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067" documentId="13_ncr:1_{859A10DB-C8D6-4511-A3DD-93D7098AA0D6}" xr6:coauthVersionLast="47" xr6:coauthVersionMax="47" xr10:uidLastSave="{E004C35E-2A23-49FD-89D4-06E2A8D1CA80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<sst xmlns="http://schemas.openxmlformats.org/spreadsheetml/2006/main" count="21181" uniqueCount="1055">
  <si>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</si>
  <si>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</si>
  <si>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</si>
  <si>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</si>
  <si>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</si>
  <si>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</si>
  <si>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</si>
  <si>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</si>
  <si>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</si>
  <si>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</si>
  <si>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</si>
  <si>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</si>
  <si>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</si>
  <si>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</si>
  <si>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</si>
  <si>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</si>
  <si>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</si>
  <si>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</si>
  <si>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</si>
  <si>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</si>
  <si>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</si>
  <si>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</si>
  <si>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</si>
  <si>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</si>
  <si>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</si>
  <si>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</si>
  <si>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</si>
  <si>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</si>
  <si>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</si>
  <si>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</si>
  <si>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</si>
  <si>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</si>
  <si>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</si>
  <si>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</si>
  <si>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</si>
  <si>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</si>
  <si>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</si>
  <si>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</si>
  <si>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</si>
  <si>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</si>
  <si>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</si>
  <si>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</si>
  <si>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</si>
  <si>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</si>
  <si>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</si>
  <si>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</si>
  <si>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</si>
  <si>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</si>
  <si>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</si>
  <si>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</si>
  <si>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</si>
  <si>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</si>
  <si>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</si>
  <si>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</si>
  <si>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</si>
  <si>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</si>
  <si>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</si>
  <si>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</si>
  <si>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</si>
  <si>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</si>
  <si>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</si>
  <si>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</si>
  <si>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</si>
  <si>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</si>
  <si>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</si>
  <si>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</si>
  <si>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</si>
  <si>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</si>
  <si>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</si>
  <si>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</si>
  <si>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</si>
  <si>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</si>
  <si>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</si>
  <si>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</si>
  <si>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</si>
  <si>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</si>
  <si>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</si>
  <si>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</si>
  <si>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</si>
  <si>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</si>
  <si>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</si>
  <si>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</si>
  <si>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</si>
  <si>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</si>
  <si>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</si>
  <si>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</si>
  <si>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</si>
  <si>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</si>
  <si>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</si>
  <si>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</si>
  <si>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</si>
  <si>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</si>
  <si>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</si>
  <si>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</si>
  <si>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</si>
  <si>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</si>
  <si>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</si>
  <si>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</si>
  <si>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</si>
  <si>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</si>
  <si>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</si>
  <si>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</si>
  <si>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</si>
  <si>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</si>
  <si>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</si>
  <si>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</si>
  <si>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</si>
  <si>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非常勤講師控室A</t>
  </si>
  <si>
    <t>教務係 杉江</t>
  </si>
  <si>
    <t>LL教室２</t>
  </si>
  <si>
    <t>松岡先生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</si>
  <si>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</si>
  <si>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</si>
  <si>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</si>
  <si>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</si>
  <si>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</si>
  <si>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</si>
  <si>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</si>
  <si>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3限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</si>
  <si>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</si>
  <si>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</si>
  <si>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</si>
  <si>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</si>
  <si>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</si>
  <si>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</si>
  <si>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</si>
  <si>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</si>
  <si>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</si>
  <si>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</si>
  <si>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</si>
  <si>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</si>
  <si>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</si>
  <si>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</si>
  <si>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</si>
  <si>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</si>
  <si>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</si>
  <si>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</si>
  <si>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</si>
  <si>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</si>
  <si>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</si>
  <si>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</si>
  <si>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</si>
  <si>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</si>
  <si>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</si>
  <si>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</si>
  <si>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</si>
  <si>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</si>
  <si>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</si>
  <si>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</si>
  <si>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</si>
  <si>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</si>
  <si>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</si>
  <si>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</si>
  <si>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</si>
  <si>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</si>
  <si>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</si>
  <si>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</si>
  <si>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</si>
  <si>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</si>
  <si>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9:00～10:00
D3藤井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</si>
  <si>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</si>
  <si>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</si>
  <si>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</si>
  <si>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</si>
  <si>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</si>
  <si>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</si>
  <si>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</si>
  <si>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</si>
  <si>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</si>
  <si>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</si>
  <si>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</si>
  <si>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</si>
  <si>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</si>
  <si>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</si>
  <si>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</si>
  <si>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</si>
  <si>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</si>
  <si>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</si>
  <si>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</si>
  <si>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</si>
  <si>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</si>
  <si>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</si>
  <si>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</si>
  <si>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</si>
  <si>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</si>
  <si>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</si>
  <si>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</si>
  <si>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</si>
  <si>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</si>
  <si>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</si>
  <si>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</si>
  <si>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</si>
  <si>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</si>
  <si>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</si>
  <si>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</si>
  <si>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</si>
  <si>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202教室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</si>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</sst>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Y574" zoomScale="90" zoomScaleNormal="90" zoomScaleSheetLayoutView="90" workbookViewId="0">
      <selection activeCell="AH590" sqref="AH590:AH5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45931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45931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5"/>
      <c r="B2" s="6"/>
      <c r="C2" s="679">
        <f>A1</f>
        <v>45931</v>
      </c>
      <c r="D2" s="679"/>
      <c r="E2" s="679"/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80"/>
      <c r="U2" s="659">
        <f>C2</f>
        <v>45931</v>
      </c>
      <c r="V2" s="660"/>
      <c r="W2" s="660"/>
      <c r="X2" s="660"/>
      <c r="Y2" s="660"/>
      <c r="Z2" s="6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>　</v>
      </c>
      <c r="D3" s="684"/>
      <c r="E3" s="683" t="str">
        <f>VLOOKUP($C2,'2025年度(2年後期)'!$B$5:$N$207,COLUMN('2025年度(2年後期)'!$C$5),0)&amp;""</f>
        <v>必修科目教科書販売</v>
      </c>
      <c r="F3" s="684"/>
      <c r="G3" s="683" t="str">
        <f>VLOOKUP($C2,'2025年度(3年後期)'!$B$5:$N$207,COLUMN('2025年度(3年後期)'!$C$5),0)&amp;""</f>
        <v>領域別実習</v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>助産学実習Ⅰ</v>
      </c>
      <c r="L3" s="682"/>
      <c r="M3" s="681" t="str">
        <f>VLOOKUP($C2,'2025年度(M1後期)'!$B$5:$N$207,COLUMN('2025年度(M1後期)'!$C$5),0)&amp;""</f>
        <v>看護情報・管理学演習Ａ－Ⅰ
成育看護学演習Ａ－Ⅳ(母性)</v>
      </c>
      <c r="N3" s="682"/>
      <c r="O3" s="683" t="str">
        <f>VLOOKUP($C2,'2025年度(M2後期)'!$B$5:$N$207,COLUMN('2025年度(M2後期)'!$C$5),0)&amp;""</f>
        <v>特別研究</v>
      </c>
      <c r="P3" s="684"/>
      <c r="Q3" s="683" t="str">
        <f>VLOOKUP($C2,'2025年度(D1後期)'!$B$5:$N$207,COLUMN('2025年度(D1後期)'!$C$5),0)&amp;""</f>
        <v>看護教育学演習Ｂ</v>
      </c>
      <c r="R3" s="684"/>
      <c r="S3" s="694" t="str">
        <f>VLOOKUP($C2,'2025年度(D23後期)'!$B$5:$N$207,COLUMN('2025年度(D23後期)'!$C$5),0)&amp;""</f>
        <v>特別研究</v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>池田　真弓</v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>　</v>
      </c>
      <c r="D5" s="677"/>
      <c r="E5" s="678" t="str">
        <f>VLOOKUP($C2,'2025年度(2年後期)'!$B$5:$N$207,COLUMN('2025年度(2年後期)'!$C$5)+1,0)&amp;""</f>
        <v>講堂前
ロビー</v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>情報:別途指定
成育:別途指定</v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>別途指定</v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>必修科目教科書販売</v>
      </c>
      <c r="D7" s="684"/>
      <c r="E7" s="683" t="str">
        <f>VLOOKUP($C2,'2025年度(2年後期)'!$B$5:$N$207,COLUMN('2025年度(2年後期)'!$E$5),0)&amp;""</f>
        <v>後期ガイダンス</v>
      </c>
      <c r="F7" s="684"/>
      <c r="G7" s="683" t="str">
        <f>VLOOKUP($C2,'2025年度(3年後期)'!$B$5:$N$207,COLUMN('2025年度(3年後期)'!$E$5),0)&amp;""</f>
        <v>領域別実習</v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>助産学実習Ⅰ</v>
      </c>
      <c r="L7" s="682"/>
      <c r="M7" s="693" t="str">
        <f>VLOOKUP($C2,'2025年度(M1後期)'!$B$5:$N$207,COLUMN('2025年度(M1後期)'!$E$5),0)&amp;""</f>
        <v>看護情報・管理学演習Ａ－Ⅰ
成育看護学演習Ａ－Ⅳ(母性)</v>
      </c>
      <c r="N7" s="684"/>
      <c r="O7" s="694" t="str">
        <f>VLOOKUP($C2,'2025年度(M2後期)'!$B$5:$N$207,COLUMN('2025年度(M2後期)'!$E$5),0)&amp;""</f>
        <v>特別研究</v>
      </c>
      <c r="P7" s="684"/>
      <c r="Q7" s="694" t="str">
        <f>VLOOKUP($C2,'2025年度(D1後期)'!$B$5:$N$207,COLUMN('2025年度(D1後期)'!$E$5),0)&amp;""</f>
        <v>看護教育学演習Ｂ</v>
      </c>
      <c r="R7" s="684"/>
      <c r="S7" s="694" t="str">
        <f>VLOOKUP($C2,'2025年度(D23後期)'!$B$5:$N$207,COLUMN('2025年度(D23後期)'!$E$5),0)&amp;""</f>
        <v>特別研究</v>
      </c>
      <c r="T7" s="684"/>
      <c r="U7" s="608" t="s">
        <v>60</v>
      </c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 t="s">
        <v>61</v>
      </c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 t="s">
        <v>62</v>
      </c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>池田　真弓</v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U8" s="608" t="s">
        <v>63</v>
      </c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>講堂前
ロビー</v>
      </c>
      <c r="D9" s="677"/>
      <c r="E9" s="678" t="str">
        <f>VLOOKUP($C2,'2025年度(2年後期)'!$B$5:$N$207,COLUMN('2025年度(2年後期)'!$E$5)+1,0)&amp;""</f>
        <v>201</v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>情報:別途指定
成育:別途指定</v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>別途指定</v>
      </c>
      <c r="R9" s="677"/>
      <c r="S9" s="697" t="str">
        <f>VLOOKUP($C2,'2025年度(D23後期)'!$B$5:$N$207,COLUMN('2025年度(D23後期)'!$E$5)+1,0)&amp;""</f>
        <v/>
      </c>
      <c r="T9" s="677"/>
      <c r="U9" s="608" t="s">
        <v>62</v>
      </c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U10" s="608" t="s">
        <v>64</v>
      </c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 t="s">
        <v>67</v>
      </c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>人体の構造と機能Ⅲ</v>
      </c>
      <c r="D15" s="694"/>
      <c r="E15" s="711" t="str">
        <f>VLOOKUP($C2,'2025年度(2年後期)'!$B$5:$N$207,COLUMN('2025年度(2年後期)'!$G$5),0)&amp;""</f>
        <v>成人看護援助論Ⅱ</v>
      </c>
      <c r="F15" s="694"/>
      <c r="G15" s="711" t="str">
        <f>VLOOKUP($C2,'2025年度(3年後期)'!$B$5:$N$207,COLUMN('2025年度(3年後期)'!$G$5),0)&amp;""</f>
        <v>領域別実習</v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>助産学実習Ⅰ</v>
      </c>
      <c r="L15" s="712"/>
      <c r="M15" s="710" t="str">
        <f>VLOOKUP($C2,'2025年度(M1後期)'!$B$5:$N$207,COLUMN('2025年度(M1後期)'!$G$5),0)&amp;""</f>
        <v>成人看護学演習Ａ－Ⅰ</v>
      </c>
      <c r="N15" s="694"/>
      <c r="O15" s="712" t="str">
        <f>VLOOKUP($C2,'2025年度(M2後期)'!$B$5:$N$207,COLUMN('2025年度(M2後期)'!$G$5),0)&amp;""</f>
        <v>特別研究</v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>特別研究</v>
      </c>
      <c r="T15" s="694"/>
      <c r="U15" s="644" t="s">
        <v>67</v>
      </c>
      <c r="Z15" s="695" t="str">
        <f>A15</f>
        <v>３時限（13：30～15：00）</v>
      </c>
      <c r="AA15" s="656" t="s">
        <v>70</v>
      </c>
      <c r="AB15" s="656"/>
      <c r="AC15" s="656"/>
      <c r="AD15" s="656"/>
      <c r="AE15" s="656"/>
      <c r="AF15" s="656"/>
      <c r="AG15" s="656" t="s">
        <v>71</v>
      </c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>本間　典子</v>
      </c>
      <c r="D16" s="697"/>
      <c r="E16" s="701" t="str">
        <f>IFERROR(VLOOKUP(E15,科目・教員!$A$2:$B$349,2,0),"")</f>
        <v>藤澤　雄太</v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>池田　真弓</v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U16" s="644" t="s">
        <v>72</v>
      </c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>101</v>
      </c>
      <c r="D17" s="697"/>
      <c r="E17" s="701" t="str">
        <f>VLOOKUP($C2,'2025年度(2年後期)'!$B$5:$N$207,COLUMN('2025年度(2年後期)'!$G$5)+1,0)&amp;""</f>
        <v>201</v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>別途指定</v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U17" s="644" t="s">
        <v>73</v>
      </c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U18" s="644" t="s">
        <v>74</v>
      </c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>後期ガイダンス</v>
      </c>
      <c r="D19" s="694"/>
      <c r="E19" s="711" t="str">
        <f>VLOOKUP($C2,'2025年度(2年後期)'!$B$5:$N$207,COLUMN('2025年度(2年後期)'!$I$5),0)&amp;""</f>
        <v>成人看護援助論Ⅱ</v>
      </c>
      <c r="F19" s="694"/>
      <c r="G19" s="711" t="str">
        <f>VLOOKUP($C2,'2025年度(3年後期)'!$B$5:$N$207,COLUMN('2025年度(3年後期)'!$I$5),0)&amp;""</f>
        <v>領域別実習</v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>助産学実習Ⅰ</v>
      </c>
      <c r="L19" s="712"/>
      <c r="M19" s="710" t="str">
        <f>VLOOKUP($C2,'2025年度(M1後期)'!$B$5:$N$207,COLUMN('2025年度(M1後期)'!$I$5),0)&amp;""</f>
        <v>成人看護学演習Ａ－Ⅰ</v>
      </c>
      <c r="N19" s="694"/>
      <c r="O19" s="712" t="str">
        <f>VLOOKUP($C2,'2025年度(M2後期)'!$B$5:$N$207,COLUMN('2025年度(M2後期)'!$I$5),0)&amp;""</f>
        <v>特別研究</v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>特別研究</v>
      </c>
      <c r="T19" s="694"/>
      <c r="U19" s="638" t="s">
        <v>76</v>
      </c>
      <c r="Z19" s="695" t="str">
        <f>A19</f>
        <v>４時限（15：10～16：40）</v>
      </c>
      <c r="AA19" s="656" t="s">
        <v>77</v>
      </c>
      <c r="AB19" s="656"/>
      <c r="AC19" s="656"/>
      <c r="AD19" s="656"/>
      <c r="AE19" s="656"/>
      <c r="AF19" s="656" t="s">
        <v>78</v>
      </c>
      <c r="AG19" s="656" t="s">
        <v>71</v>
      </c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 t="s">
        <v>79</v>
      </c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>藤澤　雄太</v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>池田　真弓</v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U20" s="638" t="s">
        <v>80</v>
      </c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>101</v>
      </c>
      <c r="D21" s="697"/>
      <c r="E21" s="701" t="str">
        <f>VLOOKUP($C2,'2025年度(2年後期)'!$B$5:$N$207,COLUMN('2025年度(2年後期)'!$I$5)+1,0)&amp;""</f>
        <v>201</v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>別途指定</v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U21" s="638" t="s">
        <v>79</v>
      </c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U22" s="638" t="s">
        <v>81</v>
      </c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>　</v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>助産学実習Ⅰ</v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W23" s="641" t="s">
        <v>83</v>
      </c>
      <c r="X23" s="471" t="s">
        <v>84</v>
      </c>
      <c r="Y23" s="597" t="s">
        <v>78</v>
      </c>
      <c r="Z23" s="695" t="str">
        <f>A23</f>
        <v>５時限（16：50～18：20）</v>
      </c>
      <c r="AA23" s="656"/>
      <c r="AB23" s="656"/>
      <c r="AC23" s="656"/>
      <c r="AD23" s="656"/>
      <c r="AE23" s="656" t="s">
        <v>83</v>
      </c>
      <c r="AF23" s="656" t="s">
        <v>78</v>
      </c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>池田　真弓</v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W24" s="641" t="s">
        <v>85</v>
      </c>
      <c r="X24" s="471" t="s">
        <v>86</v>
      </c>
      <c r="Y24" s="597" t="s">
        <v>87</v>
      </c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>　</v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W25" s="641" t="s">
        <v>88</v>
      </c>
      <c r="X25" s="471" t="s">
        <v>89</v>
      </c>
      <c r="Y25" s="597" t="s">
        <v>89</v>
      </c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642"/>
      <c r="X26" s="472" t="s">
        <v>90</v>
      </c>
      <c r="Y26" s="610" t="s">
        <v>91</v>
      </c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45932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62">
        <f>C27</f>
        <v>45932</v>
      </c>
      <c r="V27" s="663"/>
      <c r="W27" s="663"/>
      <c r="X27" s="663"/>
      <c r="Y27" s="663"/>
      <c r="Z27" s="6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>人体の構造と機能Ⅳ</v>
      </c>
      <c r="D28" s="684"/>
      <c r="E28" s="718" t="str">
        <f>VLOOKUP($C27,'2025年度(2年後期)'!$B$5:$N$207,COLUMN('2025年度(2年後期)'!$C$5),0)&amp;""</f>
        <v>英語S</v>
      </c>
      <c r="F28" s="719"/>
      <c r="G28" s="683" t="str">
        <f>VLOOKUP($C27,'2025年度(3年後期)'!$B$5:$N$207,COLUMN('2025年度(3年後期)'!$C$5),0)&amp;""</f>
        <v>領域別実習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>助産学実習Ⅰ</v>
      </c>
      <c r="L28" s="682"/>
      <c r="M28" s="681" t="str">
        <f>VLOOKUP($C27,'2025年度(M1後期)'!$B$5:$N$207,COLUMN('2025年度(M1後期)'!$C$5),0)&amp;""</f>
        <v>がん看護学演習Ａ－Ⅰ
感染症学特論
感染症学演習</v>
      </c>
      <c r="N28" s="682"/>
      <c r="O28" s="683" t="str">
        <f>VLOOKUP($C27,'2025年度(M2後期)'!$B$5:$N$207,COLUMN('2025年度(M2後期)'!$C$5),0)&amp;""</f>
        <v>特別研究</v>
      </c>
      <c r="P28" s="684"/>
      <c r="Q28" s="683" t="str">
        <f>VLOOKUP($C27,'2025年度(D1後期)'!$B$5:$N$207,COLUMN('2025年度(D1後期)'!$C$5),0)&amp;""</f>
        <v>看護情報・管理学演習Ｂ
長寿看護学演習Ｂ</v>
      </c>
      <c r="R28" s="684"/>
      <c r="S28" s="694" t="str">
        <f>VLOOKUP($C27,'2025年度(D23後期)'!$B$5:$N$207,COLUMN('2025年度(D23後期)'!$C$5),0)&amp;""</f>
        <v>特別研究</v>
      </c>
      <c r="T28" s="684"/>
      <c r="U28" s="614" t="s">
        <v>92</v>
      </c>
      <c r="V28" s="635" t="s">
        <v>93</v>
      </c>
      <c r="W28" s="583" t="s">
        <v>94</v>
      </c>
      <c r="X28" s="635" t="s">
        <v>95</v>
      </c>
      <c r="Z28" s="695" t="str">
        <f>A28</f>
        <v xml:space="preserve">１時限（09：20～10：50） </v>
      </c>
      <c r="AA28" s="656" t="s">
        <v>96</v>
      </c>
      <c r="AB28" s="656"/>
      <c r="AC28" s="656"/>
      <c r="AD28" s="656" t="s">
        <v>97</v>
      </c>
      <c r="AE28" s="656"/>
      <c r="AF28" s="656"/>
      <c r="AG28" s="656" t="s">
        <v>98</v>
      </c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99</v>
      </c>
      <c r="AX28" s="656"/>
      <c r="AY28" s="656" t="s">
        <v>100</v>
      </c>
      <c r="AZ28" s="656"/>
      <c r="BA28" s="656"/>
      <c r="BB28" s="656"/>
      <c r="BC28" s="656"/>
      <c r="BD28" s="656" t="s">
        <v>101</v>
      </c>
      <c r="BE28" s="656"/>
      <c r="BF28" s="656"/>
      <c r="BG28" s="656"/>
      <c r="BH28" s="656"/>
      <c r="BI28" s="656" t="s">
        <v>79</v>
      </c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>本間　典子</v>
      </c>
      <c r="D29" s="677"/>
      <c r="E29" s="720" t="str">
        <f>IFERROR(VLOOKUP(E28,科目・教員!$A$2:$B$349,2,0),"")</f>
        <v>ﾊﾟｳﾗ･ﾍﾞﾙｳﾞｧﾝｹﾞﾙ</v>
      </c>
      <c r="F29" s="721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>池田　真弓</v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614" t="s">
        <v>100</v>
      </c>
      <c r="V29" s="635" t="s">
        <v>80</v>
      </c>
      <c r="W29" s="583" t="s">
        <v>102</v>
      </c>
      <c r="X29" s="635" t="s">
        <v>103</v>
      </c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>101</v>
      </c>
      <c r="D30" s="677"/>
      <c r="E30" s="720" t="str">
        <f>VLOOKUP($C27,'2025年度(2年後期)'!$B$5:$N$207,COLUMN('2025年度(2年後期)'!$C$5)+1,0)&amp;""</f>
        <v>201</v>
      </c>
      <c r="F30" s="721"/>
      <c r="G30" s="678" t="str">
        <f>VLOOKUP($C27,'2025年度(3年後期)'!$B$5:$N$207,COLUMN('2025年度(3年後期)'!$C$5)+1,0)&amp;""</f>
        <v>在宅:在宅実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>がん:別途指定
感染特論:別途指定
感染演習:別途指定</v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>情報:別途指定
長寿:別途指定</v>
      </c>
      <c r="R30" s="677"/>
      <c r="S30" s="697" t="str">
        <f>VLOOKUP($C27,'2025年度(D23後期)'!$B$5:$N$207,COLUMN('2025年度(D23後期)'!$C$5)+1,0)&amp;""</f>
        <v/>
      </c>
      <c r="T30" s="677"/>
      <c r="U30" s="614" t="s">
        <v>104</v>
      </c>
      <c r="V30" s="635" t="s">
        <v>79</v>
      </c>
      <c r="W30" s="583" t="s">
        <v>105</v>
      </c>
      <c r="X30" s="635" t="s">
        <v>106</v>
      </c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722" t="s">
        <v>107</v>
      </c>
      <c r="F31" s="72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614"/>
      <c r="V31" s="635" t="s">
        <v>81</v>
      </c>
      <c r="W31" s="583" t="s">
        <v>108</v>
      </c>
      <c r="X31" s="635" t="s">
        <v>109</v>
      </c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>食と健康</v>
      </c>
      <c r="D32" s="684"/>
      <c r="E32" s="718" t="str">
        <f>VLOOKUP($C27,'2025年度(2年後期)'!$B$5:$N$207,COLUMN('2025年度(2年後期)'!$E$5),0)&amp;""</f>
        <v>英語Ⅳ(ABCD)</v>
      </c>
      <c r="F32" s="719"/>
      <c r="G32" s="683" t="str">
        <f>VLOOKUP($C27,'2025年度(3年後期)'!$B$5:$N$207,COLUMN('2025年度(3年後期)'!$E$5),0)&amp;""</f>
        <v>領域別実習</v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>助産学実習Ⅰ</v>
      </c>
      <c r="L32" s="682"/>
      <c r="M32" s="693" t="str">
        <f>VLOOKUP($C27,'2025年度(M1後期)'!$B$5:$N$207,COLUMN('2025年度(M1後期)'!$E$5),0)&amp;""</f>
        <v>がん看護学演習Ａ－Ⅰ
感染症学特論
感染症学演習</v>
      </c>
      <c r="N32" s="684"/>
      <c r="O32" s="694" t="str">
        <f>VLOOKUP($C27,'2025年度(M2後期)'!$B$5:$N$207,COLUMN('2025年度(M2後期)'!$E$5),0)&amp;""</f>
        <v>特別研究</v>
      </c>
      <c r="P32" s="684"/>
      <c r="Q32" s="694" t="str">
        <f>VLOOKUP($C27,'2025年度(D1後期)'!$B$5:$N$207,COLUMN('2025年度(D1後期)'!$E$5),0)&amp;""</f>
        <v>看護情報・管理学演習Ｂ
長寿看護学演習Ｂ</v>
      </c>
      <c r="R32" s="684"/>
      <c r="S32" s="694" t="str">
        <f>VLOOKUP($C27,'2025年度(D23後期)'!$B$5:$N$207,COLUMN('2025年度(D23後期)'!$E$5),0)&amp;""</f>
        <v>特別研究</v>
      </c>
      <c r="T32" s="684"/>
      <c r="U32" s="583" t="s">
        <v>110</v>
      </c>
      <c r="V32" s="608" t="s">
        <v>60</v>
      </c>
      <c r="Z32" s="695" t="str">
        <f>A32</f>
        <v>２時限（11：00～12：30）</v>
      </c>
      <c r="AA32" s="656" t="s">
        <v>111</v>
      </c>
      <c r="AB32" s="656"/>
      <c r="AC32" s="656"/>
      <c r="AD32" s="656" t="s">
        <v>97</v>
      </c>
      <c r="AE32" s="656"/>
      <c r="AF32" s="656"/>
      <c r="AG32" s="656" t="s">
        <v>112</v>
      </c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113</v>
      </c>
      <c r="AX32" s="656"/>
      <c r="AY32" s="656" t="s">
        <v>100</v>
      </c>
      <c r="AZ32" s="656"/>
      <c r="BA32" s="656"/>
      <c r="BB32" s="656"/>
      <c r="BC32" s="656"/>
      <c r="BD32" s="656" t="s">
        <v>101</v>
      </c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>本間　典子</v>
      </c>
      <c r="D33" s="677"/>
      <c r="E33" s="720" t="str">
        <f>IFERROR(VLOOKUP(E32,科目・教員!$A$2:$B$349,2,0),"")</f>
        <v>ﾊﾟｳﾗ･ﾍﾞﾙｳﾞｧﾝｹﾞﾙ</v>
      </c>
      <c r="F33" s="721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>池田　真弓</v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U33" s="583"/>
      <c r="V33" s="608" t="s">
        <v>114</v>
      </c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>101</v>
      </c>
      <c r="D34" s="677"/>
      <c r="E34" s="720" t="str">
        <f>VLOOKUP($C27,'2025年度(2年後期)'!$B$5:$N$207,COLUMN('2025年度(2年後期)'!$E$5)+1,0)&amp;""</f>
        <v>201</v>
      </c>
      <c r="F34" s="721"/>
      <c r="G34" s="678" t="str">
        <f>VLOOKUP($C27,'2025年度(3年後期)'!$B$5:$N$207,COLUMN('2025年度(3年後期)'!$E$5)+1,0)&amp;""</f>
        <v>在宅:在宅実</v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>がん:別途指定
感染特論:別途指定
感染演習:別途指定</v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>情報:別途指定
長寿:別途指定</v>
      </c>
      <c r="R34" s="677"/>
      <c r="S34" s="697" t="str">
        <f>VLOOKUP($C27,'2025年度(D23後期)'!$B$5:$N$207,COLUMN('2025年度(D23後期)'!$E$5)+1,0)&amp;""</f>
        <v/>
      </c>
      <c r="T34" s="677"/>
      <c r="U34" s="583"/>
      <c r="V34" s="608" t="s">
        <v>115</v>
      </c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722" t="s">
        <v>107</v>
      </c>
      <c r="F35" s="723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U35" s="583"/>
      <c r="V35" s="608" t="s">
        <v>105</v>
      </c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726"/>
      <c r="D36" s="727"/>
      <c r="E36" s="728"/>
      <c r="F36" s="727"/>
      <c r="G36" s="683"/>
      <c r="H36" s="684"/>
      <c r="I36" s="729" t="s">
        <v>116</v>
      </c>
      <c r="J36" s="730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 t="s">
        <v>101</v>
      </c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736"/>
      <c r="D37" s="737"/>
      <c r="E37" s="738"/>
      <c r="F37" s="737"/>
      <c r="G37" s="678"/>
      <c r="H37" s="677"/>
      <c r="I37" s="739"/>
      <c r="J37" s="740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736"/>
      <c r="D38" s="737"/>
      <c r="E38" s="738"/>
      <c r="F38" s="737"/>
      <c r="G38" s="678"/>
      <c r="H38" s="677"/>
      <c r="I38" s="739" t="s">
        <v>117</v>
      </c>
      <c r="J38" s="740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31"/>
      <c r="D39" s="732"/>
      <c r="E39" s="733"/>
      <c r="F39" s="732"/>
      <c r="G39" s="716"/>
      <c r="H39" s="715"/>
      <c r="I39" s="734"/>
      <c r="J39" s="73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41" t="str">
        <f>VLOOKUP($C27,'2025年度(1年後期)'!$B$5:$N$207,COLUMN('2025年度(1年後期)'!$G$5),0)&amp;""</f>
        <v>英語Ⅰ(AC)</v>
      </c>
      <c r="D40" s="742"/>
      <c r="E40" s="711" t="str">
        <f>VLOOKUP($C27,'2025年度(2年後期)'!$B$5:$N$207,COLUMN('2025年度(2年後期)'!$G$5),0)&amp;""</f>
        <v>基礎看護学実習Ⅱ
オリエンテーション①</v>
      </c>
      <c r="F40" s="694"/>
      <c r="G40" s="711" t="str">
        <f>VLOOKUP($C27,'2025年度(3年後期)'!$B$5:$N$207,COLUMN('2025年度(3年後期)'!$G$5),0)&amp;""</f>
        <v>領域別実習</v>
      </c>
      <c r="H40" s="694"/>
      <c r="I40" s="711" t="str">
        <f>VLOOKUP($C27,'2025年度(4年後期)'!$B$5:$N$206,COLUMN('2025年度(4年後期)'!$G$5),0)&amp;""</f>
        <v>後期ガイダンス</v>
      </c>
      <c r="J40" s="694"/>
      <c r="K40" s="712" t="str">
        <f>VLOOKUP($C27,'2025年度(助産後期)'!$B$5:$N$207,COLUMN('2025年度(助産後期)'!$G$5),0)&amp;""</f>
        <v>助産学実習Ⅰ</v>
      </c>
      <c r="L40" s="712"/>
      <c r="M40" s="710" t="str">
        <f>VLOOKUP($C27,'2025年度(M1後期)'!$B$5:$N$207,COLUMN('2025年度(M1後期)'!$G$5),0)&amp;""</f>
        <v>感染症学特論
感染症学演習
成育看護学特論Ａ－Ⅲ</v>
      </c>
      <c r="N40" s="694"/>
      <c r="O40" s="712" t="str">
        <f>VLOOKUP($C27,'2025年度(M2後期)'!$B$5:$N$207,COLUMN('2025年度(M2後期)'!$G$5),0)&amp;""</f>
        <v>特別研究</v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>特別研究</v>
      </c>
      <c r="T40" s="694"/>
      <c r="U40" s="608" t="s">
        <v>118</v>
      </c>
      <c r="Z40" s="695" t="str">
        <f>A40</f>
        <v>３時限（13：30～15：00）</v>
      </c>
      <c r="AA40" s="656" t="s">
        <v>119</v>
      </c>
      <c r="AB40" s="656"/>
      <c r="AC40" s="656"/>
      <c r="AD40" s="656" t="s">
        <v>97</v>
      </c>
      <c r="AE40" s="656"/>
      <c r="AF40" s="656"/>
      <c r="AG40" s="656" t="s">
        <v>120</v>
      </c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 t="s">
        <v>121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 t="s">
        <v>62</v>
      </c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24" t="str">
        <f>IFERROR(VLOOKUP(C40,科目・教員!$A$2:$B$349,2,0),"")</f>
        <v>ﾊﾟｳﾗ･ﾍﾞﾙｳﾞｧﾝｹﾞﾙ</v>
      </c>
      <c r="D41" s="725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>池田　真弓</v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U41" s="608" t="s">
        <v>63</v>
      </c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24" t="str">
        <f>VLOOKUP($C27,'2025年度(1年後期)'!$B$5:$N$207,COLUMN('2025年度(1年後期)'!$G$5)+1,0)&amp;""</f>
        <v>101</v>
      </c>
      <c r="D42" s="725"/>
      <c r="E42" s="701" t="str">
        <f>VLOOKUP($C27,'2025年度(2年後期)'!$B$5:$N$207,COLUMN('2025年度(2年後期)'!$G$5)+1,0)&amp;""</f>
        <v>201</v>
      </c>
      <c r="F42" s="697"/>
      <c r="G42" s="701" t="str">
        <f>VLOOKUP($C27,'2025年度(3年後期)'!$B$5:$N$207,COLUMN('2025年度(3年後期)'!$G$5)+1,0)&amp;""</f>
        <v>在宅:在宅実</v>
      </c>
      <c r="H42" s="697"/>
      <c r="I42" s="701" t="str">
        <f>VLOOKUP($C27,'2025年度(4年後期)'!$B$5:$N$206,COLUMN('2025年度(4年後期)'!$G$5)+1,0)&amp;""</f>
        <v>301</v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>感染特論:別途指定
感染演習:別途指定
成育:別途指定</v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U42" s="608" t="s">
        <v>62</v>
      </c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22" t="s">
        <v>107</v>
      </c>
      <c r="D43" s="723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U43" s="608" t="s">
        <v>64</v>
      </c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>法と社会</v>
      </c>
      <c r="D44" s="694"/>
      <c r="E44" s="711" t="str">
        <f>VLOOKUP($C27,'2025年度(2年後期)'!$B$5:$N$207,COLUMN('2025年度(2年後期)'!$I$5),0)&amp;""</f>
        <v>基礎看護学実習Ⅱ
オリエンテーション②</v>
      </c>
      <c r="F44" s="694"/>
      <c r="G44" s="711" t="str">
        <f>VLOOKUP($C27,'2025年度(3年後期)'!$B$5:$N$207,COLUMN('2025年度(3年後期)'!$I$5),0)&amp;""</f>
        <v>領域別実習</v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>助産学実習Ⅰ</v>
      </c>
      <c r="L44" s="712"/>
      <c r="M44" s="710" t="str">
        <f>VLOOKUP($C27,'2025年度(M1後期)'!$B$5:$N$207,COLUMN('2025年度(M1後期)'!$I$5),0)&amp;""</f>
        <v>感染症学特論
感染症学演習
成育看護学特論Ａ－Ⅲ</v>
      </c>
      <c r="N44" s="694"/>
      <c r="O44" s="712" t="str">
        <f>VLOOKUP($C27,'2025年度(M2後期)'!$B$5:$N$207,COLUMN('2025年度(M2後期)'!$I$5),0)&amp;""</f>
        <v>特別研究</v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>特別研究</v>
      </c>
      <c r="T44" s="694"/>
      <c r="U44" s="635" t="s">
        <v>76</v>
      </c>
      <c r="V44" s="583" t="s">
        <v>76</v>
      </c>
      <c r="Z44" s="695" t="str">
        <f>A44</f>
        <v>４時限（15：10～16：40）</v>
      </c>
      <c r="AA44" s="656" t="s">
        <v>122</v>
      </c>
      <c r="AB44" s="656"/>
      <c r="AC44" s="656"/>
      <c r="AD44" s="656" t="s">
        <v>97</v>
      </c>
      <c r="AE44" s="656"/>
      <c r="AF44" s="656" t="s">
        <v>78</v>
      </c>
      <c r="AG44" s="656" t="s">
        <v>120</v>
      </c>
      <c r="AH44" s="656" t="s">
        <v>120</v>
      </c>
      <c r="AI44" s="656" t="s">
        <v>120</v>
      </c>
      <c r="AJ44" s="656" t="s">
        <v>120</v>
      </c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 t="s">
        <v>123</v>
      </c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 t="s">
        <v>124</v>
      </c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>渡辺　幹司</v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>池田　真弓</v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U45" s="635" t="s">
        <v>125</v>
      </c>
      <c r="V45" s="583" t="s">
        <v>126</v>
      </c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>101</v>
      </c>
      <c r="D46" s="697"/>
      <c r="E46" s="701" t="str">
        <f>VLOOKUP($C27,'2025年度(2年後期)'!$B$5:$N$207,COLUMN('2025年度(2年後期)'!$I$5)+1,0)&amp;""</f>
        <v>201･202･203･204</v>
      </c>
      <c r="F46" s="697"/>
      <c r="G46" s="701" t="str">
        <f>VLOOKUP($C27,'2025年度(3年後期)'!$B$5:$N$207,COLUMN('2025年度(3年後期)'!$I$5)+1,0)&amp;""</f>
        <v>在宅:在宅実</v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>感染特論:別途指定
感染演習:別途指定
成育:別途指定</v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U46" s="635" t="s">
        <v>127</v>
      </c>
      <c r="V46" s="583" t="s">
        <v>124</v>
      </c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43"/>
      <c r="D47" s="744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U47" s="635" t="s">
        <v>128</v>
      </c>
      <c r="V47" s="583" t="s">
        <v>129</v>
      </c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>　</v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>助産学実習Ⅰ</v>
      </c>
      <c r="L48" s="712"/>
      <c r="M48" s="710" t="str">
        <f>VLOOKUP($C27,'2025年度(M1後期)'!$B$5:$N$207,COLUMN('2025年度(M1後期)'!$K$5),0)&amp;""</f>
        <v>感染症学特論
感染症学演習</v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X48" s="641" t="s">
        <v>83</v>
      </c>
      <c r="Y48" s="597" t="s">
        <v>78</v>
      </c>
      <c r="Z48" s="706" t="str">
        <f>A48</f>
        <v>５時限（16：50～18：20）</v>
      </c>
      <c r="AA48" s="656"/>
      <c r="AB48" s="656"/>
      <c r="AC48" s="656"/>
      <c r="AD48" s="656"/>
      <c r="AE48" s="656" t="s">
        <v>83</v>
      </c>
      <c r="AF48" s="656" t="s">
        <v>78</v>
      </c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>池田　真弓</v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X49" s="641" t="s">
        <v>85</v>
      </c>
      <c r="Y49" s="597" t="s">
        <v>87</v>
      </c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>　</v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>感染特論:別途指定
感染演習:別途指定</v>
      </c>
      <c r="N50" s="697"/>
      <c r="O50" s="702" t="str">
        <f>VLOOKUP($C27,'2025年度(M1後期)'!$B$5:$N$207,COLUMN('2025年度(M1後期)'!$K$5)+1,0)&amp;""</f>
        <v>感染特論:別途指定
感染演習:別途指定</v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X50" s="641" t="s">
        <v>88</v>
      </c>
      <c r="Y50" s="597" t="s">
        <v>89</v>
      </c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642"/>
      <c r="Y51" s="610" t="s">
        <v>91</v>
      </c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45933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45933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130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>微生物と人間</v>
      </c>
      <c r="D53" s="684"/>
      <c r="E53" s="718" t="str">
        <f>VLOOKUP($C52,'2025年度(2年後期)'!$B$5:$N$207,COLUMN('2025年度(2年後期)'!$C$5),0)&amp;""</f>
        <v>英語Ⅳ(AB)</v>
      </c>
      <c r="F53" s="719"/>
      <c r="G53" s="683" t="str">
        <f>VLOOKUP($C52,'2025年度(3年後期)'!$B$5:$N$207,COLUMN('2025年度(3年後期)'!$C$5),0)&amp;""</f>
        <v>領域別実習</v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>助産学実習Ⅰ</v>
      </c>
      <c r="L53" s="682"/>
      <c r="M53" s="681" t="str">
        <f>VLOOKUP($C52,'2025年度(M1後期)'!$B$5:$N$207,COLUMN('2025年度(M1後期)'!$C$5),0)&amp;""</f>
        <v>看護継続教育
長寿看護学演習Ａ－Ⅰ</v>
      </c>
      <c r="N53" s="682"/>
      <c r="O53" s="683" t="str">
        <f>VLOOKUP($C52,'2025年度(M2後期)'!$B$5:$N$207,COLUMN('2025年度(M2後期)'!$C$5),0)&amp;""</f>
        <v>感染管理看護学演習Ａ－Ⅱ
特別研究</v>
      </c>
      <c r="P53" s="684"/>
      <c r="Q53" s="683" t="str">
        <f>VLOOKUP($C52,'2025年度(D1後期)'!$B$5:$N$207,COLUMN('2025年度(D1後期)'!$C$5),0)&amp;""</f>
        <v>精神看護学演習Ｂ</v>
      </c>
      <c r="R53" s="684"/>
      <c r="S53" s="694" t="str">
        <f>VLOOKUP($C52,'2025年度(D23後期)'!$B$5:$N$207,COLUMN('2025年度(D23後期)'!$C$5),0)&amp;""</f>
        <v>特別研究</v>
      </c>
      <c r="T53" s="684"/>
      <c r="U53" s="20"/>
      <c r="Z53" s="706" t="str">
        <f>A53</f>
        <v xml:space="preserve">１時限（09：20～10：50） </v>
      </c>
      <c r="AA53" s="656" t="s">
        <v>131</v>
      </c>
      <c r="AB53" s="656"/>
      <c r="AC53" s="656"/>
      <c r="AD53" s="656"/>
      <c r="AE53" s="656"/>
      <c r="AF53" s="656"/>
      <c r="AG53" s="656" t="s">
        <v>132</v>
      </c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 t="s">
        <v>133</v>
      </c>
      <c r="BB53" s="656"/>
      <c r="BC53" s="656"/>
      <c r="BD53" s="656"/>
      <c r="BE53" s="656"/>
      <c r="BF53" s="656"/>
      <c r="BG53" s="656"/>
      <c r="BH53" s="656"/>
      <c r="BI53" s="656" t="s">
        <v>134</v>
      </c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>森　那美子</v>
      </c>
      <c r="D54" s="677"/>
      <c r="E54" s="720" t="str">
        <f>IFERROR(VLOOKUP(E53,科目・教員!$A$2:$B$349,2,0),"")</f>
        <v>ﾊﾟｳﾗ･ﾍﾞﾙｳﾞｧﾝｹﾞﾙ</v>
      </c>
      <c r="F54" s="721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>池田　真弓</v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0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>101</v>
      </c>
      <c r="D55" s="677"/>
      <c r="E55" s="720" t="str">
        <f>VLOOKUP($C52,'2025年度(2年後期)'!$B$5:$N$207,COLUMN('2025年度(2年後期)'!$C$5)+1,0)&amp;""</f>
        <v>201</v>
      </c>
      <c r="F55" s="721"/>
      <c r="G55" s="678" t="str">
        <f>VLOOKUP($C52,'2025年度(3年後期)'!$B$5:$N$207,COLUMN('2025年度(3年後期)'!$C$5)+1,0)&amp;""</f>
        <v/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>教育:臨床講義室1
長寿:別途指定</v>
      </c>
      <c r="N55" s="677"/>
      <c r="O55" s="678" t="str">
        <f>VLOOKUP($C52,'2025年度(M2後期)'!$B$5:$N$207,COLUMN('2025年度(M2後期)'!$C$5)+1,0)&amp;""</f>
        <v>感染:別途指定</v>
      </c>
      <c r="P55" s="677"/>
      <c r="Q55" s="678" t="str">
        <f>VLOOKUP($C52,'2025年度(D1後期)'!$B$5:$N$207,COLUMN('2025年度(D1後期)'!$C$5)+1,0)&amp;""</f>
        <v>別途指定</v>
      </c>
      <c r="R55" s="677"/>
      <c r="S55" s="697" t="str">
        <f>VLOOKUP($C52,'2025年度(D23後期)'!$B$5:$N$207,COLUMN('2025年度(D23後期)'!$C$5)+1,0)&amp;""</f>
        <v/>
      </c>
      <c r="T55" s="677"/>
      <c r="U55" s="655" t="s">
        <v>135</v>
      </c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748" t="s">
        <v>107</v>
      </c>
      <c r="F56" s="749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655" t="s">
        <v>136</v>
      </c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>生活援助論Ⅱ</v>
      </c>
      <c r="D57" s="684"/>
      <c r="E57" s="718" t="str">
        <f>VLOOKUP($C52,'2025年度(2年後期)'!$B$5:$N$207,COLUMN('2025年度(2年後期)'!$E$5),0)&amp;""</f>
        <v>英語Ⅳ(AB)</v>
      </c>
      <c r="F57" s="719"/>
      <c r="G57" s="683" t="str">
        <f>VLOOKUP($C52,'2025年度(3年後期)'!$B$5:$N$207,COLUMN('2025年度(3年後期)'!$E$5),0)&amp;""</f>
        <v>領域別実習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>助産学実習Ⅰ</v>
      </c>
      <c r="L57" s="682"/>
      <c r="M57" s="693" t="str">
        <f>VLOOKUP($C52,'2025年度(M1後期)'!$B$5:$N$207,COLUMN('2025年度(M1後期)'!$E$5),0)&amp;""</f>
        <v>看護継続教育
長寿看護学演習Ａ－Ⅰ</v>
      </c>
      <c r="N57" s="684"/>
      <c r="O57" s="694" t="str">
        <f>VLOOKUP($C52,'2025年度(M2後期)'!$B$5:$N$207,COLUMN('2025年度(M2後期)'!$E$5),0)&amp;""</f>
        <v>感染管理看護学演習Ａ－Ⅱ
特別研究</v>
      </c>
      <c r="P57" s="684"/>
      <c r="Q57" s="694" t="str">
        <f>VLOOKUP($C52,'2025年度(D1後期)'!$B$5:$N$207,COLUMN('2025年度(D1後期)'!$E$5),0)&amp;""</f>
        <v>精神看護学演習Ｂ</v>
      </c>
      <c r="R57" s="684"/>
      <c r="S57" s="694" t="str">
        <f>VLOOKUP($C52,'2025年度(D23後期)'!$B$5:$N$207,COLUMN('2025年度(D23後期)'!$E$5),0)&amp;""</f>
        <v>特別研究</v>
      </c>
      <c r="T57" s="684"/>
      <c r="U57" s="562" t="s">
        <v>137</v>
      </c>
      <c r="Z57" s="695" t="str">
        <f>A57</f>
        <v>２時限（11：00～12：30）</v>
      </c>
      <c r="AA57" s="656" t="s">
        <v>138</v>
      </c>
      <c r="AB57" s="656"/>
      <c r="AC57" s="656"/>
      <c r="AD57" s="656"/>
      <c r="AE57" s="656"/>
      <c r="AF57" s="656"/>
      <c r="AG57" s="656" t="s">
        <v>132</v>
      </c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 t="s">
        <v>133</v>
      </c>
      <c r="BB57" s="656"/>
      <c r="BC57" s="656"/>
      <c r="BD57" s="656"/>
      <c r="BE57" s="656"/>
      <c r="BF57" s="656"/>
      <c r="BG57" s="656"/>
      <c r="BH57" s="656"/>
      <c r="BI57" s="656" t="s">
        <v>134</v>
      </c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>森下　純子</v>
      </c>
      <c r="D58" s="677"/>
      <c r="E58" s="720" t="str">
        <f>IFERROR(VLOOKUP(E57,科目・教員!$A$2:$B$349,2,0),"")</f>
        <v>ﾊﾟｳﾗ･ﾍﾞﾙｳﾞｧﾝｹﾞﾙ</v>
      </c>
      <c r="F58" s="720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>池田　真弓</v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562" t="s">
        <v>81</v>
      </c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>101</v>
      </c>
      <c r="D59" s="677"/>
      <c r="E59" s="720" t="str">
        <f>VLOOKUP($C52,'2025年度(2年後期)'!$B$5:$N$207,COLUMN('2025年度(2年後期)'!$E$5)+1,0)&amp;""</f>
        <v>201</v>
      </c>
      <c r="F59" s="721"/>
      <c r="G59" s="678" t="str">
        <f>VLOOKUP($C52,'2025年度(3年後期)'!$B$5:$N$207,COLUMN('2025年度(3年後期)'!$E$5)+1,0)&amp;""</f>
        <v/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>教育:臨床講義室1
長寿:別途指定</v>
      </c>
      <c r="N59" s="677"/>
      <c r="O59" s="697" t="str">
        <f>VLOOKUP($C52,'2025年度(M2後期)'!$B$5:$N$207,COLUMN('2025年度(M2後期)'!$E$5)+1,0)&amp;""</f>
        <v>感染:別途指定</v>
      </c>
      <c r="P59" s="677"/>
      <c r="Q59" s="697" t="str">
        <f>VLOOKUP($C52,'2025年度(D1後期)'!$B$5:$N$207,COLUMN('2025年度(D1後期)'!$E$5)+1,0)&amp;""</f>
        <v>別途指定</v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748" t="s">
        <v>107</v>
      </c>
      <c r="F60" s="749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41" t="str">
        <f>VLOOKUP($C52,'2025年度(1年後期)'!$B$5:$N$207,COLUMN('2025年度(1年後期)'!$G$5),0)&amp;""</f>
        <v>スポーツと健康</v>
      </c>
      <c r="D65" s="742"/>
      <c r="E65" s="711" t="str">
        <f>VLOOKUP($C52,'2025年度(2年後期)'!$B$5:$N$207,COLUMN('2025年度(2年後期)'!$G$5),0)&amp;""</f>
        <v>看護基礎理論</v>
      </c>
      <c r="F65" s="694"/>
      <c r="G65" s="711" t="str">
        <f>VLOOKUP($C52,'2025年度(3年後期)'!$B$5:$N$207,COLUMN('2025年度(3年後期)'!$G$5),0)&amp;""</f>
        <v>領域別実習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>助産学実習Ⅰ</v>
      </c>
      <c r="L65" s="712"/>
      <c r="M65" s="710" t="str">
        <f>VLOOKUP($C52,'2025年度(M1後期)'!$B$5:$N$207,COLUMN('2025年度(M1後期)'!$G$5),0)&amp;""</f>
        <v>看護統計学</v>
      </c>
      <c r="N65" s="694"/>
      <c r="O65" s="712" t="str">
        <f>VLOOKUP($C52,'2025年度(M2後期)'!$B$5:$N$207,COLUMN('2025年度(M2後期)'!$G$5),0)&amp;""</f>
        <v>特別研究</v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>特別研究</v>
      </c>
      <c r="T65" s="694"/>
      <c r="U65" s="638" t="s">
        <v>118</v>
      </c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 t="s">
        <v>139</v>
      </c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 t="s">
        <v>140</v>
      </c>
      <c r="BG65" s="656"/>
      <c r="BH65" s="656"/>
      <c r="BI65" s="656" t="s">
        <v>79</v>
      </c>
      <c r="BJ65" s="656"/>
      <c r="BK65" s="745"/>
      <c r="BL65" s="745"/>
      <c r="BM65" s="745"/>
      <c r="BN65" s="656" t="s">
        <v>141</v>
      </c>
      <c r="BO65" s="656" t="s">
        <v>141</v>
      </c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24" t="str">
        <f>IFERROR(VLOOKUP(C65,科目・教員!$A$2:$B$349,2,0),"")</f>
        <v>有賀　雅史</v>
      </c>
      <c r="D66" s="725"/>
      <c r="E66" s="701" t="str">
        <f>IFERROR(VLOOKUP(E65,科目・教員!$A$2:$B$349,2,0),"")</f>
        <v>水野　正之</v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>池田　真弓</v>
      </c>
      <c r="L66" s="702"/>
      <c r="M66" s="713" t="str">
        <f>IFERROR(VLOOKUP(M65,科目・教員!$A$2:$B$349,2,0),"")</f>
        <v>柏木　公一</v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638" t="s">
        <v>80</v>
      </c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24" t="str">
        <f>VLOOKUP($C52,'2025年度(1年後期)'!$B$5:$N$207,COLUMN('2025年度(1年後期)'!$G$5)+1,0)&amp;""</f>
        <v>グラウンド･アリーナ･大講義室</v>
      </c>
      <c r="D67" s="725"/>
      <c r="E67" s="701" t="str">
        <f>VLOOKUP($C52,'2025年度(2年後期)'!$B$5:$N$207,COLUMN('2025年度(2年後期)'!$G$5)+1,0)&amp;""</f>
        <v>201</v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>情報処理室</v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638" t="s">
        <v>79</v>
      </c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22" t="s">
        <v>142</v>
      </c>
      <c r="D68" s="723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638" t="s">
        <v>81</v>
      </c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41" t="str">
        <f>VLOOKUP($C52,'2025年度(1年後期)'!$B$5:$N$207,COLUMN('2025年度(1年後期)'!$I$5),0)&amp;""</f>
        <v>スポーツと健康</v>
      </c>
      <c r="D69" s="742"/>
      <c r="E69" s="711" t="str">
        <f>VLOOKUP($C52,'2025年度(2年後期)'!$B$5:$N$207,COLUMN('2025年度(2年後期)'!$I$5),0)&amp;""</f>
        <v>看護基礎理論</v>
      </c>
      <c r="F69" s="694"/>
      <c r="G69" s="711" t="str">
        <f>VLOOKUP($C52,'2025年度(3年後期)'!$B$5:$N$207,COLUMN('2025年度(3年後期)'!$I$5),0)&amp;""</f>
        <v>領域別実習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>助産学実習Ⅰ</v>
      </c>
      <c r="L69" s="712"/>
      <c r="M69" s="710" t="str">
        <f>VLOOKUP($C52,'2025年度(M1後期)'!$B$5:$N$207,COLUMN('2025年度(M1後期)'!$I$5),0)&amp;""</f>
        <v>看護統計学</v>
      </c>
      <c r="N69" s="694"/>
      <c r="O69" s="712" t="str">
        <f>VLOOKUP($C52,'2025年度(M2後期)'!$B$5:$N$207,COLUMN('2025年度(M2後期)'!$I$5),0)&amp;""</f>
        <v>特別研究</v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>特別研究</v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 t="s">
        <v>78</v>
      </c>
      <c r="AG69" s="656" t="s">
        <v>139</v>
      </c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 t="s">
        <v>140</v>
      </c>
      <c r="BG69" s="656"/>
      <c r="BH69" s="656"/>
      <c r="BI69" s="656"/>
      <c r="BJ69" s="656"/>
      <c r="BK69" s="745"/>
      <c r="BL69" s="745"/>
      <c r="BM69" s="745"/>
      <c r="BN69" s="656" t="s">
        <v>141</v>
      </c>
      <c r="BO69" s="656" t="s">
        <v>141</v>
      </c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24" t="str">
        <f>IFERROR(VLOOKUP(C69,科目・教員!$A$2:$B$349,2,0),"")</f>
        <v>有賀　雅史</v>
      </c>
      <c r="D70" s="725"/>
      <c r="E70" s="701" t="str">
        <f>IFERROR(VLOOKUP(E69,科目・教員!$A$2:$B$349,2,0),"")</f>
        <v>水野　正之</v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>池田　真弓</v>
      </c>
      <c r="L70" s="702"/>
      <c r="M70" s="713" t="str">
        <f>IFERROR(VLOOKUP(M69,科目・教員!$A$2:$B$349,2,0),"")</f>
        <v>柏木　公一</v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24" t="str">
        <f>VLOOKUP($C52,'2025年度(1年後期)'!$B$5:$N$207,COLUMN('2025年度(1年後期)'!$I$5)+1,0)&amp;""</f>
        <v>グラウンド･アリーナ･大講義室</v>
      </c>
      <c r="D71" s="725"/>
      <c r="E71" s="701" t="str">
        <f>VLOOKUP($C52,'2025年度(2年後期)'!$B$5:$N$207,COLUMN('2025年度(2年後期)'!$I$5)+1,0)&amp;""</f>
        <v>201</v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>情報処理室</v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22" t="s">
        <v>142</v>
      </c>
      <c r="D72" s="723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>　</v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>助産学実習Ⅰ</v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Y73" s="597" t="s">
        <v>78</v>
      </c>
      <c r="Z73" s="706" t="str">
        <f>A73</f>
        <v>５時限（16：50～18：20）</v>
      </c>
      <c r="AA73" s="656"/>
      <c r="AB73" s="656"/>
      <c r="AC73" s="656"/>
      <c r="AD73" s="656"/>
      <c r="AE73" s="656"/>
      <c r="AF73" s="656" t="s">
        <v>78</v>
      </c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>池田　真弓</v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Y74" s="597" t="s">
        <v>87</v>
      </c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>　</v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Y75" s="597" t="s">
        <v>89</v>
      </c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610" t="s">
        <v>91</v>
      </c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23"/>
      <c r="B77" s="24"/>
      <c r="C77" s="750">
        <f>C52+1</f>
        <v>45934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665">
        <f>C77</f>
        <v>45934</v>
      </c>
      <c r="V77" s="666"/>
      <c r="W77" s="666"/>
      <c r="X77" s="666"/>
      <c r="Y77" s="666"/>
      <c r="Z77" s="6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>　</v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/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/>
      </c>
      <c r="N78" s="682"/>
      <c r="O78" s="683" t="str">
        <f>VLOOKUP($C77,'2025年度(M2後期)'!$B$5:$N$207,COLUMN('2025年度(M2後期)'!$C$5),0)&amp;""</f>
        <v/>
      </c>
      <c r="P78" s="684"/>
      <c r="Q78" s="683" t="str">
        <f>VLOOKUP($C77,'2025年度(D1後期)'!$B$5:$N$207,COLUMN('2025年度(D1後期)'!$C$5),0)&amp;""</f>
        <v/>
      </c>
      <c r="R78" s="684"/>
      <c r="S78" s="694" t="str">
        <f>VLOOKUP($C77,'2025年度(D23後期)'!$B$5:$N$207,COLUMN('2025年度(D23後期)'!$C$5),0)&amp;""</f>
        <v/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>　</v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>　</v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/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/>
      </c>
      <c r="N82" s="684"/>
      <c r="O82" s="694" t="str">
        <f>VLOOKUP($C77,'2025年度(M2後期)'!$B$5:$N$207,COLUMN('2025年度(M2後期)'!$E$5),0)&amp;""</f>
        <v/>
      </c>
      <c r="P82" s="684"/>
      <c r="Q82" s="694" t="str">
        <f>VLOOKUP($C77,'2025年度(D1後期)'!$B$5:$N$207,COLUMN('2025年度(D1後期)'!$E$5),0)&amp;""</f>
        <v/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/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>　</v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/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/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10" t="str">
        <f>VLOOKUP($C77,'2025年度(1年後期)'!$B$5:$N$207,COLUMN('2025年度(1年後期)'!$G$5),0)&amp;""</f>
        <v>　</v>
      </c>
      <c r="D90" s="694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/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/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/>
      </c>
      <c r="T90" s="694"/>
      <c r="U90" s="21"/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13" t="str">
        <f>IFERROR(VLOOKUP(C90,科目・教員!$A$2:$B$349,2,0),"")</f>
        <v/>
      </c>
      <c r="D91" s="697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13" t="str">
        <f>VLOOKUP($C77,'2025年度(1年後期)'!$B$5:$N$207,COLUMN('2025年度(1年後期)'!$G$5)+1,0)&amp;""</f>
        <v>　</v>
      </c>
      <c r="D92" s="697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00"/>
      <c r="D93" s="698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>　</v>
      </c>
      <c r="D94" s="694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/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/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/>
      </c>
      <c r="T94" s="694"/>
      <c r="U94" s="21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/>
      </c>
      <c r="D95" s="697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>　</v>
      </c>
      <c r="D96" s="697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00"/>
      <c r="D97" s="698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>　</v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>　</v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23"/>
      <c r="B102" s="24"/>
      <c r="C102" s="750">
        <f>C77+1</f>
        <v>45935</v>
      </c>
      <c r="D102" s="750"/>
      <c r="E102" s="750"/>
      <c r="F102" s="750"/>
      <c r="G102" s="750"/>
      <c r="H102" s="750"/>
      <c r="I102" s="750"/>
      <c r="J102" s="750"/>
      <c r="K102" s="750"/>
      <c r="L102" s="750"/>
      <c r="M102" s="750"/>
      <c r="N102" s="750"/>
      <c r="O102" s="750"/>
      <c r="P102" s="750"/>
      <c r="Q102" s="750"/>
      <c r="R102" s="750"/>
      <c r="S102" s="750"/>
      <c r="T102" s="750"/>
      <c r="U102" s="665">
        <f>C102</f>
        <v>45935</v>
      </c>
      <c r="V102" s="666"/>
      <c r="W102" s="666"/>
      <c r="X102" s="666"/>
      <c r="Y102" s="666"/>
      <c r="Z102" s="66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>　</v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/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/>
      </c>
      <c r="N103" s="682"/>
      <c r="O103" s="683" t="str">
        <f>VLOOKUP($C102,'2025年度(M2後期)'!$B$5:$N$207,COLUMN('2025年度(M2後期)'!$C$5),0)&amp;""</f>
        <v/>
      </c>
      <c r="P103" s="684"/>
      <c r="Q103" s="683" t="str">
        <f>VLOOKUP($C102,'2025年度(D1後期)'!$B$5:$N$207,COLUMN('2025年度(D1後期)'!$C$5),0)&amp;""</f>
        <v/>
      </c>
      <c r="R103" s="684"/>
      <c r="S103" s="694" t="str">
        <f>VLOOKUP($C102,'2025年度(D23後期)'!$B$5:$N$207,COLUMN('2025年度(D23後期)'!$C$5),0)&amp;""</f>
        <v/>
      </c>
      <c r="T103" s="684"/>
      <c r="U103" s="25"/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25"/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>　</v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/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/>
      </c>
      <c r="R105" s="677"/>
      <c r="S105" s="697" t="str">
        <f>VLOOKUP($C102,'2025年度(D23後期)'!$B$5:$N$207,COLUMN('2025年度(D23後期)'!$C$5)+1,0)&amp;""</f>
        <v/>
      </c>
      <c r="T105" s="677"/>
      <c r="U105" s="25"/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25"/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>　</v>
      </c>
      <c r="D107" s="684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/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/>
      </c>
      <c r="N107" s="684"/>
      <c r="O107" s="694" t="str">
        <f>VLOOKUP($C102,'2025年度(M2後期)'!$B$5:$N$207,COLUMN('2025年度(M2後期)'!$E$5),0)&amp;""</f>
        <v/>
      </c>
      <c r="P107" s="684"/>
      <c r="Q107" s="694" t="str">
        <f>VLOOKUP($C102,'2025年度(D1後期)'!$B$5:$N$207,COLUMN('2025年度(D1後期)'!$E$5),0)&amp;""</f>
        <v/>
      </c>
      <c r="R107" s="684"/>
      <c r="S107" s="694" t="str">
        <f>VLOOKUP($C102,'2025年度(D23後期)'!$B$5:$N$207,COLUMN('2025年度(D23後期)'!$E$5),0)&amp;""</f>
        <v/>
      </c>
      <c r="T107" s="684"/>
      <c r="U107" s="21"/>
      <c r="Z107" s="695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/>
      </c>
      <c r="D108" s="677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>　</v>
      </c>
      <c r="D109" s="677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/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/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>　</v>
      </c>
      <c r="D115" s="694"/>
      <c r="E115" s="711" t="str">
        <f>VLOOKUP($C102,'2025年度(2年後期)'!$B$5:$N$207,COLUMN('2025年度(2年後期)'!$G$5),0)&amp;""</f>
        <v/>
      </c>
      <c r="F115" s="694"/>
      <c r="G115" s="711" t="str">
        <f>VLOOKUP($C102,'2025年度(3年後期)'!$B$5:$N$207,COLUMN('2025年度(3年後期)'!$G$5),0)&amp;""</f>
        <v/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/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/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/>
      </c>
      <c r="D116" s="697"/>
      <c r="E116" s="701" t="str">
        <f>IFERROR(VLOOKUP(E115,科目・教員!$A$2:$B$349,2,0),"")</f>
        <v/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>　</v>
      </c>
      <c r="D117" s="697"/>
      <c r="E117" s="701" t="str">
        <f>VLOOKUP($C102,'2025年度(2年後期)'!$B$5:$N$207,COLUMN('2025年度(2年後期)'!$G$5)+1,0)&amp;""</f>
        <v/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>　</v>
      </c>
      <c r="D119" s="694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/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/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/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/>
      </c>
      <c r="D120" s="697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>　</v>
      </c>
      <c r="D121" s="697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00"/>
      <c r="D122" s="698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>　</v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>　</v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45936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45936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751" t="str">
        <f>VLOOKUP($C127,'2025年度(1年後期)'!$B$5:$N$207,COLUMN('2025年度(1年後期)'!$C$5),0)&amp;""</f>
        <v>心と発達</v>
      </c>
      <c r="D128" s="719"/>
      <c r="E128" s="683" t="str">
        <f>VLOOKUP($C127,'2025年度(2年後期)'!$B$5:$N$207,COLUMN('2025年度(2年後期)'!$C$5),0)&amp;""</f>
        <v>地域･在宅看護学概論</v>
      </c>
      <c r="F128" s="684"/>
      <c r="G128" s="683" t="str">
        <f>VLOOKUP($C127,'2025年度(3年後期)'!$B$5:$N$207,COLUMN('2025年度(3年後期)'!$C$5),0)&amp;""</f>
        <v>領域別実習</v>
      </c>
      <c r="H128" s="684"/>
      <c r="I128" s="683" t="str">
        <f>VLOOKUP($C127,'2025年度(4年後期)'!$B$5:$N$206,COLUMN('2025年度(4年後期)'!$C$5),0)&amp;""</f>
        <v>卒業研究Ⅱ</v>
      </c>
      <c r="J128" s="684"/>
      <c r="K128" s="694" t="str">
        <f>VLOOKUP($C127,'2025年度(助産後期)'!$B$5:$N$207,COLUMN('2025年度(助産後期)'!$C$5),0)&amp;""</f>
        <v>助産学実習Ⅰ</v>
      </c>
      <c r="L128" s="682"/>
      <c r="M128" s="681" t="str">
        <f>VLOOKUP($C127,'2025年度(M1後期)'!$B$5:$N$207,COLUMN('2025年度(M1後期)'!$C$5),0)&amp;""</f>
        <v>政策医療看護倫理</v>
      </c>
      <c r="N128" s="682"/>
      <c r="O128" s="683" t="str">
        <f>VLOOKUP($C127,'2025年度(M2後期)'!$B$5:$N$207,COLUMN('2025年度(M2後期)'!$C$5),0)&amp;""</f>
        <v>特別研究</v>
      </c>
      <c r="P128" s="684"/>
      <c r="Q128" s="683" t="str">
        <f>VLOOKUP($C127,'2025年度(D1後期)'!$B$5:$N$207,COLUMN('2025年度(D1後期)'!$C$5),0)&amp;""</f>
        <v/>
      </c>
      <c r="R128" s="684"/>
      <c r="S128" s="694" t="str">
        <f>VLOOKUP($C127,'2025年度(D23後期)'!$B$5:$N$207,COLUMN('2025年度(D23後期)'!$C$5),0)&amp;""</f>
        <v>特別研究</v>
      </c>
      <c r="T128" s="684"/>
      <c r="U128" s="599" t="s">
        <v>93</v>
      </c>
      <c r="V128" s="648" t="s">
        <v>143</v>
      </c>
      <c r="Z128" s="706" t="str">
        <f>A128</f>
        <v xml:space="preserve">１時限（09：20～10：50） </v>
      </c>
      <c r="AA128" s="656" t="s">
        <v>144</v>
      </c>
      <c r="AB128" s="656"/>
      <c r="AC128" s="656"/>
      <c r="AD128" s="656"/>
      <c r="AE128" s="656"/>
      <c r="AF128" s="656"/>
      <c r="AG128" s="656" t="s">
        <v>145</v>
      </c>
      <c r="AH128" s="656"/>
      <c r="AI128" s="656"/>
      <c r="AJ128" s="656"/>
      <c r="AK128" s="656"/>
      <c r="AL128" s="656"/>
      <c r="AM128" s="656" t="s">
        <v>146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 t="s">
        <v>147</v>
      </c>
      <c r="AZ128" s="656"/>
      <c r="BA128" s="656" t="s">
        <v>148</v>
      </c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752" t="str">
        <f>IFERROR(VLOOKUP(C128,科目・教員!$A$2:$B$349,2,0),"")</f>
        <v>松本　聡子</v>
      </c>
      <c r="D129" s="721"/>
      <c r="E129" s="678" t="str">
        <f>IFERROR(VLOOKUP(E128,科目・教員!$A$2:$B$349,2,0),"")</f>
        <v>藤田　淳子</v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>各担当教員</v>
      </c>
      <c r="J129" s="677"/>
      <c r="K129" s="697" t="str">
        <f>IFERROR(VLOOKUP(K128,科目・教員!$A$2:$B$349,2,0),"")</f>
        <v>池田　真弓</v>
      </c>
      <c r="L129" s="699"/>
      <c r="M129" s="708" t="str">
        <f>IFERROR(VLOOKUP(M128,科目・教員!$A$2:$B$349,2,0),"")</f>
        <v>来生　奈巳子</v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599" t="s">
        <v>114</v>
      </c>
      <c r="V129" s="649" t="s">
        <v>149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752" t="str">
        <f>VLOOKUP($C127,'2025年度(1年後期)'!$B$5:$N$207,COLUMN('2025年度(1年後期)'!$C$5)+1,0)&amp;""</f>
        <v>101</v>
      </c>
      <c r="D130" s="721"/>
      <c r="E130" s="678" t="str">
        <f>VLOOKUP($C127,'2025年度(2年後期)'!$B$5:$N$207,COLUMN('2025年度(2年後期)'!$C$5)+1,0)&amp;""</f>
        <v>201</v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臨床講義室1</v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/>
      </c>
      <c r="R130" s="677"/>
      <c r="S130" s="697" t="str">
        <f>VLOOKUP($C127,'2025年度(D23後期)'!$B$5:$N$207,COLUMN('2025年度(D23後期)'!$C$5)+1,0)&amp;""</f>
        <v/>
      </c>
      <c r="T130" s="677"/>
      <c r="U130" s="599" t="s">
        <v>104</v>
      </c>
      <c r="V130" s="649" t="s">
        <v>150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22" t="s">
        <v>107</v>
      </c>
      <c r="D131" s="749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599" t="s">
        <v>110</v>
      </c>
      <c r="V131" s="649" t="s">
        <v>151</v>
      </c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>加齢と健康</v>
      </c>
      <c r="D132" s="684"/>
      <c r="E132" s="683" t="str">
        <f>VLOOKUP($C127,'2025年度(2年後期)'!$B$5:$N$207,COLUMN('2025年度(2年後期)'!$E$5),0)&amp;""</f>
        <v>感染防止技術論</v>
      </c>
      <c r="F132" s="684"/>
      <c r="G132" s="683" t="str">
        <f>VLOOKUP($C127,'2025年度(3年後期)'!$B$5:$N$207,COLUMN('2025年度(3年後期)'!$E$5),0)&amp;""</f>
        <v>領域別実習</v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>助産学実習Ⅰ</v>
      </c>
      <c r="L132" s="682"/>
      <c r="M132" s="693" t="str">
        <f>VLOOKUP($C127,'2025年度(M1後期)'!$B$5:$N$207,COLUMN('2025年度(M1後期)'!$E$5),0)&amp;""</f>
        <v>政策医療看護倫理</v>
      </c>
      <c r="N132" s="684"/>
      <c r="O132" s="694" t="str">
        <f>VLOOKUP($C127,'2025年度(M2後期)'!$B$5:$N$207,COLUMN('2025年度(M2後期)'!$E$5),0)&amp;""</f>
        <v>特別研究</v>
      </c>
      <c r="P132" s="684"/>
      <c r="Q132" s="694" t="str">
        <f>VLOOKUP($C127,'2025年度(D1後期)'!$B$5:$N$207,COLUMN('2025年度(D1後期)'!$E$5),0)&amp;""</f>
        <v/>
      </c>
      <c r="R132" s="684"/>
      <c r="S132" s="694" t="str">
        <f>VLOOKUP($C127,'2025年度(D23後期)'!$B$5:$N$207,COLUMN('2025年度(D23後期)'!$E$5),0)&amp;""</f>
        <v>特別研究</v>
      </c>
      <c r="T132" s="684"/>
      <c r="U132" s="30"/>
      <c r="Z132" s="695" t="str">
        <f>A132</f>
        <v>２時限（11：00～12：30）</v>
      </c>
      <c r="AA132" s="656" t="s">
        <v>152</v>
      </c>
      <c r="AB132" s="656"/>
      <c r="AC132" s="656"/>
      <c r="AD132" s="656"/>
      <c r="AE132" s="656"/>
      <c r="AF132" s="656"/>
      <c r="AG132" s="656" t="s">
        <v>153</v>
      </c>
      <c r="AH132" s="656"/>
      <c r="AI132" s="656"/>
      <c r="AJ132" s="656"/>
      <c r="AK132" s="656"/>
      <c r="AL132" s="656"/>
      <c r="AM132" s="656" t="s">
        <v>146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 t="s">
        <v>148</v>
      </c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>綿貫　成明</v>
      </c>
      <c r="D133" s="677"/>
      <c r="E133" s="678" t="str">
        <f>IFERROR(VLOOKUP(E132,科目・教員!$A$2:$B$349,2,0),"")</f>
        <v>網中　眞由美</v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>池田　真弓</v>
      </c>
      <c r="L133" s="699"/>
      <c r="M133" s="676" t="str">
        <f>IFERROR(VLOOKUP(M132,科目・教員!$A$2:$B$349,2,0),"")</f>
        <v>来生　奈巳子</v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30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>101</v>
      </c>
      <c r="D134" s="677"/>
      <c r="E134" s="678" t="str">
        <f>VLOOKUP($C127,'2025年度(2年後期)'!$B$5:$N$207,COLUMN('2025年度(2年後期)'!$E$5)+1,0)&amp;""</f>
        <v>201</v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臨床講義室1</v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/>
      </c>
      <c r="R134" s="677"/>
      <c r="S134" s="697" t="str">
        <f>VLOOKUP($C127,'2025年度(D23後期)'!$B$5:$N$207,COLUMN('2025年度(D23後期)'!$E$5)+1,0)&amp;""</f>
        <v/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>微生物と人間</v>
      </c>
      <c r="D140" s="694"/>
      <c r="E140" s="711" t="str">
        <f>VLOOKUP($C127,'2025年度(2年後期)'!$B$5:$N$207,COLUMN('2025年度(2年後期)'!$G$5),0)&amp;""</f>
        <v>成人看護援助論Ⅱ</v>
      </c>
      <c r="F140" s="694"/>
      <c r="G140" s="711" t="str">
        <f>VLOOKUP($C127,'2025年度(3年後期)'!$B$5:$N$207,COLUMN('2025年度(3年後期)'!$G$5),0)&amp;""</f>
        <v>領域別実習</v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>助産学実習Ⅰ</v>
      </c>
      <c r="L140" s="712"/>
      <c r="M140" s="710" t="str">
        <f>VLOOKUP($C127,'2025年度(M1後期)'!$B$5:$N$207,COLUMN('2025年度(M1後期)'!$G$5),0)&amp;""</f>
        <v>看護理論</v>
      </c>
      <c r="N140" s="694"/>
      <c r="O140" s="712" t="str">
        <f>VLOOKUP($C127,'2025年度(M2後期)'!$B$5:$N$207,COLUMN('2025年度(M2後期)'!$G$5),0)&amp;""</f>
        <v>特別研究</v>
      </c>
      <c r="P140" s="694"/>
      <c r="Q140" s="712" t="str">
        <f>VLOOKUP($C127,'2025年度(D1後期)'!$B$5:$N$207,COLUMN('2025年度(D1後期)'!$G$5),0)&amp;""</f>
        <v/>
      </c>
      <c r="R140" s="694"/>
      <c r="S140" s="712" t="str">
        <f>VLOOKUP($C127,'2025年度(D23後期)'!$B$5:$N$207,COLUMN('2025年度(D23後期)'!$G$5),0)&amp;""</f>
        <v>特別研究</v>
      </c>
      <c r="T140" s="694"/>
      <c r="U140" s="21"/>
      <c r="Z140" s="695" t="str">
        <f>A140</f>
        <v>３時限（13：30～15：00）</v>
      </c>
      <c r="AA140" s="656" t="s">
        <v>131</v>
      </c>
      <c r="AB140" s="656"/>
      <c r="AC140" s="656"/>
      <c r="AD140" s="656"/>
      <c r="AE140" s="656"/>
      <c r="AF140" s="656"/>
      <c r="AG140" s="656" t="s">
        <v>71</v>
      </c>
      <c r="AH140" s="656"/>
      <c r="AI140" s="656"/>
      <c r="AJ140" s="656"/>
      <c r="AK140" s="656"/>
      <c r="AL140" s="656"/>
      <c r="AM140" s="656" t="s">
        <v>146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 t="s">
        <v>154</v>
      </c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>森　那美子</v>
      </c>
      <c r="D141" s="697"/>
      <c r="E141" s="701" t="str">
        <f>IFERROR(VLOOKUP(E140,科目・教員!$A$2:$B$349,2,0),"")</f>
        <v>藤澤　雄太</v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>池田　真弓</v>
      </c>
      <c r="L141" s="702"/>
      <c r="M141" s="713" t="str">
        <f>IFERROR(VLOOKUP(M140,科目・教員!$A$2:$B$349,2,0),"")</f>
        <v>亀岡　智美</v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>101</v>
      </c>
      <c r="D142" s="697"/>
      <c r="E142" s="701" t="str">
        <f>VLOOKUP($C127,'2025年度(2年後期)'!$B$5:$N$207,COLUMN('2025年度(2年後期)'!$G$5)+1,0)&amp;""</f>
        <v>201</v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臨床講義室1</v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41" t="str">
        <f>VLOOKUP($C127,'2025年度(1年後期)'!$B$5:$N$207,COLUMN('2025年度(1年後期)'!$I$5),0)&amp;""</f>
        <v>スポーツと健康</v>
      </c>
      <c r="D144" s="742"/>
      <c r="E144" s="711" t="str">
        <f>VLOOKUP($C127,'2025年度(2年後期)'!$B$5:$N$207,COLUMN('2025年度(2年後期)'!$I$5),0)&amp;""</f>
        <v>成人看護援助論Ⅱ</v>
      </c>
      <c r="F144" s="694"/>
      <c r="G144" s="711" t="str">
        <f>VLOOKUP($C127,'2025年度(3年後期)'!$B$5:$N$207,COLUMN('2025年度(3年後期)'!$I$5),0)&amp;""</f>
        <v>領域別実習</v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>助産学実習Ⅰ</v>
      </c>
      <c r="L144" s="712"/>
      <c r="M144" s="710" t="str">
        <f>VLOOKUP($C127,'2025年度(M1後期)'!$B$5:$N$207,COLUMN('2025年度(M1後期)'!$I$5),0)&amp;""</f>
        <v>看護理論</v>
      </c>
      <c r="N144" s="694"/>
      <c r="O144" s="712" t="str">
        <f>VLOOKUP($C127,'2025年度(M2後期)'!$B$5:$N$207,COLUMN('2025年度(M2後期)'!$I$5),0)&amp;""</f>
        <v>特別研究</v>
      </c>
      <c r="P144" s="694"/>
      <c r="Q144" s="712" t="str">
        <f>VLOOKUP($C127,'2025年度(D1後期)'!$B$5:$N$207,COLUMN('2025年度(D1後期)'!$I$5),0)&amp;""</f>
        <v/>
      </c>
      <c r="R144" s="694"/>
      <c r="S144" s="712" t="str">
        <f>VLOOKUP($C127,'2025年度(D23後期)'!$B$5:$N$207,COLUMN('2025年度(D23後期)'!$I$5),0)&amp;""</f>
        <v>特別研究</v>
      </c>
      <c r="T144" s="694"/>
      <c r="U144" s="562" t="s">
        <v>76</v>
      </c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 t="s">
        <v>78</v>
      </c>
      <c r="AG144" s="656" t="s">
        <v>71</v>
      </c>
      <c r="AH144" s="656"/>
      <c r="AI144" s="656"/>
      <c r="AJ144" s="656"/>
      <c r="AK144" s="656"/>
      <c r="AL144" s="656"/>
      <c r="AM144" s="656" t="s">
        <v>146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 t="s">
        <v>154</v>
      </c>
      <c r="BB144" s="656"/>
      <c r="BC144" s="656"/>
      <c r="BD144" s="656"/>
      <c r="BE144" s="656"/>
      <c r="BF144" s="656"/>
      <c r="BG144" s="656"/>
      <c r="BH144" s="656"/>
      <c r="BI144" s="656" t="s">
        <v>79</v>
      </c>
      <c r="BJ144" s="656"/>
      <c r="BK144" s="745"/>
      <c r="BL144" s="745"/>
      <c r="BM144" s="745"/>
      <c r="BN144" s="656" t="s">
        <v>141</v>
      </c>
      <c r="BO144" s="656" t="s">
        <v>141</v>
      </c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24" t="str">
        <f>IFERROR(VLOOKUP(C144,科目・教員!$A$2:$B$349,2,0),"")</f>
        <v>有賀　雅史</v>
      </c>
      <c r="D145" s="725"/>
      <c r="E145" s="701" t="str">
        <f>IFERROR(VLOOKUP(E144,科目・教員!$A$2:$B$349,2,0),"")</f>
        <v>藤澤　雄太</v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>池田　真弓</v>
      </c>
      <c r="L145" s="702"/>
      <c r="M145" s="713" t="str">
        <f>IFERROR(VLOOKUP(M144,科目・教員!$A$2:$B$349,2,0),"")</f>
        <v>亀岡　智美</v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562" t="s">
        <v>155</v>
      </c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24" t="str">
        <f>VLOOKUP($C127,'2025年度(1年後期)'!$B$5:$N$207,COLUMN('2025年度(1年後期)'!$I$5)+1,0)&amp;""</f>
        <v>グラウンド･アリーナ･大講義室</v>
      </c>
      <c r="D146" s="725"/>
      <c r="E146" s="701" t="str">
        <f>VLOOKUP($C127,'2025年度(2年後期)'!$B$5:$N$207,COLUMN('2025年度(2年後期)'!$I$5)+1,0)&amp;""</f>
        <v>201</v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>臨床講義室1</v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562" t="s">
        <v>79</v>
      </c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22" t="s">
        <v>142</v>
      </c>
      <c r="D147" s="723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562" t="s">
        <v>81</v>
      </c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41" t="str">
        <f>VLOOKUP($C127,'2025年度(1年後期)'!$B$5:$N$207,COLUMN('2025年度(1年後期)'!$K$5),0)&amp;""</f>
        <v>スポーツと健康</v>
      </c>
      <c r="D148" s="742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>助産学実習Ⅰ</v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Y148" s="597" t="s">
        <v>78</v>
      </c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 t="s">
        <v>78</v>
      </c>
      <c r="AG148" s="656"/>
      <c r="AH148" s="656"/>
      <c r="AI148" s="656"/>
      <c r="AJ148" s="656"/>
      <c r="AK148" s="656"/>
      <c r="AL148" s="656"/>
      <c r="AM148" s="656" t="s">
        <v>146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 t="s">
        <v>141</v>
      </c>
      <c r="BO148" s="656" t="s">
        <v>141</v>
      </c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24" t="str">
        <f>IFERROR(VLOOKUP(C148,科目・教員!$A$2:$B$349,2,0),"")</f>
        <v>有賀　雅史</v>
      </c>
      <c r="D149" s="725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>池田　真弓</v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Y149" s="597" t="s">
        <v>87</v>
      </c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24" t="str">
        <f>VLOOKUP($C127,'2025年度(1年後期)'!$B$5:$N$207,COLUMN('2025年度(1年後期)'!$K$5)+1,0)&amp;""</f>
        <v>グラウンド･アリーナ･大講義室</v>
      </c>
      <c r="D150" s="725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Y150" s="597" t="s">
        <v>89</v>
      </c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22" t="s">
        <v>142</v>
      </c>
      <c r="D151" s="723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610" t="s">
        <v>91</v>
      </c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79">
        <f>C127+1</f>
        <v>45937</v>
      </c>
      <c r="D152" s="679"/>
      <c r="E152" s="679"/>
      <c r="F152" s="679"/>
      <c r="G152" s="679"/>
      <c r="H152" s="679"/>
      <c r="I152" s="679"/>
      <c r="J152" s="679"/>
      <c r="K152" s="679"/>
      <c r="L152" s="679"/>
      <c r="M152" s="679"/>
      <c r="N152" s="679"/>
      <c r="O152" s="679"/>
      <c r="P152" s="679"/>
      <c r="Q152" s="679"/>
      <c r="R152" s="679"/>
      <c r="S152" s="679"/>
      <c r="T152" s="679"/>
      <c r="U152" s="659">
        <f>C152</f>
        <v>45937</v>
      </c>
      <c r="V152" s="660"/>
      <c r="W152" s="660"/>
      <c r="X152" s="660"/>
      <c r="Y152" s="660"/>
      <c r="Z152" s="6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>疾病･病態論Ⅰ</v>
      </c>
      <c r="D153" s="684"/>
      <c r="E153" s="683" t="str">
        <f>VLOOKUP($C152,'2025年度(2年後期)'!$B$5:$N$207,COLUMN('2025年度(2年後期)'!$C$5),0)&amp;""</f>
        <v>母性看護援助論Ⅰ</v>
      </c>
      <c r="F153" s="684"/>
      <c r="G153" s="683" t="str">
        <f>VLOOKUP($C152,'2025年度(3年後期)'!$B$5:$N$207,COLUMN('2025年度(3年後期)'!$C$5),0)&amp;""</f>
        <v>領域別実習</v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>助産学実習Ⅰ</v>
      </c>
      <c r="L153" s="682"/>
      <c r="M153" s="68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2"/>
      <c r="O153" s="683" t="str">
        <f>VLOOKUP($C152,'2025年度(M2後期)'!$B$5:$N$207,COLUMN('2025年度(M2後期)'!$C$5),0)&amp;""</f>
        <v>特別研究</v>
      </c>
      <c r="P153" s="684"/>
      <c r="Q153" s="683" t="str">
        <f>VLOOKUP($C152,'2025年度(D1後期)'!$B$5:$N$207,COLUMN('2025年度(D1後期)'!$C$5),0)&amp;""</f>
        <v>成育看護学演習Ｂ
感染管理看護学演習Ｂ
成人看護学演習Ｂ</v>
      </c>
      <c r="R153" s="684"/>
      <c r="S153" s="694" t="str">
        <f>VLOOKUP($C152,'2025年度(D23後期)'!$B$5:$N$207,COLUMN('2025年度(D23後期)'!$C$5),0)&amp;""</f>
        <v>特別研究</v>
      </c>
      <c r="T153" s="684"/>
      <c r="U153" s="635" t="s">
        <v>156</v>
      </c>
      <c r="V153" s="648" t="s">
        <v>143</v>
      </c>
      <c r="Z153" s="706" t="str">
        <f>A153</f>
        <v xml:space="preserve">１時限（09：20～10：50） </v>
      </c>
      <c r="AA153" s="656" t="s">
        <v>157</v>
      </c>
      <c r="AB153" s="656"/>
      <c r="AC153" s="656"/>
      <c r="AD153" s="656"/>
      <c r="AE153" s="656"/>
      <c r="AF153" s="656"/>
      <c r="AG153" s="656" t="s">
        <v>158</v>
      </c>
      <c r="AH153" s="656"/>
      <c r="AI153" s="656"/>
      <c r="AJ153" s="656"/>
      <c r="AK153" s="656"/>
      <c r="AL153" s="656"/>
      <c r="AM153" s="656" t="s">
        <v>146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 t="s">
        <v>159</v>
      </c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>水野　正之</v>
      </c>
      <c r="D154" s="677"/>
      <c r="E154" s="678" t="str">
        <f>IFERROR(VLOOKUP(E153,科目・教員!$A$2:$B$349,2,0),"")</f>
        <v>日置　智華子</v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>池田　真弓</v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635" t="s">
        <v>136</v>
      </c>
      <c r="V154" s="649" t="s">
        <v>149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>201</v>
      </c>
      <c r="D155" s="677"/>
      <c r="E155" s="678" t="str">
        <f>VLOOKUP($C152,'2025年度(2年後期)'!$B$5:$N$207,COLUMN('2025年度(2年後期)'!$C$5)+1,0)&amp;""</f>
        <v>101</v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>成育:別途指定
感染:別途指定
成人:別途指定</v>
      </c>
      <c r="R155" s="677"/>
      <c r="S155" s="697" t="str">
        <f>VLOOKUP($C152,'2025年度(D23後期)'!$B$5:$N$207,COLUMN('2025年度(D23後期)'!$C$5)+1,0)&amp;""</f>
        <v/>
      </c>
      <c r="T155" s="677"/>
      <c r="U155" s="635" t="s">
        <v>160</v>
      </c>
      <c r="V155" s="649" t="s">
        <v>150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53"/>
      <c r="D156" s="754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635" t="s">
        <v>161</v>
      </c>
      <c r="V156" s="649" t="s">
        <v>151</v>
      </c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>生活援助論Ⅱ(ABCD)</v>
      </c>
      <c r="D157" s="684"/>
      <c r="E157" s="683" t="str">
        <f>VLOOKUP($C152,'2025年度(2年後期)'!$B$5:$N$207,COLUMN('2025年度(2年後期)'!$E$5),0)&amp;""</f>
        <v>小児看護学概論</v>
      </c>
      <c r="F157" s="684"/>
      <c r="G157" s="683" t="str">
        <f>VLOOKUP($C152,'2025年度(3年後期)'!$B$5:$N$207,COLUMN('2025年度(3年後期)'!$E$5),0)&amp;""</f>
        <v>領域別実習</v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>助産学実習Ⅰ</v>
      </c>
      <c r="L157" s="682"/>
      <c r="M157" s="69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4"/>
      <c r="O157" s="694" t="str">
        <f>VLOOKUP($C152,'2025年度(M2後期)'!$B$5:$N$207,COLUMN('2025年度(M2後期)'!$E$5),0)&amp;""</f>
        <v>特別研究</v>
      </c>
      <c r="P157" s="684"/>
      <c r="Q157" s="694" t="str">
        <f>VLOOKUP($C152,'2025年度(D1後期)'!$B$5:$N$207,COLUMN('2025年度(D1後期)'!$E$5),0)&amp;""</f>
        <v>成育看護学演習Ｂ
感染管理看護学演習Ｂ
成人看護学演習Ｂ</v>
      </c>
      <c r="R157" s="684"/>
      <c r="S157" s="694" t="str">
        <f>VLOOKUP($C152,'2025年度(D23後期)'!$B$5:$N$207,COLUMN('2025年度(D23後期)'!$E$5),0)&amp;""</f>
        <v>特別研究</v>
      </c>
      <c r="T157" s="684"/>
      <c r="U157" s="30"/>
      <c r="Z157" s="695" t="str">
        <f>A157</f>
        <v>２時限（11：00～12：30）</v>
      </c>
      <c r="AA157" s="656" t="s">
        <v>162</v>
      </c>
      <c r="AB157" s="656"/>
      <c r="AC157" s="656"/>
      <c r="AD157" s="656"/>
      <c r="AE157" s="656"/>
      <c r="AF157" s="656"/>
      <c r="AG157" s="656" t="s">
        <v>163</v>
      </c>
      <c r="AH157" s="656" t="s">
        <v>163</v>
      </c>
      <c r="AI157" s="656"/>
      <c r="AJ157" s="656"/>
      <c r="AK157" s="656"/>
      <c r="AL157" s="656" t="s">
        <v>163</v>
      </c>
      <c r="AM157" s="656" t="s">
        <v>146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>森下　純子</v>
      </c>
      <c r="D158" s="677"/>
      <c r="E158" s="678" t="str">
        <f>IFERROR(VLOOKUP(E157,科目・教員!$A$2:$B$349,2,0),"")</f>
        <v>来生　奈巳子</v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>池田　真弓</v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30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>201･202･基礎実</v>
      </c>
      <c r="D159" s="677"/>
      <c r="E159" s="678" t="str">
        <f>VLOOKUP($C152,'2025年度(2年後期)'!$B$5:$N$207,COLUMN('2025年度(2年後期)'!$E$5)+1,0)&amp;""</f>
        <v>101</v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>成育:別途指定
感染:別途指定
成人:別途指定</v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>人間関係論</v>
      </c>
      <c r="D165" s="694"/>
      <c r="E165" s="711" t="str">
        <f>VLOOKUP($C152,'2025年度(2年後期)'!$B$5:$N$207,COLUMN('2025年度(2年後期)'!$G$5),0)&amp;""</f>
        <v>地域生活とヘルスプロモーション</v>
      </c>
      <c r="F165" s="694"/>
      <c r="G165" s="711" t="str">
        <f>VLOOKUP($C152,'2025年度(3年後期)'!$B$5:$N$207,COLUMN('2025年度(3年後期)'!$G$5),0)&amp;""</f>
        <v>領域別実習</v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>助産学実習Ⅰ</v>
      </c>
      <c r="L165" s="712"/>
      <c r="M165" s="710" t="str">
        <f>VLOOKUP($C152,'2025年度(M1後期)'!$B$5:$N$207,COLUMN('2025年度(M1後期)'!$G$5),0)&amp;""</f>
        <v>がん看護学演習Ａ－Ⅱ
成育看護学演習Ａ－Ⅰ
感染症学特論
感染症学演習</v>
      </c>
      <c r="N165" s="694"/>
      <c r="O165" s="712" t="str">
        <f>VLOOKUP($C152,'2025年度(M2後期)'!$B$5:$N$207,COLUMN('2025年度(M2後期)'!$G$5),0)&amp;""</f>
        <v>特別研究</v>
      </c>
      <c r="P165" s="694"/>
      <c r="Q165" s="712" t="str">
        <f>VLOOKUP($C152,'2025年度(D1後期)'!$B$5:$N$207,COLUMN('2025年度(D1後期)'!$G$5),0)&amp;""</f>
        <v>量的看護学研究法</v>
      </c>
      <c r="R165" s="694"/>
      <c r="S165" s="712" t="str">
        <f>VLOOKUP($C152,'2025年度(D23後期)'!$B$5:$N$207,COLUMN('2025年度(D23後期)'!$G$5),0)&amp;""</f>
        <v>特別研究</v>
      </c>
      <c r="T165" s="694"/>
      <c r="U165" s="21"/>
      <c r="Z165" s="695" t="str">
        <f>A165</f>
        <v>３時限（13：30～15：00）</v>
      </c>
      <c r="AA165" s="656" t="s">
        <v>164</v>
      </c>
      <c r="AB165" s="656"/>
      <c r="AC165" s="656"/>
      <c r="AD165" s="656"/>
      <c r="AE165" s="656"/>
      <c r="AF165" s="656"/>
      <c r="AG165" s="656" t="s">
        <v>165</v>
      </c>
      <c r="AH165" s="656"/>
      <c r="AI165" s="656"/>
      <c r="AJ165" s="656"/>
      <c r="AK165" s="656"/>
      <c r="AL165" s="656"/>
      <c r="AM165" s="656" t="s">
        <v>146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 t="s">
        <v>166</v>
      </c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>小島　優子</v>
      </c>
      <c r="D166" s="697"/>
      <c r="E166" s="701" t="str">
        <f>IFERROR(VLOOKUP(E165,科目・教員!$A$2:$B$349,2,0),"")</f>
        <v>藤田　淳子</v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>池田　真弓</v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>柏木　公一</v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>201</v>
      </c>
      <c r="D167" s="697"/>
      <c r="E167" s="701" t="str">
        <f>VLOOKUP($C152,'2025年度(2年後期)'!$B$5:$N$207,COLUMN('2025年度(2年後期)'!$G$5)+1,0)&amp;""</f>
        <v>101</v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>がん:別途指定
成育:別途指定
感染特論:別途指定
感染演習:別途指定</v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>臨床講義室1</v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>人体の構造と機能Ⅳ</v>
      </c>
      <c r="D169" s="694"/>
      <c r="E169" s="711" t="str">
        <f>VLOOKUP($C152,'2025年度(2年後期)'!$B$5:$N$207,COLUMN('2025年度(2年後期)'!$I$5),0)&amp;""</f>
        <v>老年看護学概論</v>
      </c>
      <c r="F169" s="694"/>
      <c r="G169" s="711" t="str">
        <f>VLOOKUP($C152,'2025年度(3年後期)'!$B$5:$N$207,COLUMN('2025年度(3年後期)'!$I$5),0)&amp;""</f>
        <v>領域別実習</v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>助産学実習Ⅰ</v>
      </c>
      <c r="L169" s="712"/>
      <c r="M169" s="710" t="str">
        <f>VLOOKUP($C152,'2025年度(M1後期)'!$B$5:$N$207,COLUMN('2025年度(M1後期)'!$I$5),0)&amp;""</f>
        <v>がん看護学演習Ａ－Ⅱ
成育看護学演習Ａ－Ⅰ
感染症学特論
感染症学演習</v>
      </c>
      <c r="N169" s="694"/>
      <c r="O169" s="712" t="str">
        <f>VLOOKUP($C152,'2025年度(M2後期)'!$B$5:$N$207,COLUMN('2025年度(M2後期)'!$I$5),0)&amp;""</f>
        <v>特別研究</v>
      </c>
      <c r="P169" s="694"/>
      <c r="Q169" s="712" t="str">
        <f>VLOOKUP($C152,'2025年度(D1後期)'!$B$5:$N$207,COLUMN('2025年度(D1後期)'!$I$5),0)&amp;""</f>
        <v>量的看護学研究法</v>
      </c>
      <c r="R169" s="694"/>
      <c r="S169" s="712" t="str">
        <f>VLOOKUP($C152,'2025年度(D23後期)'!$B$5:$N$207,COLUMN('2025年度(D23後期)'!$I$5),0)&amp;""</f>
        <v>特別研究</v>
      </c>
      <c r="T169" s="694"/>
      <c r="U169" s="21"/>
      <c r="Z169" s="695" t="str">
        <f>A169</f>
        <v>４時限（15：10～16：40）</v>
      </c>
      <c r="AA169" s="656" t="s">
        <v>167</v>
      </c>
      <c r="AB169" s="656"/>
      <c r="AC169" s="656"/>
      <c r="AD169" s="656"/>
      <c r="AE169" s="656"/>
      <c r="AF169" s="656" t="s">
        <v>78</v>
      </c>
      <c r="AG169" s="656" t="s">
        <v>96</v>
      </c>
      <c r="AH169" s="656"/>
      <c r="AI169" s="656"/>
      <c r="AJ169" s="656"/>
      <c r="AK169" s="656"/>
      <c r="AL169" s="656"/>
      <c r="AM169" s="656" t="s">
        <v>146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 t="s">
        <v>166</v>
      </c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>本間　典子</v>
      </c>
      <c r="D170" s="697"/>
      <c r="E170" s="701" t="str">
        <f>IFERROR(VLOOKUP(E169,科目・教員!$A$2:$B$349,2,0),"")</f>
        <v>綿貫　成明</v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>池田　真弓</v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>柏木　公一</v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>201</v>
      </c>
      <c r="D171" s="697"/>
      <c r="E171" s="701" t="str">
        <f>VLOOKUP($C152,'2025年度(2年後期)'!$B$5:$N$207,COLUMN('2025年度(2年後期)'!$I$5)+1,0)&amp;""</f>
        <v>101</v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>がん:別途指定
成育:別途指定
感染特論:別途指定
感染演習:別途指定</v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>臨床講義室1</v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53"/>
      <c r="D172" s="755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>　</v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>助産学実習Ⅰ</v>
      </c>
      <c r="L173" s="712"/>
      <c r="M173" s="710" t="str">
        <f>VLOOKUP($C152,'2025年度(M1後期)'!$B$5:$N$207,COLUMN('2025年度(M1後期)'!$K$5),0)&amp;""</f>
        <v>感染症学特論
感染症学演習</v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X173" s="597" t="s">
        <v>78</v>
      </c>
      <c r="Y173" s="641" t="s">
        <v>83</v>
      </c>
      <c r="Z173" s="695" t="str">
        <f>A173</f>
        <v>５時限（16：50～18：20）</v>
      </c>
      <c r="AA173" s="656"/>
      <c r="AB173" s="656"/>
      <c r="AC173" s="656"/>
      <c r="AD173" s="656"/>
      <c r="AE173" s="656" t="s">
        <v>83</v>
      </c>
      <c r="AF173" s="656" t="s">
        <v>78</v>
      </c>
      <c r="AG173" s="656"/>
      <c r="AH173" s="656"/>
      <c r="AI173" s="656"/>
      <c r="AJ173" s="656"/>
      <c r="AK173" s="656"/>
      <c r="AL173" s="656"/>
      <c r="AM173" s="656" t="s">
        <v>146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>池田　真弓</v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X174" s="597" t="s">
        <v>87</v>
      </c>
      <c r="Y174" s="641" t="s">
        <v>85</v>
      </c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>　</v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>感染特論:別途指定
感染演習:別途指定</v>
      </c>
      <c r="N175" s="697"/>
      <c r="O175" s="702" t="str">
        <f>VLOOKUP($C152,'2025年度(M1後期)'!$B$5:$N$207,COLUMN('2025年度(M1後期)'!$K$5)+1,0)&amp;""</f>
        <v>感染特論:別途指定
感染演習:別途指定</v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X175" s="597" t="s">
        <v>89</v>
      </c>
      <c r="Y175" s="641" t="s">
        <v>88</v>
      </c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610" t="s">
        <v>91</v>
      </c>
      <c r="Y176" s="642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79">
        <f>C152+1</f>
        <v>45938</v>
      </c>
      <c r="D177" s="679"/>
      <c r="E177" s="679"/>
      <c r="F177" s="679"/>
      <c r="G177" s="679"/>
      <c r="H177" s="679"/>
      <c r="I177" s="679"/>
      <c r="J177" s="679"/>
      <c r="K177" s="679"/>
      <c r="L177" s="679"/>
      <c r="M177" s="679"/>
      <c r="N177" s="679"/>
      <c r="O177" s="679"/>
      <c r="P177" s="679"/>
      <c r="Q177" s="679"/>
      <c r="R177" s="679"/>
      <c r="S177" s="679"/>
      <c r="T177" s="679"/>
      <c r="U177" s="659">
        <f>C177</f>
        <v>45938</v>
      </c>
      <c r="V177" s="660"/>
      <c r="W177" s="660"/>
      <c r="X177" s="660"/>
      <c r="Y177" s="660"/>
      <c r="Z177" s="6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756" t="str">
        <f>VLOOKUP($C177,'2025年度(1年後期)'!$B$5:$N$207,COLUMN('2025年度(1年後期)'!$C$5),0)&amp;""</f>
        <v>GTEC(AB)</v>
      </c>
      <c r="D178" s="757"/>
      <c r="E178" s="683" t="str">
        <f>VLOOKUP($C177,'2025年度(2年後期)'!$B$5:$N$207,COLUMN('2025年度(2年後期)'!$C$5),0)&amp;""</f>
        <v>成人看護援助論Ⅱ</v>
      </c>
      <c r="F178" s="684"/>
      <c r="G178" s="683" t="str">
        <f>VLOOKUP($C177,'2025年度(3年後期)'!$B$5:$N$207,COLUMN('2025年度(3年後期)'!$C$5),0)&amp;""</f>
        <v>領域別実習</v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>助産学実習Ⅰ</v>
      </c>
      <c r="L178" s="682"/>
      <c r="M178" s="681" t="str">
        <f>VLOOKUP($C177,'2025年度(M1後期)'!$B$5:$N$207,COLUMN('2025年度(M1後期)'!$C$5),0)&amp;""</f>
        <v>看護情報・管理学演習Ａ－Ⅰ
成育看護学演習Ａ－Ⅳ(母性)</v>
      </c>
      <c r="N178" s="682"/>
      <c r="O178" s="683" t="str">
        <f>VLOOKUP($C177,'2025年度(M2後期)'!$B$5:$N$207,COLUMN('2025年度(M2後期)'!$C$5),0)&amp;""</f>
        <v>特別研究</v>
      </c>
      <c r="P178" s="684"/>
      <c r="Q178" s="683" t="str">
        <f>VLOOKUP($C177,'2025年度(D1後期)'!$B$5:$N$207,COLUMN('2025年度(D1後期)'!$C$5),0)&amp;""</f>
        <v>看護教育学演習Ｂ</v>
      </c>
      <c r="R178" s="684"/>
      <c r="S178" s="694" t="str">
        <f>VLOOKUP($C177,'2025年度(D23後期)'!$B$5:$N$207,COLUMN('2025年度(D23後期)'!$C$5),0)&amp;""</f>
        <v>特別研究</v>
      </c>
      <c r="T178" s="684"/>
      <c r="U178" s="648" t="s">
        <v>143</v>
      </c>
      <c r="Z178" s="706" t="str">
        <f>A178</f>
        <v xml:space="preserve">１時限（09：20～10：50） </v>
      </c>
      <c r="AA178" s="656" t="s">
        <v>168</v>
      </c>
      <c r="AB178" s="656"/>
      <c r="AC178" s="656"/>
      <c r="AD178" s="656"/>
      <c r="AE178" s="656"/>
      <c r="AF178" s="656"/>
      <c r="AG178" s="656" t="s">
        <v>71</v>
      </c>
      <c r="AH178" s="656"/>
      <c r="AI178" s="656"/>
      <c r="AJ178" s="656"/>
      <c r="AK178" s="656"/>
      <c r="AL178" s="656"/>
      <c r="AM178" s="656" t="s">
        <v>146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758" t="str">
        <f>IFERROR(VLOOKUP(C178,科目・教員!$A$2:$B$349,2,0),"")</f>
        <v/>
      </c>
      <c r="D179" s="759"/>
      <c r="E179" s="678" t="str">
        <f>IFERROR(VLOOKUP(E178,科目・教員!$A$2:$B$349,2,0),"")</f>
        <v>藤澤　雄太</v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>池田　真弓</v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649" t="s">
        <v>149</v>
      </c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758" t="str">
        <f>VLOOKUP($C177,'2025年度(1年後期)'!$B$5:$N$207,COLUMN('2025年度(1年後期)'!$C$5)+1,0)&amp;""</f>
        <v>101</v>
      </c>
      <c r="D180" s="759"/>
      <c r="E180" s="678" t="str">
        <f>VLOOKUP($C177,'2025年度(2年後期)'!$B$5:$N$207,COLUMN('2025年度(2年後期)'!$C$5)+1,0)&amp;""</f>
        <v>201</v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>情報:別途指定
成育:別途指定</v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>別途指定</v>
      </c>
      <c r="R180" s="677"/>
      <c r="S180" s="697" t="str">
        <f>VLOOKUP($C177,'2025年度(D23後期)'!$B$5:$N$207,COLUMN('2025年度(D23後期)'!$C$5)+1,0)&amp;""</f>
        <v/>
      </c>
      <c r="T180" s="677"/>
      <c r="U180" s="649" t="s">
        <v>150</v>
      </c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60"/>
      <c r="D181" s="761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649" t="s">
        <v>151</v>
      </c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>疫学・保健統計学Ⅱ</v>
      </c>
      <c r="D182" s="684"/>
      <c r="E182" s="683" t="str">
        <f>VLOOKUP($C177,'2025年度(2年後期)'!$B$5:$N$207,COLUMN('2025年度(2年後期)'!$E$5),0)&amp;""</f>
        <v>成人看護援助論Ⅱ</v>
      </c>
      <c r="F182" s="684"/>
      <c r="G182" s="683" t="str">
        <f>VLOOKUP($C177,'2025年度(3年後期)'!$B$5:$N$207,COLUMN('2025年度(3年後期)'!$E$5),0)&amp;""</f>
        <v>領域別実習</v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>助産学実習Ⅰ</v>
      </c>
      <c r="L182" s="682"/>
      <c r="M182" s="693" t="str">
        <f>VLOOKUP($C177,'2025年度(M1後期)'!$B$5:$N$207,COLUMN('2025年度(M1後期)'!$E$5),0)&amp;""</f>
        <v>看護情報・管理学演習Ａ－Ⅰ
成育看護学演習Ａ－Ⅳ(母性)</v>
      </c>
      <c r="N182" s="684"/>
      <c r="O182" s="694" t="str">
        <f>VLOOKUP($C177,'2025年度(M2後期)'!$B$5:$N$207,COLUMN('2025年度(M2後期)'!$E$5),0)&amp;""</f>
        <v>特別研究</v>
      </c>
      <c r="P182" s="684"/>
      <c r="Q182" s="694" t="str">
        <f>VLOOKUP($C177,'2025年度(D1後期)'!$B$5:$N$207,COLUMN('2025年度(D1後期)'!$E$5),0)&amp;""</f>
        <v>看護教育学演習Ｂ</v>
      </c>
      <c r="R182" s="684"/>
      <c r="S182" s="694" t="str">
        <f>VLOOKUP($C177,'2025年度(D23後期)'!$B$5:$N$207,COLUMN('2025年度(D23後期)'!$E$5),0)&amp;""</f>
        <v>特別研究</v>
      </c>
      <c r="T182" s="684"/>
      <c r="U182" s="21"/>
      <c r="Z182" s="695" t="str">
        <f>A182</f>
        <v>２時限（11：00～12：30）</v>
      </c>
      <c r="AA182" s="656" t="s">
        <v>169</v>
      </c>
      <c r="AB182" s="656"/>
      <c r="AC182" s="656"/>
      <c r="AD182" s="656"/>
      <c r="AE182" s="656"/>
      <c r="AF182" s="656"/>
      <c r="AG182" s="656" t="s">
        <v>71</v>
      </c>
      <c r="AH182" s="656"/>
      <c r="AI182" s="656"/>
      <c r="AJ182" s="656"/>
      <c r="AK182" s="656"/>
      <c r="AL182" s="656"/>
      <c r="AM182" s="656" t="s">
        <v>146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>柏木　公一</v>
      </c>
      <c r="D183" s="677"/>
      <c r="E183" s="678" t="str">
        <f>IFERROR(VLOOKUP(E182,科目・教員!$A$2:$B$349,2,0),"")</f>
        <v>藤澤　雄太</v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>池田　真弓</v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>101</v>
      </c>
      <c r="D184" s="677"/>
      <c r="E184" s="678" t="str">
        <f>VLOOKUP($C177,'2025年度(2年後期)'!$B$5:$N$207,COLUMN('2025年度(2年後期)'!$E$5)+1,0)&amp;""</f>
        <v>201</v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>情報:別途指定
成育:別途指定</v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>別途指定</v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>食と健康</v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>領域別実習</v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>助産学実習Ⅰ</v>
      </c>
      <c r="L190" s="712"/>
      <c r="M190" s="710" t="str">
        <f>VLOOKUP($C177,'2025年度(M1後期)'!$B$5:$N$207,COLUMN('2025年度(M1後期)'!$G$5),0)&amp;""</f>
        <v>成人看護学演習Ａ－Ⅰ</v>
      </c>
      <c r="N190" s="694"/>
      <c r="O190" s="712" t="str">
        <f>VLOOKUP($C177,'2025年度(M2後期)'!$B$5:$N$207,COLUMN('2025年度(M2後期)'!$G$5),0)&amp;""</f>
        <v>特別研究</v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>特別研究</v>
      </c>
      <c r="T190" s="694"/>
      <c r="U190" s="21"/>
      <c r="Z190" s="695" t="str">
        <f>A190</f>
        <v>３時限（13：30～15：00）</v>
      </c>
      <c r="AA190" s="656" t="s">
        <v>111</v>
      </c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 t="s">
        <v>146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>本間　典子</v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>池田　真弓</v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>101</v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>別途指定</v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62" t="str">
        <f>VLOOKUP($C177,'2025年度(1年後期)'!$B$5:$N$207,COLUMN('2025年度(1年後期)'!$I$5),0)&amp;""</f>
        <v>GTEC(CD)</v>
      </c>
      <c r="D194" s="763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>領域別実習</v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>助産学実習Ⅰ</v>
      </c>
      <c r="L194" s="712"/>
      <c r="M194" s="710" t="str">
        <f>VLOOKUP($C177,'2025年度(M1後期)'!$B$5:$N$207,COLUMN('2025年度(M1後期)'!$I$5),0)&amp;""</f>
        <v>成人看護学演習Ａ－Ⅰ</v>
      </c>
      <c r="N194" s="694"/>
      <c r="O194" s="712" t="str">
        <f>VLOOKUP($C177,'2025年度(M2後期)'!$B$5:$N$207,COLUMN('2025年度(M2後期)'!$I$5),0)&amp;""</f>
        <v>特別研究</v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>特別研究</v>
      </c>
      <c r="T194" s="694"/>
      <c r="U194" s="21"/>
      <c r="Z194" s="695" t="str">
        <f>A194</f>
        <v>４時限（15：10～16：40）</v>
      </c>
      <c r="AA194" s="656" t="s">
        <v>170</v>
      </c>
      <c r="AB194" s="656"/>
      <c r="AC194" s="656"/>
      <c r="AD194" s="656"/>
      <c r="AE194" s="656"/>
      <c r="AF194" s="656" t="s">
        <v>78</v>
      </c>
      <c r="AG194" s="656"/>
      <c r="AH194" s="656"/>
      <c r="AI194" s="656"/>
      <c r="AJ194" s="656"/>
      <c r="AK194" s="656"/>
      <c r="AL194" s="656"/>
      <c r="AM194" s="656" t="s">
        <v>146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65" t="str">
        <f>IFERROR(VLOOKUP(C194,科目・教員!$A$2:$B$349,2,0),"")</f>
        <v/>
      </c>
      <c r="D195" s="766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>池田　真弓</v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65" t="str">
        <f>VLOOKUP($C177,'2025年度(1年後期)'!$B$5:$N$207,COLUMN('2025年度(1年後期)'!$I$5)+1,0)&amp;""</f>
        <v>101</v>
      </c>
      <c r="D196" s="766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>別途指定</v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60"/>
      <c r="D197" s="764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>　</v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>助産学実習Ⅰ</v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X198" s="471" t="s">
        <v>84</v>
      </c>
      <c r="Y198" s="597" t="s">
        <v>78</v>
      </c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 t="s">
        <v>78</v>
      </c>
      <c r="AG198" s="656"/>
      <c r="AH198" s="656"/>
      <c r="AI198" s="656"/>
      <c r="AJ198" s="656"/>
      <c r="AK198" s="656"/>
      <c r="AL198" s="656"/>
      <c r="AM198" s="656" t="s">
        <v>146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>池田　真弓</v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X199" s="471" t="s">
        <v>86</v>
      </c>
      <c r="Y199" s="597" t="s">
        <v>87</v>
      </c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>　</v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X200" s="471" t="s">
        <v>89</v>
      </c>
      <c r="Y200" s="597" t="s">
        <v>89</v>
      </c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472" t="s">
        <v>90</v>
      </c>
      <c r="Y201" s="610" t="s">
        <v>91</v>
      </c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45939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45939</v>
      </c>
      <c r="V202" s="668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751" t="str">
        <f>VLOOKUP($C202,'2025年度(1年後期)'!$B$5:$N$207,COLUMN('2025年度(1年後期)'!$C$5),0)&amp;""</f>
        <v>英語Ⅰ(BD)</v>
      </c>
      <c r="D203" s="719"/>
      <c r="E203" s="683" t="str">
        <f>VLOOKUP($C202,'2025年度(2年後期)'!$B$5:$N$207,COLUMN('2025年度(2年後期)'!$C$5),0)&amp;""</f>
        <v>小児看護学概論</v>
      </c>
      <c r="F203" s="684"/>
      <c r="G203" s="683" t="str">
        <f>VLOOKUP($C202,'2025年度(3年後期)'!$B$5:$N$207,COLUMN('2025年度(3年後期)'!$C$5),0)&amp;""</f>
        <v>領域別実習</v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>助産学実習Ⅰ</v>
      </c>
      <c r="L203" s="682"/>
      <c r="M203" s="681" t="str">
        <f>VLOOKUP($C202,'2025年度(M1後期)'!$B$5:$N$207,COLUMN('2025年度(M1後期)'!$C$5),0)&amp;""</f>
        <v>がん看護学演習Ａ－Ⅰ
感染症学特論
感染症学演習</v>
      </c>
      <c r="N203" s="682"/>
      <c r="O203" s="683" t="str">
        <f>VLOOKUP($C202,'2025年度(M2後期)'!$B$5:$N$207,COLUMN('2025年度(M2後期)'!$C$5),0)&amp;""</f>
        <v>特別研究</v>
      </c>
      <c r="P203" s="684"/>
      <c r="Q203" s="683" t="str">
        <f>VLOOKUP($C202,'2025年度(D1後期)'!$B$5:$N$207,COLUMN('2025年度(D1後期)'!$C$5),0)&amp;""</f>
        <v>看護情報・管理学演習Ｂ
長寿看護学演習Ｂ</v>
      </c>
      <c r="R203" s="684"/>
      <c r="S203" s="694" t="str">
        <f>VLOOKUP($C202,'2025年度(D23後期)'!$B$5:$N$207,COLUMN('2025年度(D23後期)'!$C$5),0)&amp;""</f>
        <v>特別研究</v>
      </c>
      <c r="T203" s="684"/>
      <c r="U203" s="648" t="s">
        <v>143</v>
      </c>
      <c r="V203" s="650" t="s">
        <v>93</v>
      </c>
      <c r="W203" s="31"/>
      <c r="X203" s="20"/>
      <c r="Z203" s="706" t="str">
        <f>A203</f>
        <v xml:space="preserve">１時限（09：20～10：50） </v>
      </c>
      <c r="AA203" s="656" t="s">
        <v>171</v>
      </c>
      <c r="AB203" s="656"/>
      <c r="AC203" s="656"/>
      <c r="AD203" s="656"/>
      <c r="AE203" s="656"/>
      <c r="AF203" s="656"/>
      <c r="AG203" s="656" t="s">
        <v>162</v>
      </c>
      <c r="AH203" s="656"/>
      <c r="AI203" s="656"/>
      <c r="AJ203" s="656"/>
      <c r="AK203" s="656"/>
      <c r="AL203" s="656"/>
      <c r="AM203" s="656" t="s">
        <v>146</v>
      </c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 t="s">
        <v>79</v>
      </c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752" t="str">
        <f>IFERROR(VLOOKUP(C203,科目・教員!$A$2:$B$349,2,0),"")</f>
        <v>ﾊﾟｳﾗ･ﾍﾞﾙｳﾞｧﾝｹﾞﾙ</v>
      </c>
      <c r="D204" s="721"/>
      <c r="E204" s="678" t="str">
        <f>IFERROR(VLOOKUP(E203,科目・教員!$A$2:$B$349,2,0),"")</f>
        <v>来生　奈巳子</v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>池田　真弓</v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649" t="s">
        <v>149</v>
      </c>
      <c r="V204" s="583" t="s">
        <v>155</v>
      </c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752" t="str">
        <f>VLOOKUP($C202,'2025年度(1年後期)'!$B$5:$N$207,COLUMN('2025年度(1年後期)'!$C$5)+1,0)&amp;""</f>
        <v>101</v>
      </c>
      <c r="D205" s="721"/>
      <c r="E205" s="678" t="str">
        <f>VLOOKUP($C202,'2025年度(2年後期)'!$B$5:$N$207,COLUMN('2025年度(2年後期)'!$C$5)+1,0)&amp;""</f>
        <v>201</v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がん:別途指定
感染特論:別途指定
感染演習:別途指定</v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>情報:別途指定
長寿:別途指定</v>
      </c>
      <c r="R205" s="677"/>
      <c r="S205" s="697" t="str">
        <f>VLOOKUP($C202,'2025年度(D23後期)'!$B$5:$N$207,COLUMN('2025年度(D23後期)'!$C$5)+1,0)&amp;""</f>
        <v/>
      </c>
      <c r="T205" s="677"/>
      <c r="U205" s="649" t="s">
        <v>150</v>
      </c>
      <c r="V205" s="583" t="s">
        <v>79</v>
      </c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22" t="s">
        <v>107</v>
      </c>
      <c r="D206" s="72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649" t="s">
        <v>151</v>
      </c>
      <c r="V206" s="583" t="s">
        <v>81</v>
      </c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751" t="str">
        <f>VLOOKUP($C202,'2025年度(1年後期)'!$B$5:$N$207,COLUMN('2025年度(1年後期)'!$E$5),0)&amp;""</f>
        <v>英語Ⅰ(BD)</v>
      </c>
      <c r="D207" s="719"/>
      <c r="E207" s="683" t="str">
        <f>VLOOKUP($C202,'2025年度(2年後期)'!$B$5:$N$207,COLUMN('2025年度(2年後期)'!$E$5),0)&amp;""</f>
        <v>生活援助論Ⅳ</v>
      </c>
      <c r="F207" s="684"/>
      <c r="G207" s="683" t="str">
        <f>VLOOKUP($C202,'2025年度(3年後期)'!$B$5:$N$207,COLUMN('2025年度(3年後期)'!$E$5),0)&amp;""</f>
        <v>領域別実習</v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>助産学実習Ⅰ</v>
      </c>
      <c r="L207" s="682"/>
      <c r="M207" s="693" t="str">
        <f>VLOOKUP($C202,'2025年度(M1後期)'!$B$5:$N$207,COLUMN('2025年度(M1後期)'!$E$5),0)&amp;""</f>
        <v>がん看護学演習Ａ－Ⅰ
感染症学特論
感染症学演習</v>
      </c>
      <c r="N207" s="684"/>
      <c r="O207" s="694" t="str">
        <f>VLOOKUP($C202,'2025年度(M2後期)'!$B$5:$N$207,COLUMN('2025年度(M2後期)'!$E$5),0)&amp;""</f>
        <v>特別研究</v>
      </c>
      <c r="P207" s="684"/>
      <c r="Q207" s="694" t="str">
        <f>VLOOKUP($C202,'2025年度(D1後期)'!$B$5:$N$207,COLUMN('2025年度(D1後期)'!$E$5),0)&amp;""</f>
        <v>看護情報・管理学演習Ｂ
長寿看護学演習Ｂ</v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 t="s">
        <v>171</v>
      </c>
      <c r="AB207" s="656"/>
      <c r="AC207" s="656"/>
      <c r="AD207" s="656"/>
      <c r="AE207" s="656"/>
      <c r="AF207" s="656"/>
      <c r="AG207" s="656" t="s">
        <v>172</v>
      </c>
      <c r="AH207" s="656"/>
      <c r="AI207" s="656"/>
      <c r="AJ207" s="656"/>
      <c r="AK207" s="656"/>
      <c r="AL207" s="656"/>
      <c r="AM207" s="656" t="s">
        <v>146</v>
      </c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 t="s">
        <v>119</v>
      </c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752" t="str">
        <f>IFERROR(VLOOKUP(C207,科目・教員!$A$2:$B$349,2,0),"")</f>
        <v>ﾊﾟｳﾗ･ﾍﾞﾙｳﾞｧﾝｹﾞﾙ</v>
      </c>
      <c r="D208" s="721"/>
      <c r="E208" s="678" t="str">
        <f>IFERROR(VLOOKUP(E207,科目・教員!$A$2:$B$349,2,0),"")</f>
        <v>矢富　有見子</v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>池田　真弓</v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752" t="str">
        <f>VLOOKUP($C202,'2025年度(1年後期)'!$B$5:$N$207,COLUMN('2025年度(1年後期)'!$E$5)+1,0)&amp;""</f>
        <v>101</v>
      </c>
      <c r="D209" s="721"/>
      <c r="E209" s="678" t="str">
        <f>VLOOKUP($C202,'2025年度(2年後期)'!$B$5:$N$207,COLUMN('2025年度(2年後期)'!$E$5)+1,0)&amp;""</f>
        <v>201</v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がん:別途指定
感染特論:別途指定
感染演習:別途指定</v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>情報:別途指定
長寿:別途指定</v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22" t="s">
        <v>107</v>
      </c>
      <c r="D210" s="723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>知の探究</v>
      </c>
      <c r="D215" s="694"/>
      <c r="E215" s="767" t="str">
        <f>VLOOKUP($C202,'2025年度(2年後期)'!$B$5:$N$207,COLUMN('2025年度(2年後期)'!$G$5),0)&amp;""</f>
        <v>英語S</v>
      </c>
      <c r="F215" s="742"/>
      <c r="G215" s="711" t="str">
        <f>VLOOKUP($C202,'2025年度(3年後期)'!$B$5:$N$207,COLUMN('2025年度(3年後期)'!$G$5),0)&amp;""</f>
        <v>領域別実習</v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>助産学実習Ⅰ</v>
      </c>
      <c r="L215" s="712"/>
      <c r="M215" s="710" t="str">
        <f>VLOOKUP($C202,'2025年度(M1後期)'!$B$5:$N$207,COLUMN('2025年度(M1後期)'!$G$5),0)&amp;""</f>
        <v>感染症学特論
感染症学演習
成育看護学特論Ａ－Ⅲ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 t="s">
        <v>173</v>
      </c>
      <c r="AB215" s="656"/>
      <c r="AC215" s="656"/>
      <c r="AD215" s="656"/>
      <c r="AE215" s="656"/>
      <c r="AF215" s="656"/>
      <c r="AG215" s="656" t="s">
        <v>98</v>
      </c>
      <c r="AH215" s="656"/>
      <c r="AI215" s="656"/>
      <c r="AJ215" s="656"/>
      <c r="AK215" s="656"/>
      <c r="AL215" s="656"/>
      <c r="AM215" s="656" t="s">
        <v>146</v>
      </c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>飯野　京子</v>
      </c>
      <c r="D216" s="697"/>
      <c r="E216" s="768" t="str">
        <f>IFERROR(VLOOKUP(E215,科目・教員!$A$2:$B$349,2,0),"")</f>
        <v>ﾊﾟｳﾗ･ﾍﾞﾙｳﾞｧﾝｹﾞﾙ</v>
      </c>
      <c r="F216" s="725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>池田　真弓</v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>101</v>
      </c>
      <c r="D217" s="697"/>
      <c r="E217" s="768" t="str">
        <f>VLOOKUP($C202,'2025年度(2年後期)'!$B$5:$N$207,COLUMN('2025年度(2年後期)'!$G$5)+1,0)&amp;""</f>
        <v>201</v>
      </c>
      <c r="F217" s="725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感染特論:別途指定
感染演習:別途指定
成育:別途指定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722" t="s">
        <v>107</v>
      </c>
      <c r="F218" s="723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>法と社会</v>
      </c>
      <c r="D219" s="694"/>
      <c r="E219" s="711" t="str">
        <f>VLOOKUP($C202,'2025年度(2年後期)'!$B$5:$N$207,COLUMN('2025年度(2年後期)'!$I$5),0)&amp;""</f>
        <v>薬物療法と看護</v>
      </c>
      <c r="F219" s="694"/>
      <c r="G219" s="711" t="str">
        <f>VLOOKUP($C202,'2025年度(3年後期)'!$B$5:$N$207,COLUMN('2025年度(3年後期)'!$I$5),0)&amp;""</f>
        <v>領域別実習</v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>助産学実習Ⅰ</v>
      </c>
      <c r="L219" s="712"/>
      <c r="M219" s="710" t="str">
        <f>VLOOKUP($C202,'2025年度(M1後期)'!$B$5:$N$207,COLUMN('2025年度(M1後期)'!$I$5),0)&amp;""</f>
        <v>感染症学特論
感染症学演習
成育看護学特論Ａ－Ⅲ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 t="s">
        <v>122</v>
      </c>
      <c r="AB219" s="656"/>
      <c r="AC219" s="656"/>
      <c r="AD219" s="656"/>
      <c r="AE219" s="656"/>
      <c r="AF219" s="656" t="s">
        <v>78</v>
      </c>
      <c r="AG219" s="656" t="s">
        <v>174</v>
      </c>
      <c r="AH219" s="656"/>
      <c r="AI219" s="656"/>
      <c r="AJ219" s="656"/>
      <c r="AK219" s="656"/>
      <c r="AL219" s="656"/>
      <c r="AM219" s="656" t="s">
        <v>146</v>
      </c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>渡辺　幹司</v>
      </c>
      <c r="D220" s="697"/>
      <c r="E220" s="701" t="str">
        <f>IFERROR(VLOOKUP(E219,科目・教員!$A$2:$B$349,2,0),"")</f>
        <v>本間　典子</v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>池田　真弓</v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>101</v>
      </c>
      <c r="D221" s="697"/>
      <c r="E221" s="701" t="str">
        <f>VLOOKUP($C202,'2025年度(2年後期)'!$B$5:$N$207,COLUMN('2025年度(2年後期)'!$I$5)+1,0)&amp;""</f>
        <v>201</v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感染特論:別途指定
感染演習:別途指定
成育:別途指定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>　</v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>助産学実習Ⅰ</v>
      </c>
      <c r="L223" s="712"/>
      <c r="M223" s="710" t="str">
        <f>VLOOKUP($C202,'2025年度(M1後期)'!$B$5:$N$207,COLUMN('2025年度(M1後期)'!$K$5),0)&amp;""</f>
        <v>感染症学特論
感染症学演習</v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X223" s="641" t="s">
        <v>83</v>
      </c>
      <c r="Y223" s="597" t="s">
        <v>78</v>
      </c>
      <c r="Z223" s="695" t="str">
        <f>A223</f>
        <v>５時限（16：50～18：20）</v>
      </c>
      <c r="AA223" s="656"/>
      <c r="AB223" s="656"/>
      <c r="AC223" s="656"/>
      <c r="AD223" s="656"/>
      <c r="AE223" s="656" t="s">
        <v>83</v>
      </c>
      <c r="AF223" s="656" t="s">
        <v>78</v>
      </c>
      <c r="AG223" s="656"/>
      <c r="AH223" s="656"/>
      <c r="AI223" s="656"/>
      <c r="AJ223" s="656"/>
      <c r="AK223" s="656"/>
      <c r="AL223" s="656"/>
      <c r="AM223" s="656" t="s">
        <v>146</v>
      </c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>池田　真弓</v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X224" s="641" t="s">
        <v>85</v>
      </c>
      <c r="Y224" s="597" t="s">
        <v>87</v>
      </c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>　</v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>感染特論:別途指定
感染演習:別途指定</v>
      </c>
      <c r="N225" s="697"/>
      <c r="O225" s="702" t="str">
        <f>VLOOKUP($C202,'2025年度(M1後期)'!$B$5:$N$207,COLUMN('2025年度(M1後期)'!$K$5)+1,0)&amp;""</f>
        <v>感染特論:別途指定
感染演習:別途指定</v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X225" s="641" t="s">
        <v>88</v>
      </c>
      <c r="Y225" s="597" t="s">
        <v>89</v>
      </c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642"/>
      <c r="Y226" s="610" t="s">
        <v>91</v>
      </c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45940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45940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693" t="str">
        <f>VLOOKUP($C227,'2025年度(1年後期)'!$B$5:$N$207,COLUMN('2025年度(1年後期)'!$C$5),0)&amp;""</f>
        <v>加齢と健康</v>
      </c>
      <c r="D228" s="684"/>
      <c r="E228" s="683" t="str">
        <f>VLOOKUP($C227,'2025年度(2年後期)'!$B$5:$N$207,COLUMN('2025年度(2年後期)'!$C$5),0)&amp;""</f>
        <v>大学校祭準備</v>
      </c>
      <c r="F228" s="684"/>
      <c r="G228" s="683" t="str">
        <f>VLOOKUP($C227,'2025年度(3年後期)'!$B$5:$N$207,COLUMN('2025年度(3年後期)'!$C$5),0)&amp;""</f>
        <v>領域別実習</v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>助産学実習Ⅰ</v>
      </c>
      <c r="L228" s="682"/>
      <c r="M228" s="681" t="str">
        <f>VLOOKUP($C227,'2025年度(M1後期)'!$B$5:$N$207,COLUMN('2025年度(M1後期)'!$C$5),0)&amp;""</f>
        <v>看護継続教育
長寿看護学演習Ａ－Ⅰ</v>
      </c>
      <c r="N228" s="682"/>
      <c r="O228" s="683" t="str">
        <f>VLOOKUP($C227,'2025年度(M2後期)'!$B$5:$N$207,COLUMN('2025年度(M2後期)'!$C$5),0)&amp;""</f>
        <v>感染管理看護学演習Ａ－Ⅱ
特別研究</v>
      </c>
      <c r="P228" s="684"/>
      <c r="Q228" s="683" t="str">
        <f>VLOOKUP($C227,'2025年度(D1後期)'!$B$5:$N$207,COLUMN('2025年度(D1後期)'!$C$5),0)&amp;""</f>
        <v>精神看護学演習Ｂ</v>
      </c>
      <c r="R228" s="684"/>
      <c r="S228" s="694" t="str">
        <f>VLOOKUP($C227,'2025年度(D23後期)'!$B$5:$N$207,COLUMN('2025年度(D23後期)'!$C$5),0)&amp;""</f>
        <v>特別研究</v>
      </c>
      <c r="T228" s="684"/>
      <c r="U228" s="650" t="s">
        <v>93</v>
      </c>
      <c r="Z228" s="706" t="str">
        <f>A228</f>
        <v xml:space="preserve">１時限（09：20～10：50） </v>
      </c>
      <c r="AA228" s="656" t="s">
        <v>152</v>
      </c>
      <c r="AB228" s="656" t="s">
        <v>175</v>
      </c>
      <c r="AC228" s="656" t="s">
        <v>175</v>
      </c>
      <c r="AD228" s="656" t="s">
        <v>175</v>
      </c>
      <c r="AE228" s="656"/>
      <c r="AF228" s="656" t="s">
        <v>175</v>
      </c>
      <c r="AG228" s="656" t="s">
        <v>175</v>
      </c>
      <c r="AH228" s="656" t="s">
        <v>175</v>
      </c>
      <c r="AI228" s="656" t="s">
        <v>175</v>
      </c>
      <c r="AJ228" s="656" t="s">
        <v>175</v>
      </c>
      <c r="AK228" s="656" t="s">
        <v>175</v>
      </c>
      <c r="AL228" s="656" t="s">
        <v>175</v>
      </c>
      <c r="AM228" s="656" t="s">
        <v>175</v>
      </c>
      <c r="AN228" s="656"/>
      <c r="AO228" s="656"/>
      <c r="AP228" s="656"/>
      <c r="AQ228" s="656"/>
      <c r="AR228" s="656"/>
      <c r="AS228" s="656" t="s">
        <v>175</v>
      </c>
      <c r="AT228" s="656" t="s">
        <v>175</v>
      </c>
      <c r="AU228" s="656" t="s">
        <v>175</v>
      </c>
      <c r="AV228" s="656" t="s">
        <v>175</v>
      </c>
      <c r="AW228" s="656" t="s">
        <v>176</v>
      </c>
      <c r="AX228" s="656" t="s">
        <v>176</v>
      </c>
      <c r="AY228" s="656" t="s">
        <v>176</v>
      </c>
      <c r="AZ228" s="656"/>
      <c r="BA228" s="656" t="s">
        <v>133</v>
      </c>
      <c r="BB228" s="656"/>
      <c r="BC228" s="656"/>
      <c r="BD228" s="656"/>
      <c r="BE228" s="656"/>
      <c r="BF228" s="656"/>
      <c r="BG228" s="656"/>
      <c r="BH228" s="656"/>
      <c r="BI228" s="656" t="s">
        <v>79</v>
      </c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676" t="str">
        <f>IFERROR(VLOOKUP(C228,科目・教員!$A$2:$B$349,2,0),"")</f>
        <v>綿貫　成明</v>
      </c>
      <c r="D229" s="677"/>
      <c r="E229" s="678" t="str">
        <f>IFERROR(VLOOKUP(E228,科目・教員!$A$2:$B$349,2,0),"")</f>
        <v/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>池田　真弓</v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583" t="s">
        <v>155</v>
      </c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676" t="str">
        <f>VLOOKUP($C227,'2025年度(1年後期)'!$B$5:$N$207,COLUMN('2025年度(1年後期)'!$C$5)+1,0)&amp;""</f>
        <v>101</v>
      </c>
      <c r="D230" s="677"/>
      <c r="E230" s="678" t="str">
        <f>VLOOKUP($C227,'2025年度(2年後期)'!$B$5:$N$207,COLUMN('2025年度(2年後期)'!$C$5)+1,0)&amp;""</f>
        <v/>
      </c>
      <c r="F230" s="677"/>
      <c r="G230" s="678" t="str">
        <f>VLOOKUP($C227,'2025年度(3年後期)'!$B$5:$N$207,COLUMN('2025年度(3年後期)'!$C$5)+1,0)&amp;""</f>
        <v>成人：301，302，303</v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>教育:臨床講義室1
長寿:別途指定</v>
      </c>
      <c r="N230" s="677"/>
      <c r="O230" s="678" t="str">
        <f>VLOOKUP($C227,'2025年度(M2後期)'!$B$5:$N$207,COLUMN('2025年度(M2後期)'!$C$5)+1,0)&amp;""</f>
        <v>感染:別途指定</v>
      </c>
      <c r="P230" s="677"/>
      <c r="Q230" s="678" t="str">
        <f>VLOOKUP($C227,'2025年度(D1後期)'!$B$5:$N$207,COLUMN('2025年度(D1後期)'!$C$5)+1,0)&amp;""</f>
        <v>別途指定</v>
      </c>
      <c r="R230" s="677"/>
      <c r="S230" s="697" t="str">
        <f>VLOOKUP($C227,'2025年度(D23後期)'!$B$5:$N$207,COLUMN('2025年度(D23後期)'!$C$5)+1,0)&amp;""</f>
        <v/>
      </c>
      <c r="T230" s="677"/>
      <c r="U230" s="583" t="s">
        <v>79</v>
      </c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00"/>
      <c r="D231" s="673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U231" s="583" t="s">
        <v>81</v>
      </c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>生活援助論Ⅱ</v>
      </c>
      <c r="D232" s="684"/>
      <c r="E232" s="683" t="str">
        <f>VLOOKUP($C227,'2025年度(2年後期)'!$B$5:$N$207,COLUMN('2025年度(2年後期)'!$E$5),0)&amp;""</f>
        <v>大学校祭準備</v>
      </c>
      <c r="F232" s="684"/>
      <c r="G232" s="683" t="str">
        <f>VLOOKUP($C227,'2025年度(3年後期)'!$B$5:$N$207,COLUMN('2025年度(3年後期)'!$E$5),0)&amp;""</f>
        <v>領域別実習</v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>助産学実習Ⅰ</v>
      </c>
      <c r="L232" s="682"/>
      <c r="M232" s="693" t="str">
        <f>VLOOKUP($C227,'2025年度(M1後期)'!$B$5:$N$207,COLUMN('2025年度(M1後期)'!$E$5),0)&amp;""</f>
        <v>看護継続教育
長寿看護学演習Ａ－Ⅰ</v>
      </c>
      <c r="N232" s="684"/>
      <c r="O232" s="694" t="str">
        <f>VLOOKUP($C227,'2025年度(M2後期)'!$B$5:$N$207,COLUMN('2025年度(M2後期)'!$E$5),0)&amp;""</f>
        <v>感染管理看護学演習Ａ－Ⅱ
特別研究</v>
      </c>
      <c r="P232" s="684"/>
      <c r="Q232" s="694" t="str">
        <f>VLOOKUP($C227,'2025年度(D1後期)'!$B$5:$N$207,COLUMN('2025年度(D1後期)'!$E$5),0)&amp;""</f>
        <v>精神看護学演習Ｂ</v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 t="s">
        <v>138</v>
      </c>
      <c r="AB232" s="656" t="s">
        <v>175</v>
      </c>
      <c r="AC232" s="656" t="s">
        <v>175</v>
      </c>
      <c r="AD232" s="656" t="s">
        <v>175</v>
      </c>
      <c r="AE232" s="656"/>
      <c r="AF232" s="656" t="s">
        <v>175</v>
      </c>
      <c r="AG232" s="656" t="s">
        <v>175</v>
      </c>
      <c r="AH232" s="656" t="s">
        <v>175</v>
      </c>
      <c r="AI232" s="656" t="s">
        <v>175</v>
      </c>
      <c r="AJ232" s="656" t="s">
        <v>175</v>
      </c>
      <c r="AK232" s="656" t="s">
        <v>175</v>
      </c>
      <c r="AL232" s="656" t="s">
        <v>175</v>
      </c>
      <c r="AM232" s="656" t="s">
        <v>175</v>
      </c>
      <c r="AN232" s="656"/>
      <c r="AO232" s="656"/>
      <c r="AP232" s="656"/>
      <c r="AQ232" s="656"/>
      <c r="AR232" s="656"/>
      <c r="AS232" s="656" t="s">
        <v>175</v>
      </c>
      <c r="AT232" s="656" t="s">
        <v>175</v>
      </c>
      <c r="AU232" s="656" t="s">
        <v>175</v>
      </c>
      <c r="AV232" s="656" t="s">
        <v>175</v>
      </c>
      <c r="AW232" s="656" t="s">
        <v>176</v>
      </c>
      <c r="AX232" s="656" t="s">
        <v>176</v>
      </c>
      <c r="AY232" s="656" t="s">
        <v>176</v>
      </c>
      <c r="AZ232" s="656"/>
      <c r="BA232" s="656" t="s">
        <v>133</v>
      </c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>森下　純子</v>
      </c>
      <c r="D233" s="677"/>
      <c r="E233" s="678" t="str">
        <f>IFERROR(VLOOKUP(E232,科目・教員!$A$2:$B$349,2,0),"")</f>
        <v/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>池田　真弓</v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>101</v>
      </c>
      <c r="D234" s="677"/>
      <c r="E234" s="678" t="str">
        <f>VLOOKUP($C227,'2025年度(2年後期)'!$B$5:$N$207,COLUMN('2025年度(2年後期)'!$E$5)+1,0)&amp;""</f>
        <v/>
      </c>
      <c r="F234" s="677"/>
      <c r="G234" s="678" t="str">
        <f>VLOOKUP($C227,'2025年度(3年後期)'!$B$5:$N$207,COLUMN('2025年度(3年後期)'!$E$5)+1,0)&amp;""</f>
        <v>成人：301，302，303</v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>教育:臨床講義室1
長寿:別途指定</v>
      </c>
      <c r="N234" s="677"/>
      <c r="O234" s="697" t="str">
        <f>VLOOKUP($C227,'2025年度(M2後期)'!$B$5:$N$207,COLUMN('2025年度(M2後期)'!$E$5)+1,0)&amp;""</f>
        <v>感染:別途指定</v>
      </c>
      <c r="P234" s="677"/>
      <c r="Q234" s="697" t="str">
        <f>VLOOKUP($C227,'2025年度(D1後期)'!$B$5:$N$207,COLUMN('2025年度(D1後期)'!$E$5)+1,0)&amp;""</f>
        <v>別途指定</v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 t="s">
        <v>175</v>
      </c>
      <c r="AC236" s="656" t="s">
        <v>175</v>
      </c>
      <c r="AD236" s="656" t="s">
        <v>175</v>
      </c>
      <c r="AE236" s="656"/>
      <c r="AF236" s="656" t="s">
        <v>175</v>
      </c>
      <c r="AG236" s="656" t="s">
        <v>175</v>
      </c>
      <c r="AH236" s="656" t="s">
        <v>175</v>
      </c>
      <c r="AI236" s="656" t="s">
        <v>175</v>
      </c>
      <c r="AJ236" s="656" t="s">
        <v>175</v>
      </c>
      <c r="AK236" s="656" t="s">
        <v>175</v>
      </c>
      <c r="AL236" s="656" t="s">
        <v>175</v>
      </c>
      <c r="AM236" s="656" t="s">
        <v>175</v>
      </c>
      <c r="AN236" s="656"/>
      <c r="AO236" s="656"/>
      <c r="AP236" s="656"/>
      <c r="AQ236" s="656"/>
      <c r="AR236" s="656"/>
      <c r="AS236" s="656" t="s">
        <v>175</v>
      </c>
      <c r="AT236" s="656" t="s">
        <v>175</v>
      </c>
      <c r="AU236" s="656" t="s">
        <v>175</v>
      </c>
      <c r="AV236" s="656" t="s">
        <v>175</v>
      </c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>大学校祭準備</v>
      </c>
      <c r="D240" s="694"/>
      <c r="E240" s="711" t="str">
        <f>VLOOKUP($C227,'2025年度(2年後期)'!$B$5:$N$207,COLUMN('2025年度(2年後期)'!$G$5),0)&amp;""</f>
        <v>大学校祭準備</v>
      </c>
      <c r="F240" s="694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>助産学実習Ⅰ</v>
      </c>
      <c r="L240" s="712"/>
      <c r="M240" s="710" t="str">
        <f>VLOOKUP($C227,'2025年度(M1後期)'!$B$5:$N$207,COLUMN('2025年度(M1後期)'!$G$5),0)&amp;""</f>
        <v>看護統計学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>特別研究</v>
      </c>
      <c r="T240" s="694"/>
      <c r="U240" s="635" t="s">
        <v>177</v>
      </c>
      <c r="Z240" s="695" t="str">
        <f>A240</f>
        <v>３時限（13：30～15：00）</v>
      </c>
      <c r="AA240" s="656"/>
      <c r="AB240" s="656" t="s">
        <v>175</v>
      </c>
      <c r="AC240" s="656" t="s">
        <v>175</v>
      </c>
      <c r="AD240" s="656" t="s">
        <v>175</v>
      </c>
      <c r="AE240" s="656"/>
      <c r="AF240" s="656" t="s">
        <v>175</v>
      </c>
      <c r="AG240" s="656" t="s">
        <v>175</v>
      </c>
      <c r="AH240" s="656" t="s">
        <v>175</v>
      </c>
      <c r="AI240" s="656" t="s">
        <v>175</v>
      </c>
      <c r="AJ240" s="656" t="s">
        <v>175</v>
      </c>
      <c r="AK240" s="656" t="s">
        <v>175</v>
      </c>
      <c r="AL240" s="656" t="s">
        <v>175</v>
      </c>
      <c r="AM240" s="656" t="s">
        <v>175</v>
      </c>
      <c r="AN240" s="656"/>
      <c r="AO240" s="656"/>
      <c r="AP240" s="656"/>
      <c r="AQ240" s="656"/>
      <c r="AR240" s="656"/>
      <c r="AS240" s="656" t="s">
        <v>175</v>
      </c>
      <c r="AT240" s="656" t="s">
        <v>175</v>
      </c>
      <c r="AU240" s="656" t="s">
        <v>175</v>
      </c>
      <c r="AV240" s="656" t="s">
        <v>175</v>
      </c>
      <c r="AW240" s="656" t="s">
        <v>176</v>
      </c>
      <c r="AX240" s="656" t="s">
        <v>176</v>
      </c>
      <c r="AY240" s="656" t="s">
        <v>176</v>
      </c>
      <c r="AZ240" s="656"/>
      <c r="BA240" s="656"/>
      <c r="BB240" s="656"/>
      <c r="BC240" s="656"/>
      <c r="BD240" s="656"/>
      <c r="BE240" s="656"/>
      <c r="BF240" s="656" t="s">
        <v>140</v>
      </c>
      <c r="BG240" s="656"/>
      <c r="BH240" s="656"/>
      <c r="BI240" s="656"/>
      <c r="BJ240" s="656" t="s">
        <v>178</v>
      </c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/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>池田　真弓</v>
      </c>
      <c r="L241" s="702"/>
      <c r="M241" s="713" t="str">
        <f>IFERROR(VLOOKUP(M240,科目・教員!$A$2:$B$349,2,0),"")</f>
        <v>柏木　公一</v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U241" s="635" t="s">
        <v>63</v>
      </c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>　</v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>成人：301，302，303</v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情報処理室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U242" s="635" t="s">
        <v>178</v>
      </c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U243" s="635" t="s">
        <v>64</v>
      </c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>大学校祭準備</v>
      </c>
      <c r="D244" s="694"/>
      <c r="E244" s="711" t="str">
        <f>VLOOKUP($C227,'2025年度(2年後期)'!$B$5:$N$207,COLUMN('2025年度(2年後期)'!$I$5),0)&amp;""</f>
        <v>大学校祭準備</v>
      </c>
      <c r="F244" s="694"/>
      <c r="G244" s="711" t="str">
        <f>VLOOKUP($C227,'2025年度(3年後期)'!$B$5:$N$207,COLUMN('2025年度(3年後期)'!$I$5),0)&amp;""</f>
        <v>領域別実習</v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>助産学実習Ⅰ</v>
      </c>
      <c r="L244" s="712"/>
      <c r="M244" s="710" t="str">
        <f>VLOOKUP($C227,'2025年度(M1後期)'!$B$5:$N$207,COLUMN('2025年度(M1後期)'!$I$5),0)&amp;""</f>
        <v>看護統計学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/>
      <c r="AB244" s="656" t="s">
        <v>175</v>
      </c>
      <c r="AC244" s="656" t="s">
        <v>175</v>
      </c>
      <c r="AD244" s="656" t="s">
        <v>175</v>
      </c>
      <c r="AE244" s="656"/>
      <c r="AF244" s="656" t="s">
        <v>175</v>
      </c>
      <c r="AG244" s="656" t="s">
        <v>175</v>
      </c>
      <c r="AH244" s="656" t="s">
        <v>175</v>
      </c>
      <c r="AI244" s="656" t="s">
        <v>175</v>
      </c>
      <c r="AJ244" s="656" t="s">
        <v>175</v>
      </c>
      <c r="AK244" s="656" t="s">
        <v>175</v>
      </c>
      <c r="AL244" s="656" t="s">
        <v>175</v>
      </c>
      <c r="AM244" s="656" t="s">
        <v>175</v>
      </c>
      <c r="AN244" s="656"/>
      <c r="AO244" s="656"/>
      <c r="AP244" s="656"/>
      <c r="AQ244" s="656"/>
      <c r="AR244" s="656"/>
      <c r="AS244" s="656" t="s">
        <v>175</v>
      </c>
      <c r="AT244" s="656" t="s">
        <v>175</v>
      </c>
      <c r="AU244" s="656" t="s">
        <v>175</v>
      </c>
      <c r="AV244" s="656" t="s">
        <v>175</v>
      </c>
      <c r="AW244" s="656" t="s">
        <v>176</v>
      </c>
      <c r="AX244" s="656" t="s">
        <v>176</v>
      </c>
      <c r="AY244" s="656" t="s">
        <v>176</v>
      </c>
      <c r="AZ244" s="656"/>
      <c r="BA244" s="656"/>
      <c r="BB244" s="656"/>
      <c r="BC244" s="656"/>
      <c r="BD244" s="656"/>
      <c r="BE244" s="656"/>
      <c r="BF244" s="656" t="s">
        <v>140</v>
      </c>
      <c r="BG244" s="656"/>
      <c r="BH244" s="656"/>
      <c r="BI244" s="656"/>
      <c r="BJ244" s="656" t="s">
        <v>178</v>
      </c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>池田　真弓</v>
      </c>
      <c r="L245" s="702"/>
      <c r="M245" s="713" t="str">
        <f>IFERROR(VLOOKUP(M244,科目・教員!$A$2:$B$349,2,0),"")</f>
        <v>柏木　公一</v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>　</v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>成人：301，302，303</v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情報処理室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00"/>
      <c r="D247" s="698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>大学校祭準備</v>
      </c>
      <c r="D248" s="694"/>
      <c r="E248" s="711" t="str">
        <f>VLOOKUP($C227,'2025年度(2年後期)'!$B$5:$N$207,COLUMN('2025年度(2年後期)'!$K$5),0)&amp;""</f>
        <v>大学校祭準備</v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>助産学実習Ⅰ</v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U248" s="608" t="s">
        <v>88</v>
      </c>
      <c r="Y248" s="471" t="s">
        <v>84</v>
      </c>
      <c r="Z248" s="695" t="str">
        <f>A248</f>
        <v>５時限（16：50～18：20）</v>
      </c>
      <c r="AA248" s="656"/>
      <c r="AB248" s="656" t="s">
        <v>175</v>
      </c>
      <c r="AC248" s="656" t="s">
        <v>175</v>
      </c>
      <c r="AD248" s="656" t="s">
        <v>175</v>
      </c>
      <c r="AE248" s="656"/>
      <c r="AF248" s="656" t="s">
        <v>175</v>
      </c>
      <c r="AG248" s="656" t="s">
        <v>175</v>
      </c>
      <c r="AH248" s="656" t="s">
        <v>175</v>
      </c>
      <c r="AI248" s="656" t="s">
        <v>175</v>
      </c>
      <c r="AJ248" s="656" t="s">
        <v>175</v>
      </c>
      <c r="AK248" s="656" t="s">
        <v>175</v>
      </c>
      <c r="AL248" s="656" t="s">
        <v>175</v>
      </c>
      <c r="AM248" s="656" t="s">
        <v>175</v>
      </c>
      <c r="AN248" s="656"/>
      <c r="AO248" s="656"/>
      <c r="AP248" s="656"/>
      <c r="AQ248" s="656"/>
      <c r="AR248" s="656"/>
      <c r="AS248" s="656" t="s">
        <v>175</v>
      </c>
      <c r="AT248" s="656" t="s">
        <v>175</v>
      </c>
      <c r="AU248" s="656" t="s">
        <v>175</v>
      </c>
      <c r="AV248" s="656" t="s">
        <v>175</v>
      </c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 t="s">
        <v>124</v>
      </c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>池田　真弓</v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U249" s="608" t="s">
        <v>126</v>
      </c>
      <c r="Y249" s="471" t="s">
        <v>86</v>
      </c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>　</v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U250" s="608" t="s">
        <v>124</v>
      </c>
      <c r="Y250" s="471" t="s">
        <v>89</v>
      </c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609" t="s">
        <v>64</v>
      </c>
      <c r="V251" s="19"/>
      <c r="W251" s="19"/>
      <c r="X251" s="19"/>
      <c r="Y251" s="472" t="s">
        <v>90</v>
      </c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50">
        <f>C227+1</f>
        <v>45941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665">
        <f>C252</f>
        <v>45941</v>
      </c>
      <c r="V252" s="666"/>
      <c r="W252" s="666"/>
      <c r="X252" s="666"/>
      <c r="Y252" s="666"/>
      <c r="Z252" s="6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>　</v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560" t="s">
        <v>179</v>
      </c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 t="s">
        <v>180</v>
      </c>
      <c r="BB253" s="656" t="s">
        <v>180</v>
      </c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U254" s="583" t="s">
        <v>180</v>
      </c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>　</v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585" t="s">
        <v>181</v>
      </c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585" t="s">
        <v>182</v>
      </c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>　</v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585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 t="s">
        <v>180</v>
      </c>
      <c r="BB257" s="656" t="s">
        <v>180</v>
      </c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585" t="s">
        <v>183</v>
      </c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>　</v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562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584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>　</v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>　</v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>　</v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>　</v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>　</v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>　</v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23"/>
      <c r="B277" s="24"/>
      <c r="C277" s="750">
        <f>C252+1</f>
        <v>45942</v>
      </c>
      <c r="D277" s="750"/>
      <c r="E277" s="750"/>
      <c r="F277" s="750"/>
      <c r="G277" s="750"/>
      <c r="H277" s="750"/>
      <c r="I277" s="750"/>
      <c r="J277" s="750"/>
      <c r="K277" s="750"/>
      <c r="L277" s="750"/>
      <c r="M277" s="750"/>
      <c r="N277" s="750"/>
      <c r="O277" s="750"/>
      <c r="P277" s="750"/>
      <c r="Q277" s="750"/>
      <c r="R277" s="750"/>
      <c r="S277" s="750"/>
      <c r="T277" s="750"/>
      <c r="U277" s="665">
        <f>C277</f>
        <v>45942</v>
      </c>
      <c r="V277" s="666"/>
      <c r="W277" s="666"/>
      <c r="X277" s="666"/>
      <c r="Y277" s="666"/>
      <c r="Z277" s="6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>　</v>
      </c>
      <c r="D278" s="684"/>
      <c r="E278" s="683" t="str">
        <f>VLOOKUP($C277,'2025年度(2年後期)'!$B$5:$N$207,COLUMN('2025年度(2年後期)'!$C$5),0)&amp;""</f>
        <v/>
      </c>
      <c r="F278" s="684"/>
      <c r="G278" s="683" t="str">
        <f>VLOOKUP($C277,'2025年度(3年後期)'!$B$5:$N$207,COLUMN('2025年度(3年後期)'!$C$5),0)&amp;""</f>
        <v/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/>
      </c>
      <c r="N278" s="682"/>
      <c r="O278" s="683" t="str">
        <f>VLOOKUP($C277,'2025年度(M2後期)'!$B$5:$N$207,COLUMN('2025年度(M2後期)'!$C$5),0)&amp;""</f>
        <v/>
      </c>
      <c r="P278" s="684"/>
      <c r="Q278" s="683" t="str">
        <f>VLOOKUP($C277,'2025年度(D1後期)'!$B$5:$N$207,COLUMN('2025年度(D1後期)'!$C$5),0)&amp;""</f>
        <v/>
      </c>
      <c r="R278" s="684"/>
      <c r="S278" s="694" t="str">
        <f>VLOOKUP($C277,'2025年度(D23後期)'!$B$5:$N$207,COLUMN('2025年度(D23後期)'!$C$5),0)&amp;""</f>
        <v/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/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>　</v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/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/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>　</v>
      </c>
      <c r="D282" s="684"/>
      <c r="E282" s="683" t="str">
        <f>VLOOKUP($C277,'2025年度(2年後期)'!$B$5:$N$207,COLUMN('2025年度(2年後期)'!$E$5),0)&amp;""</f>
        <v/>
      </c>
      <c r="F282" s="684"/>
      <c r="G282" s="683" t="str">
        <f>VLOOKUP($C277,'2025年度(3年後期)'!$B$5:$N$207,COLUMN('2025年度(3年後期)'!$E$5),0)&amp;""</f>
        <v/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/>
      </c>
      <c r="N282" s="684"/>
      <c r="O282" s="694" t="str">
        <f>VLOOKUP($C277,'2025年度(M2後期)'!$B$5:$N$207,COLUMN('2025年度(M2後期)'!$E$5),0)&amp;""</f>
        <v/>
      </c>
      <c r="P282" s="684"/>
      <c r="Q282" s="694" t="str">
        <f>VLOOKUP($C277,'2025年度(D1後期)'!$B$5:$N$207,COLUMN('2025年度(D1後期)'!$E$5),0)&amp;""</f>
        <v/>
      </c>
      <c r="R282" s="684"/>
      <c r="S282" s="694" t="str">
        <f>VLOOKUP($C277,'2025年度(D23後期)'!$B$5:$N$207,COLUMN('2025年度(D23後期)'!$E$5),0)&amp;""</f>
        <v/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/>
      </c>
      <c r="D283" s="677"/>
      <c r="E283" s="678" t="str">
        <f>IFERROR(VLOOKUP(E282,科目・教員!$A$2:$B$349,2,0),"")</f>
        <v/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>　</v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/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/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10" t="str">
        <f>VLOOKUP($C277,'2025年度(1年後期)'!$B$5:$N$207,COLUMN('2025年度(1年後期)'!$G$5),0)&amp;""</f>
        <v>　</v>
      </c>
      <c r="D290" s="694"/>
      <c r="E290" s="711" t="str">
        <f>VLOOKUP($C277,'2025年度(2年後期)'!$B$5:$N$207,COLUMN('2025年度(2年後期)'!$G$5),0)&amp;""</f>
        <v/>
      </c>
      <c r="F290" s="694"/>
      <c r="G290" s="711" t="str">
        <f>VLOOKUP($C277,'2025年度(3年後期)'!$B$5:$N$207,COLUMN('2025年度(3年後期)'!$G$5),0)&amp;""</f>
        <v/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/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/>
      </c>
      <c r="T290" s="694"/>
      <c r="U290" s="20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13" t="str">
        <f>IFERROR(VLOOKUP(C290,科目・教員!$A$2:$B$349,2,0),"")</f>
        <v/>
      </c>
      <c r="D291" s="697"/>
      <c r="E291" s="701" t="str">
        <f>IFERROR(VLOOKUP(E290,科目・教員!$A$2:$B$349,2,0),"")</f>
        <v/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U291" s="20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13" t="str">
        <f>VLOOKUP($C277,'2025年度(1年後期)'!$B$5:$N$207,COLUMN('2025年度(1年後期)'!$G$5)+1,0)&amp;""</f>
        <v>　</v>
      </c>
      <c r="D292" s="697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U292" s="20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00"/>
      <c r="D293" s="698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U293" s="20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>　</v>
      </c>
      <c r="D294" s="694"/>
      <c r="E294" s="711" t="str">
        <f>VLOOKUP($C277,'2025年度(2年後期)'!$B$5:$N$207,COLUMN('2025年度(2年後期)'!$I$5),0)&amp;""</f>
        <v/>
      </c>
      <c r="F294" s="694"/>
      <c r="G294" s="711" t="str">
        <f>VLOOKUP($C277,'2025年度(3年後期)'!$B$5:$N$207,COLUMN('2025年度(3年後期)'!$I$5),0)&amp;""</f>
        <v/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/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/>
      </c>
      <c r="T294" s="694"/>
      <c r="U294" s="583" t="s">
        <v>184</v>
      </c>
      <c r="Z294" s="695" t="str">
        <f>A294</f>
        <v>４時限（15：10～16：40）</v>
      </c>
      <c r="AA294" s="656"/>
      <c r="AB294" s="656"/>
      <c r="AC294" s="656"/>
      <c r="AD294" s="656" t="s">
        <v>185</v>
      </c>
      <c r="AE294" s="656"/>
      <c r="AF294" s="656"/>
      <c r="AG294" s="656"/>
      <c r="AH294" s="656"/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/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U295" s="583" t="s">
        <v>185</v>
      </c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>　</v>
      </c>
      <c r="D296" s="697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U296" s="583" t="s">
        <v>186</v>
      </c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00"/>
      <c r="D297" s="698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U297" s="583" t="s">
        <v>187</v>
      </c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>　</v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U298" s="583"/>
      <c r="Z298" s="695" t="str">
        <f>A298</f>
        <v>５時限（16：50～18：20）</v>
      </c>
      <c r="AA298" s="656"/>
      <c r="AB298" s="656"/>
      <c r="AC298" s="656"/>
      <c r="AD298" s="656" t="s">
        <v>185</v>
      </c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U299" s="583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>　</v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U300" s="583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594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23"/>
      <c r="B302" s="24"/>
      <c r="C302" s="750">
        <f>C277+1</f>
        <v>45943</v>
      </c>
      <c r="D302" s="750"/>
      <c r="E302" s="750"/>
      <c r="F302" s="750"/>
      <c r="G302" s="750"/>
      <c r="H302" s="750"/>
      <c r="I302" s="750"/>
      <c r="J302" s="750"/>
      <c r="K302" s="750"/>
      <c r="L302" s="750"/>
      <c r="M302" s="750"/>
      <c r="N302" s="750"/>
      <c r="O302" s="750"/>
      <c r="P302" s="750"/>
      <c r="Q302" s="750"/>
      <c r="R302" s="750"/>
      <c r="S302" s="750"/>
      <c r="T302" s="750"/>
      <c r="U302" s="665">
        <f>C302</f>
        <v>45943</v>
      </c>
      <c r="V302" s="666"/>
      <c r="W302" s="666"/>
      <c r="X302" s="666"/>
      <c r="Y302" s="666"/>
      <c r="Z302" s="6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>　</v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/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/>
      </c>
      <c r="N303" s="682"/>
      <c r="O303" s="683" t="str">
        <f>VLOOKUP($C302,'2025年度(M2後期)'!$B$5:$N$207,COLUMN('2025年度(M2後期)'!$C$5),0)&amp;""</f>
        <v/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/>
      </c>
      <c r="T303" s="684"/>
      <c r="U303" s="36"/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>　</v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>　</v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/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/>
      </c>
      <c r="N307" s="684"/>
      <c r="O307" s="694" t="str">
        <f>VLOOKUP($C302,'2025年度(M2後期)'!$B$5:$N$207,COLUMN('2025年度(M2後期)'!$E$5),0)&amp;""</f>
        <v/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/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>　</v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>　</v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/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694"/>
      <c r="O315" s="712" t="str">
        <f>VLOOKUP($C302,'2025年度(M2後期)'!$B$5:$N$207,COLUMN('2025年度(M2後期)'!$G$5),0)&amp;""</f>
        <v/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/>
      </c>
      <c r="T315" s="694"/>
      <c r="U315" s="25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>　</v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43"/>
      <c r="D318" s="744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>　</v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/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694"/>
      <c r="O319" s="712" t="str">
        <f>VLOOKUP($C302,'2025年度(M2後期)'!$B$5:$N$207,COLUMN('2025年度(M2後期)'!$I$5),0)&amp;""</f>
        <v/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/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>　</v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43"/>
      <c r="D322" s="744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>　</v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>　</v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79">
        <f>C302+1</f>
        <v>45944</v>
      </c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679"/>
      <c r="Q327" s="679"/>
      <c r="R327" s="679"/>
      <c r="S327" s="679"/>
      <c r="T327" s="679"/>
      <c r="U327" s="659">
        <f>C327</f>
        <v>45944</v>
      </c>
      <c r="V327" s="660"/>
      <c r="W327" s="660"/>
      <c r="X327" s="660"/>
      <c r="Y327" s="660"/>
      <c r="Z327" s="6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>人体の構造と機能Ⅳ</v>
      </c>
      <c r="D328" s="684"/>
      <c r="E328" s="683" t="str">
        <f>VLOOKUP($C327,'2025年度(2年後期)'!$B$5:$N$207,COLUMN('2025年度(2年後期)'!$C$5),0)&amp;""</f>
        <v>生活援助論Ⅳ(ABCD)</v>
      </c>
      <c r="F328" s="684"/>
      <c r="G328" s="683" t="str">
        <f>VLOOKUP($C327,'2025年度(3年後期)'!$B$5:$N$207,COLUMN('2025年度(3年後期)'!$C$5),0)&amp;""</f>
        <v>領域別実習</v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>助産学実習Ⅰ</v>
      </c>
      <c r="L328" s="682"/>
      <c r="M328" s="68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2"/>
      <c r="O328" s="683" t="str">
        <f>VLOOKUP($C327,'2025年度(M2後期)'!$B$5:$N$207,COLUMN('2025年度(M2後期)'!$C$5),0)&amp;""</f>
        <v>特別研究</v>
      </c>
      <c r="P328" s="684"/>
      <c r="Q328" s="683" t="str">
        <f>VLOOKUP($C327,'2025年度(D1後期)'!$B$5:$N$207,COLUMN('2025年度(D1後期)'!$C$5),0)&amp;""</f>
        <v>成育看護学演習Ｂ
感染管理看護学演習Ｂ
成人看護学演習Ｂ</v>
      </c>
      <c r="R328" s="684"/>
      <c r="S328" s="694" t="str">
        <f>VLOOKUP($C327,'2025年度(D23後期)'!$B$5:$N$207,COLUMN('2025年度(D23後期)'!$C$5),0)&amp;""</f>
        <v>特別研究</v>
      </c>
      <c r="T328" s="684"/>
      <c r="U328" s="648" t="s">
        <v>143</v>
      </c>
      <c r="Z328" s="706" t="str">
        <f>A328</f>
        <v xml:space="preserve">１時限（09：20～10：50） </v>
      </c>
      <c r="AA328" s="656" t="s">
        <v>96</v>
      </c>
      <c r="AB328" s="656"/>
      <c r="AC328" s="656"/>
      <c r="AD328" s="656" t="s">
        <v>97</v>
      </c>
      <c r="AE328" s="656"/>
      <c r="AF328" s="656"/>
      <c r="AG328" s="656" t="s">
        <v>172</v>
      </c>
      <c r="AH328" s="656" t="s">
        <v>172</v>
      </c>
      <c r="AI328" s="656"/>
      <c r="AJ328" s="656"/>
      <c r="AK328" s="656"/>
      <c r="AL328" s="656" t="s">
        <v>172</v>
      </c>
      <c r="AM328" s="656" t="s">
        <v>146</v>
      </c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 t="s">
        <v>188</v>
      </c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>本間　典子</v>
      </c>
      <c r="D329" s="677"/>
      <c r="E329" s="678" t="str">
        <f>IFERROR(VLOOKUP(E328,科目・教員!$A$2:$B$349,2,0),"")</f>
        <v>矢富　有見子</v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>池田　真弓</v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649" t="s">
        <v>149</v>
      </c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>101</v>
      </c>
      <c r="D330" s="677"/>
      <c r="E330" s="678" t="str">
        <f>VLOOKUP($C327,'2025年度(2年後期)'!$B$5:$N$207,COLUMN('2025年度(2年後期)'!$C$5)+1,0)&amp;""</f>
        <v>201･202･基礎実</v>
      </c>
      <c r="F330" s="677"/>
      <c r="G330" s="678" t="str">
        <f>VLOOKUP($C327,'2025年度(3年後期)'!$B$5:$N$207,COLUMN('2025年度(3年後期)'!$C$5)+1,0)&amp;""</f>
        <v>在宅:在宅実</v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>成育:別途指定
感染:別途指定
成人:別途指定</v>
      </c>
      <c r="R330" s="677"/>
      <c r="S330" s="697" t="str">
        <f>VLOOKUP($C327,'2025年度(D23後期)'!$B$5:$N$207,COLUMN('2025年度(D23後期)'!$C$5)+1,0)&amp;""</f>
        <v/>
      </c>
      <c r="T330" s="677"/>
      <c r="U330" s="649" t="s">
        <v>150</v>
      </c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649" t="s">
        <v>151</v>
      </c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>生命倫理</v>
      </c>
      <c r="D332" s="684"/>
      <c r="E332" s="683" t="str">
        <f>VLOOKUP($C327,'2025年度(2年後期)'!$B$5:$N$207,COLUMN('2025年度(2年後期)'!$E$5),0)&amp;""</f>
        <v>生活援助論Ⅳ(ABCD)</v>
      </c>
      <c r="F332" s="684"/>
      <c r="G332" s="683" t="str">
        <f>VLOOKUP($C327,'2025年度(3年後期)'!$B$5:$N$207,COLUMN('2025年度(3年後期)'!$E$5),0)&amp;""</f>
        <v>領域別実習</v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>助産学実習Ⅰ</v>
      </c>
      <c r="L332" s="682"/>
      <c r="M332" s="69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4"/>
      <c r="O332" s="694" t="str">
        <f>VLOOKUP($C327,'2025年度(M2後期)'!$B$5:$N$207,COLUMN('2025年度(M2後期)'!$E$5),0)&amp;""</f>
        <v>特別研究</v>
      </c>
      <c r="P332" s="684"/>
      <c r="Q332" s="694" t="str">
        <f>VLOOKUP($C327,'2025年度(D1後期)'!$B$5:$N$207,COLUMN('2025年度(D1後期)'!$E$5),0)&amp;""</f>
        <v>成育看護学演習Ｂ
感染管理看護学演習Ｂ
成人看護学演習Ｂ</v>
      </c>
      <c r="R332" s="684"/>
      <c r="S332" s="694" t="str">
        <f>VLOOKUP($C327,'2025年度(D23後期)'!$B$5:$N$207,COLUMN('2025年度(D23後期)'!$E$5),0)&amp;""</f>
        <v>特別研究</v>
      </c>
      <c r="T332" s="684"/>
      <c r="U332" s="21"/>
      <c r="Z332" s="695" t="str">
        <f>A332</f>
        <v>２時限（11：00～12：30）</v>
      </c>
      <c r="AA332" s="656" t="s">
        <v>189</v>
      </c>
      <c r="AB332" s="656"/>
      <c r="AC332" s="656"/>
      <c r="AD332" s="656" t="s">
        <v>97</v>
      </c>
      <c r="AE332" s="656"/>
      <c r="AF332" s="656"/>
      <c r="AG332" s="656" t="s">
        <v>172</v>
      </c>
      <c r="AH332" s="656" t="s">
        <v>172</v>
      </c>
      <c r="AI332" s="656"/>
      <c r="AJ332" s="656"/>
      <c r="AK332" s="656"/>
      <c r="AL332" s="656" t="s">
        <v>172</v>
      </c>
      <c r="AM332" s="656" t="s">
        <v>146</v>
      </c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 t="s">
        <v>188</v>
      </c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>小島　優子</v>
      </c>
      <c r="D333" s="677"/>
      <c r="E333" s="678" t="str">
        <f>IFERROR(VLOOKUP(E332,科目・教員!$A$2:$B$349,2,0),"")</f>
        <v>矢富　有見子</v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>池田　真弓</v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>101</v>
      </c>
      <c r="D334" s="677"/>
      <c r="E334" s="678" t="str">
        <f>VLOOKUP($C327,'2025年度(2年後期)'!$B$5:$N$207,COLUMN('2025年度(2年後期)'!$E$5)+1,0)&amp;""</f>
        <v>201･202･基礎実</v>
      </c>
      <c r="F334" s="677"/>
      <c r="G334" s="678" t="str">
        <f>VLOOKUP($C327,'2025年度(3年後期)'!$B$5:$N$207,COLUMN('2025年度(3年後期)'!$E$5)+1,0)&amp;""</f>
        <v>在宅:在宅実</v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>成育:別途指定
感染:別途指定
成人:別途指定</v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>疾病･病態論Ⅰ</v>
      </c>
      <c r="D340" s="694"/>
      <c r="E340" s="711" t="str">
        <f>VLOOKUP($C327,'2025年度(2年後期)'!$B$5:$N$207,COLUMN('2025年度(2年後期)'!$G$5),0)&amp;""</f>
        <v>母性看護援助論Ⅰ</v>
      </c>
      <c r="F340" s="694"/>
      <c r="G340" s="711" t="str">
        <f>VLOOKUP($C327,'2025年度(3年後期)'!$B$5:$N$207,COLUMN('2025年度(3年後期)'!$G$5),0)&amp;""</f>
        <v>領域別実習</v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>助産学実習Ⅰ</v>
      </c>
      <c r="L340" s="712"/>
      <c r="M340" s="710" t="str">
        <f>VLOOKUP($C327,'2025年度(M1後期)'!$B$5:$N$207,COLUMN('2025年度(M1後期)'!$G$5),0)&amp;""</f>
        <v>がん看護学演習Ａ－Ⅱ
成育看護学演習Ａ－Ⅰ
感染症学特論
感染症学演習</v>
      </c>
      <c r="N340" s="694"/>
      <c r="O340" s="712" t="str">
        <f>VLOOKUP($C327,'2025年度(M2後期)'!$B$5:$N$207,COLUMN('2025年度(M2後期)'!$G$5),0)&amp;""</f>
        <v>特別研究</v>
      </c>
      <c r="P340" s="694"/>
      <c r="Q340" s="712" t="str">
        <f>VLOOKUP($C327,'2025年度(D1後期)'!$B$5:$N$207,COLUMN('2025年度(D1後期)'!$G$5),0)&amp;""</f>
        <v>量的看護学研究法</v>
      </c>
      <c r="R340" s="694"/>
      <c r="S340" s="712" t="str">
        <f>VLOOKUP($C327,'2025年度(D23後期)'!$B$5:$N$207,COLUMN('2025年度(D23後期)'!$G$5),0)&amp;""</f>
        <v>特別研究</v>
      </c>
      <c r="T340" s="694"/>
      <c r="U340" s="21"/>
      <c r="Z340" s="695" t="str">
        <f>A340</f>
        <v>３時限（13：30～15：00）</v>
      </c>
      <c r="AA340" s="656" t="s">
        <v>158</v>
      </c>
      <c r="AB340" s="656"/>
      <c r="AC340" s="656"/>
      <c r="AD340" s="656" t="s">
        <v>97</v>
      </c>
      <c r="AE340" s="656"/>
      <c r="AF340" s="656"/>
      <c r="AG340" s="656" t="s">
        <v>157</v>
      </c>
      <c r="AH340" s="656"/>
      <c r="AI340" s="656"/>
      <c r="AJ340" s="656"/>
      <c r="AK340" s="656"/>
      <c r="AL340" s="656"/>
      <c r="AM340" s="656" t="s">
        <v>146</v>
      </c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 t="s">
        <v>166</v>
      </c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>水野　正之</v>
      </c>
      <c r="D341" s="697"/>
      <c r="E341" s="701" t="str">
        <f>IFERROR(VLOOKUP(E340,科目・教員!$A$2:$B$349,2,0),"")</f>
        <v>日置　智華子</v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>池田　真弓</v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>柏木　公一</v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>101</v>
      </c>
      <c r="D342" s="697"/>
      <c r="E342" s="701" t="str">
        <f>VLOOKUP($C327,'2025年度(2年後期)'!$B$5:$N$207,COLUMN('2025年度(2年後期)'!$G$5)+1,0)&amp;""</f>
        <v>201</v>
      </c>
      <c r="F342" s="697"/>
      <c r="G342" s="701" t="str">
        <f>VLOOKUP($C327,'2025年度(3年後期)'!$B$5:$N$207,COLUMN('2025年度(3年後期)'!$G$5)+1,0)&amp;""</f>
        <v>在宅:在宅実</v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>がん:別途指定
成育:別途指定
感染特論:別途指定
感染演習:別途指定</v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>臨床講義室1</v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>インフルエンザ①
15:00～16:10</v>
      </c>
      <c r="D344" s="694"/>
      <c r="E344" s="711" t="str">
        <f>VLOOKUP($C327,'2025年度(2年後期)'!$B$5:$N$207,COLUMN('2025年度(2年後期)'!$I$5),0)&amp;""</f>
        <v>インフルエンザ①
15:00～16:10</v>
      </c>
      <c r="F344" s="694"/>
      <c r="G344" s="711" t="str">
        <f>VLOOKUP($C327,'2025年度(3年後期)'!$B$5:$N$207,COLUMN('2025年度(3年後期)'!$I$5),0)&amp;""</f>
        <v>領域別実習
(インフルエンザ①)</v>
      </c>
      <c r="H344" s="694"/>
      <c r="I344" s="711" t="str">
        <f>VLOOKUP($C327,'2025年度(4年後期)'!$B$5:$N$206,COLUMN('2025年度(4年後期)'!$I$5),0)&amp;""</f>
        <v>インフルエンザ①
15:00～16:10</v>
      </c>
      <c r="J344" s="694"/>
      <c r="K344" s="712" t="str">
        <f>VLOOKUP($C327,'2025年度(助産後期)'!$B$5:$N$207,COLUMN('2025年度(助産後期)'!$I$5),0)&amp;""</f>
        <v>助産学実習Ⅰ</v>
      </c>
      <c r="L344" s="712"/>
      <c r="M344" s="710" t="str">
        <f>VLOOKUP($C327,'2025年度(M1後期)'!$B$5:$N$207,COLUMN('2025年度(M1後期)'!$I$5),0)&amp;""</f>
        <v>がん看護学演習Ａ－Ⅱ
成育看護学演習Ａ－Ⅰ
感染症学特論
感染症学演習</v>
      </c>
      <c r="N344" s="694"/>
      <c r="O344" s="712" t="str">
        <f>VLOOKUP($C327,'2025年度(M2後期)'!$B$5:$N$207,COLUMN('2025年度(M2後期)'!$I$5),0)&amp;""</f>
        <v>特別研究</v>
      </c>
      <c r="P344" s="694"/>
      <c r="Q344" s="712" t="str">
        <f>VLOOKUP($C327,'2025年度(D1後期)'!$B$5:$N$207,COLUMN('2025年度(D1後期)'!$I$5),0)&amp;""</f>
        <v>量的看護学研究法</v>
      </c>
      <c r="R344" s="694"/>
      <c r="S344" s="712" t="str">
        <f>VLOOKUP($C327,'2025年度(D23後期)'!$B$5:$N$207,COLUMN('2025年度(D23後期)'!$I$5),0)&amp;""</f>
        <v>特別研究</v>
      </c>
      <c r="T344" s="694"/>
      <c r="U344" s="470" t="s">
        <v>76</v>
      </c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 t="s">
        <v>146</v>
      </c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 t="s">
        <v>166</v>
      </c>
      <c r="BB344" s="656"/>
      <c r="BC344" s="656"/>
      <c r="BD344" s="656"/>
      <c r="BE344" s="656"/>
      <c r="BF344" s="656"/>
      <c r="BG344" s="656"/>
      <c r="BH344" s="656"/>
      <c r="BI344" s="656"/>
      <c r="BJ344" s="656" t="s">
        <v>137</v>
      </c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>池田　真弓</v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>柏木　公一</v>
      </c>
      <c r="R345" s="697"/>
      <c r="S345" s="702" t="str">
        <f>IFERROR(VLOOKUP(S344,科目・教員!$A$2:$B$349,2,0),"")</f>
        <v/>
      </c>
      <c r="T345" s="697"/>
      <c r="U345" s="470" t="s">
        <v>136</v>
      </c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>　</v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>がん:別途指定
成育:別途指定
感染特論:別途指定
感染演習:別途指定</v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>臨床講義室1</v>
      </c>
      <c r="R346" s="697"/>
      <c r="S346" s="702" t="str">
        <f>VLOOKUP($C327,'2025年度(D23後期)'!$B$5:$N$207,COLUMN('2025年度(D23後期)'!$I$5)+1,0)&amp;""</f>
        <v/>
      </c>
      <c r="T346" s="697"/>
      <c r="U346" s="468" t="s">
        <v>137</v>
      </c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468" t="s">
        <v>64</v>
      </c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>　</v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>助産学実習Ⅰ</v>
      </c>
      <c r="L348" s="712"/>
      <c r="M348" s="710" t="str">
        <f>VLOOKUP($C327,'2025年度(M1後期)'!$B$5:$N$207,COLUMN('2025年度(M1後期)'!$K$5),0)&amp;""</f>
        <v>感染症学特論
感染症学演習</v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562" t="s">
        <v>88</v>
      </c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 t="s">
        <v>146</v>
      </c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 t="s">
        <v>190</v>
      </c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>池田　真弓</v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562" t="s">
        <v>191</v>
      </c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>　</v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>感染特論:別途指定
感染演習:別途指定</v>
      </c>
      <c r="N350" s="697"/>
      <c r="O350" s="702" t="str">
        <f>VLOOKUP($C327,'2025年度(M1後期)'!$B$5:$N$207,COLUMN('2025年度(M1後期)'!$K$5)+1,0)&amp;""</f>
        <v>感染特論:別途指定
感染演習:別途指定</v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562" t="s">
        <v>190</v>
      </c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563" t="s">
        <v>81</v>
      </c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79">
        <f>C327+1</f>
        <v>45945</v>
      </c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679"/>
      <c r="Q352" s="679"/>
      <c r="R352" s="679"/>
      <c r="S352" s="679"/>
      <c r="T352" s="679"/>
      <c r="U352" s="659">
        <f>C352</f>
        <v>45945</v>
      </c>
      <c r="V352" s="660"/>
      <c r="W352" s="660"/>
      <c r="X352" s="660"/>
      <c r="Y352" s="660"/>
      <c r="Z352" s="6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>人体の構造と機能Ⅲ</v>
      </c>
      <c r="D353" s="684"/>
      <c r="E353" s="683" t="str">
        <f>VLOOKUP($C352,'2025年度(2年後期)'!$B$5:$N$207,COLUMN('2025年度(2年後期)'!$C$5),0)&amp;""</f>
        <v>老年看護学概論</v>
      </c>
      <c r="F353" s="684"/>
      <c r="G353" s="683" t="str">
        <f>VLOOKUP($C352,'2025年度(3年後期)'!$B$5:$N$207,COLUMN('2025年度(3年後期)'!$C$5),0)&amp;""</f>
        <v>領域別実習</v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>助産学実習Ⅰ</v>
      </c>
      <c r="L353" s="682"/>
      <c r="M353" s="681" t="str">
        <f>VLOOKUP($C352,'2025年度(M1後期)'!$B$5:$N$207,COLUMN('2025年度(M1後期)'!$C$5),0)&amp;""</f>
        <v>看護情報・管理学演習Ａ－Ⅰ
成育看護学演習Ａ－Ⅳ(母性)</v>
      </c>
      <c r="N353" s="682"/>
      <c r="O353" s="683" t="str">
        <f>VLOOKUP($C352,'2025年度(M2後期)'!$B$5:$N$207,COLUMN('2025年度(M2後期)'!$C$5),0)&amp;""</f>
        <v>特別研究</v>
      </c>
      <c r="P353" s="684"/>
      <c r="Q353" s="683" t="str">
        <f>VLOOKUP($C352,'2025年度(D1後期)'!$B$5:$N$207,COLUMN('2025年度(D1後期)'!$C$5),0)&amp;""</f>
        <v>看護教育学演習Ｂ</v>
      </c>
      <c r="R353" s="684"/>
      <c r="S353" s="694" t="str">
        <f>VLOOKUP($C352,'2025年度(D23後期)'!$B$5:$N$207,COLUMN('2025年度(D23後期)'!$C$5),0)&amp;""</f>
        <v>特別研究</v>
      </c>
      <c r="T353" s="684"/>
      <c r="U353" s="20"/>
      <c r="V353" s="648" t="s">
        <v>143</v>
      </c>
      <c r="Z353" s="706" t="str">
        <f>A353</f>
        <v xml:space="preserve">１時限（09：20～10：50） </v>
      </c>
      <c r="AA353" s="656" t="s">
        <v>70</v>
      </c>
      <c r="AB353" s="656"/>
      <c r="AC353" s="656"/>
      <c r="AD353" s="656"/>
      <c r="AE353" s="656"/>
      <c r="AF353" s="656"/>
      <c r="AG353" s="656" t="s">
        <v>167</v>
      </c>
      <c r="AH353" s="656"/>
      <c r="AI353" s="656"/>
      <c r="AJ353" s="656"/>
      <c r="AK353" s="656"/>
      <c r="AL353" s="656"/>
      <c r="AM353" s="656" t="s">
        <v>146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 t="s">
        <v>192</v>
      </c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>本間　典子</v>
      </c>
      <c r="D354" s="677"/>
      <c r="E354" s="678" t="str">
        <f>IFERROR(VLOOKUP(E353,科目・教員!$A$2:$B$349,2,0),"")</f>
        <v>綿貫　成明</v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>池田　真弓</v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V354" s="649" t="s">
        <v>149</v>
      </c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>101</v>
      </c>
      <c r="D355" s="677"/>
      <c r="E355" s="678" t="str">
        <f>VLOOKUP($C352,'2025年度(2年後期)'!$B$5:$N$207,COLUMN('2025年度(2年後期)'!$C$5)+1,0)&amp;""</f>
        <v>201</v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>情報:別途指定
成育:別途指定</v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>別途指定</v>
      </c>
      <c r="R355" s="677"/>
      <c r="S355" s="697" t="str">
        <f>VLOOKUP($C352,'2025年度(D23後期)'!$B$5:$N$207,COLUMN('2025年度(D23後期)'!$C$5)+1,0)&amp;""</f>
        <v/>
      </c>
      <c r="T355" s="677"/>
      <c r="V355" s="649" t="s">
        <v>150</v>
      </c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00"/>
      <c r="D356" s="67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V356" s="649" t="s">
        <v>151</v>
      </c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>疫学・保健統計学Ⅱ</v>
      </c>
      <c r="D357" s="684"/>
      <c r="E357" s="683" t="str">
        <f>VLOOKUP($C352,'2025年度(2年後期)'!$B$5:$N$207,COLUMN('2025年度(2年後期)'!$E$5),0)&amp;""</f>
        <v>成人看護援助論Ⅱ</v>
      </c>
      <c r="F357" s="684"/>
      <c r="G357" s="683" t="str">
        <f>VLOOKUP($C352,'2025年度(3年後期)'!$B$5:$N$207,COLUMN('2025年度(3年後期)'!$E$5),0)&amp;""</f>
        <v>領域別実習</v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>助産学実習Ⅰ</v>
      </c>
      <c r="L357" s="682"/>
      <c r="M357" s="693" t="str">
        <f>VLOOKUP($C352,'2025年度(M1後期)'!$B$5:$N$207,COLUMN('2025年度(M1後期)'!$E$5),0)&amp;""</f>
        <v>看護情報・管理学演習Ａ－Ⅰ
成育看護学演習Ａ－Ⅳ(母性)</v>
      </c>
      <c r="N357" s="684"/>
      <c r="O357" s="694" t="str">
        <f>VLOOKUP($C352,'2025年度(M2後期)'!$B$5:$N$207,COLUMN('2025年度(M2後期)'!$E$5),0)&amp;""</f>
        <v>特別研究</v>
      </c>
      <c r="P357" s="684"/>
      <c r="Q357" s="694" t="str">
        <f>VLOOKUP($C352,'2025年度(D1後期)'!$B$5:$N$207,COLUMN('2025年度(D1後期)'!$E$5),0)&amp;""</f>
        <v>看護教育学演習Ｂ</v>
      </c>
      <c r="R357" s="684"/>
      <c r="S357" s="694" t="str">
        <f>VLOOKUP($C352,'2025年度(D23後期)'!$B$5:$N$207,COLUMN('2025年度(D23後期)'!$E$5),0)&amp;""</f>
        <v>特別研究</v>
      </c>
      <c r="T357" s="684"/>
      <c r="Z357" s="695" t="str">
        <f>A357</f>
        <v>２時限（11：00～12：30）</v>
      </c>
      <c r="AA357" s="656" t="s">
        <v>169</v>
      </c>
      <c r="AB357" s="656"/>
      <c r="AC357" s="656"/>
      <c r="AD357" s="656"/>
      <c r="AE357" s="656"/>
      <c r="AF357" s="656"/>
      <c r="AG357" s="656" t="s">
        <v>71</v>
      </c>
      <c r="AH357" s="656"/>
      <c r="AI357" s="656"/>
      <c r="AJ357" s="656"/>
      <c r="AK357" s="656"/>
      <c r="AL357" s="656"/>
      <c r="AM357" s="656" t="s">
        <v>146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192</v>
      </c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>柏木　公一</v>
      </c>
      <c r="D358" s="677"/>
      <c r="E358" s="678" t="str">
        <f>IFERROR(VLOOKUP(E357,科目・教員!$A$2:$B$349,2,0),"")</f>
        <v>藤澤　雄太</v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>池田　真弓</v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>101</v>
      </c>
      <c r="D359" s="677"/>
      <c r="E359" s="678" t="str">
        <f>VLOOKUP($C352,'2025年度(2年後期)'!$B$5:$N$207,COLUMN('2025年度(2年後期)'!$E$5)+1,0)&amp;""</f>
        <v>201</v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>情報:別途指定
成育:別途指定</v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>別途指定</v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>食と健康</v>
      </c>
      <c r="D365" s="694"/>
      <c r="E365" s="711" t="str">
        <f>VLOOKUP($C352,'2025年度(2年後期)'!$B$5:$N$207,COLUMN('2025年度(2年後期)'!$G$5),0)&amp;""</f>
        <v>小児看護学概論</v>
      </c>
      <c r="F365" s="694"/>
      <c r="G365" s="711" t="str">
        <f>VLOOKUP($C352,'2025年度(3年後期)'!$B$5:$N$207,COLUMN('2025年度(3年後期)'!$G$5),0)&amp;""</f>
        <v>領域別実習</v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>助産学実習Ⅰ</v>
      </c>
      <c r="L365" s="712"/>
      <c r="M365" s="710" t="str">
        <f>VLOOKUP($C352,'2025年度(M1後期)'!$B$5:$N$207,COLUMN('2025年度(M1後期)'!$G$5),0)&amp;""</f>
        <v>成人看護学演習Ａ－Ⅰ</v>
      </c>
      <c r="N365" s="694"/>
      <c r="O365" s="712" t="str">
        <f>VLOOKUP($C352,'2025年度(M2後期)'!$B$5:$N$207,COLUMN('2025年度(M2後期)'!$G$5),0)&amp;""</f>
        <v>特別研究</v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>特別研究</v>
      </c>
      <c r="T365" s="694"/>
      <c r="U365" s="600" t="s">
        <v>177</v>
      </c>
      <c r="W365" s="608" t="s">
        <v>193</v>
      </c>
      <c r="Z365" s="695" t="str">
        <f>A365</f>
        <v>３時限（13：30～15：00）</v>
      </c>
      <c r="AA365" s="656" t="s">
        <v>111</v>
      </c>
      <c r="AB365" s="656"/>
      <c r="AC365" s="656"/>
      <c r="AD365" s="656"/>
      <c r="AE365" s="656"/>
      <c r="AF365" s="656"/>
      <c r="AG365" s="656" t="s">
        <v>162</v>
      </c>
      <c r="AH365" s="656" t="s">
        <v>194</v>
      </c>
      <c r="AI365" s="656"/>
      <c r="AJ365" s="656"/>
      <c r="AK365" s="656"/>
      <c r="AL365" s="656"/>
      <c r="AM365" s="656" t="s">
        <v>146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147</v>
      </c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>本間　典子</v>
      </c>
      <c r="D366" s="697"/>
      <c r="E366" s="701" t="str">
        <f>IFERROR(VLOOKUP(E365,科目・教員!$A$2:$B$349,2,0),"")</f>
        <v>来生　奈巳子</v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>池田　真弓</v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U366" s="600" t="s">
        <v>114</v>
      </c>
      <c r="W366" s="608" t="s">
        <v>114</v>
      </c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>101</v>
      </c>
      <c r="D367" s="697"/>
      <c r="E367" s="701" t="str">
        <f>VLOOKUP($C352,'2025年度(2年後期)'!$B$5:$N$207,COLUMN('2025年度(2年後期)'!$G$5)+1,0)&amp;""</f>
        <v>201</v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>別途指定</v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U367" s="600" t="s">
        <v>105</v>
      </c>
      <c r="W367" s="608" t="s">
        <v>195</v>
      </c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U368" s="600" t="s">
        <v>110</v>
      </c>
      <c r="W368" s="608" t="s">
        <v>196</v>
      </c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>人間関係論</v>
      </c>
      <c r="D369" s="694"/>
      <c r="E369" s="711" t="str">
        <f>VLOOKUP($C352,'2025年度(2年後期)'!$B$5:$N$207,COLUMN('2025年度(2年後期)'!$I$5),0)&amp;""</f>
        <v>薬物療法と看護</v>
      </c>
      <c r="F369" s="694"/>
      <c r="G369" s="711" t="str">
        <f>VLOOKUP($C352,'2025年度(3年後期)'!$B$5:$N$207,COLUMN('2025年度(3年後期)'!$I$5),0)&amp;""</f>
        <v>領域別実習</v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>助産学実習Ⅰ</v>
      </c>
      <c r="L369" s="712"/>
      <c r="M369" s="710" t="str">
        <f>VLOOKUP($C352,'2025年度(M1後期)'!$B$5:$N$207,COLUMN('2025年度(M1後期)'!$I$5),0)&amp;""</f>
        <v>成人看護学演習Ａ－Ⅰ</v>
      </c>
      <c r="N369" s="694"/>
      <c r="O369" s="712" t="str">
        <f>VLOOKUP($C352,'2025年度(M2後期)'!$B$5:$N$207,COLUMN('2025年度(M2後期)'!$I$5),0)&amp;""</f>
        <v>特別研究</v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>特別研究</v>
      </c>
      <c r="T369" s="694"/>
      <c r="U369" s="583"/>
      <c r="V369" s="471" t="s">
        <v>76</v>
      </c>
      <c r="Z369" s="695" t="str">
        <f>A369</f>
        <v>４時限（15：10～16：40）</v>
      </c>
      <c r="AA369" s="656" t="s">
        <v>165</v>
      </c>
      <c r="AB369" s="656"/>
      <c r="AC369" s="656"/>
      <c r="AD369" s="656"/>
      <c r="AE369" s="656"/>
      <c r="AF369" s="656"/>
      <c r="AG369" s="656" t="s">
        <v>174</v>
      </c>
      <c r="AH369" s="656" t="s">
        <v>194</v>
      </c>
      <c r="AI369" s="656"/>
      <c r="AJ369" s="656"/>
      <c r="AK369" s="656"/>
      <c r="AL369" s="656"/>
      <c r="AM369" s="656" t="s">
        <v>146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745" t="s">
        <v>147</v>
      </c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 t="s">
        <v>79</v>
      </c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>小島　優子</v>
      </c>
      <c r="D370" s="697"/>
      <c r="E370" s="701" t="str">
        <f>IFERROR(VLOOKUP(E369,科目・教員!$A$2:$B$349,2,0),"")</f>
        <v>本間　典子</v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>池田　真弓</v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U370" s="583"/>
      <c r="V370" s="471" t="s">
        <v>155</v>
      </c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746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>101</v>
      </c>
      <c r="D371" s="697"/>
      <c r="E371" s="701" t="str">
        <f>VLOOKUP($C352,'2025年度(2年後期)'!$B$5:$N$207,COLUMN('2025年度(2年後期)'!$I$5)+1,0)&amp;""</f>
        <v>201</v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>別途指定</v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U371" s="583"/>
      <c r="V371" s="471" t="s">
        <v>79</v>
      </c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746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74"/>
      <c r="U372" s="646"/>
      <c r="V372" s="471" t="s">
        <v>81</v>
      </c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747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>　</v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>助産学実習Ⅰ</v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 t="s">
        <v>194</v>
      </c>
      <c r="AI373" s="656"/>
      <c r="AJ373" s="656"/>
      <c r="AK373" s="656"/>
      <c r="AL373" s="656"/>
      <c r="AM373" s="656" t="s">
        <v>146</v>
      </c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>池田　真弓</v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>　</v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45946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45946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751" t="str">
        <f>VLOOKUP($C377,'2025年度(1年後期)'!$B$5:$N$207,COLUMN('2025年度(1年後期)'!$C$5),0)&amp;""</f>
        <v>英語Ⅰ(AC)</v>
      </c>
      <c r="D378" s="719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>卒業研究Ⅱ</v>
      </c>
      <c r="J378" s="684"/>
      <c r="K378" s="694" t="str">
        <f>VLOOKUP($C377,'2025年度(助産後期)'!$B$5:$N$207,COLUMN('2025年度(助産後期)'!$C$5),0)&amp;""</f>
        <v>助産学実習Ⅰ</v>
      </c>
      <c r="L378" s="682"/>
      <c r="M378" s="681" t="str">
        <f>VLOOKUP($C377,'2025年度(M1後期)'!$B$5:$N$207,COLUMN('2025年度(M1後期)'!$C$5),0)&amp;""</f>
        <v>がん看護学演習Ａ－Ⅰ
感染症学特論
感染症学演習</v>
      </c>
      <c r="N378" s="682"/>
      <c r="O378" s="683" t="str">
        <f>VLOOKUP($C377,'2025年度(M2後期)'!$B$5:$N$207,COLUMN('2025年度(M2後期)'!$C$5),0)&amp;""</f>
        <v>特別研究</v>
      </c>
      <c r="P378" s="684"/>
      <c r="Q378" s="683" t="str">
        <f>VLOOKUP($C377,'2025年度(D1後期)'!$B$5:$N$207,COLUMN('2025年度(D1後期)'!$C$5),0)&amp;""</f>
        <v>看護情報・管理学演習Ｂ
長寿看護学演習Ｂ</v>
      </c>
      <c r="R378" s="684"/>
      <c r="S378" s="694" t="str">
        <f>VLOOKUP($C377,'2025年度(D23後期)'!$B$5:$N$207,COLUMN('2025年度(D23後期)'!$C$5),0)&amp;""</f>
        <v>特別研究</v>
      </c>
      <c r="T378" s="684"/>
      <c r="U378" s="648" t="s">
        <v>143</v>
      </c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 t="s">
        <v>119</v>
      </c>
      <c r="AH378" s="656"/>
      <c r="AI378" s="656"/>
      <c r="AJ378" s="656"/>
      <c r="AK378" s="656"/>
      <c r="AL378" s="656"/>
      <c r="AM378" s="656" t="s">
        <v>146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752" t="str">
        <f>IFERROR(VLOOKUP(C378,科目・教員!$A$2:$B$349,2,0),"")</f>
        <v>ﾊﾟｳﾗ･ﾍﾞﾙｳﾞｧﾝｹﾞﾙ</v>
      </c>
      <c r="D379" s="721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>各担当教員</v>
      </c>
      <c r="J379" s="677"/>
      <c r="K379" s="697" t="str">
        <f>IFERROR(VLOOKUP(K378,科目・教員!$A$2:$B$349,2,0),"")</f>
        <v>池田　真弓</v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649" t="s">
        <v>149</v>
      </c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752" t="str">
        <f>VLOOKUP($C377,'2025年度(1年後期)'!$B$5:$N$207,COLUMN('2025年度(1年後期)'!$C$5)+1,0)&amp;""</f>
        <v>201</v>
      </c>
      <c r="D380" s="721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がん:別途指定
感染特論:別途指定
感染演習:別途指定</v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>情報:別途指定
長寿:別途指定</v>
      </c>
      <c r="R380" s="677"/>
      <c r="S380" s="697" t="str">
        <f>VLOOKUP($C377,'2025年度(D23後期)'!$B$5:$N$207,COLUMN('2025年度(D23後期)'!$C$5)+1,0)&amp;""</f>
        <v/>
      </c>
      <c r="T380" s="677"/>
      <c r="U380" s="649" t="s">
        <v>150</v>
      </c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22" t="s">
        <v>107</v>
      </c>
      <c r="D381" s="72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U381" s="649" t="s">
        <v>151</v>
      </c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751" t="str">
        <f>VLOOKUP($C377,'2025年度(1年後期)'!$B$5:$N$207,COLUMN('2025年度(1年後期)'!$E$5),0)&amp;""</f>
        <v>英語Ⅰ(AC)</v>
      </c>
      <c r="D382" s="719"/>
      <c r="E382" s="683" t="str">
        <f>VLOOKUP($C377,'2025年度(2年後期)'!$B$5:$N$207,COLUMN('2025年度(2年後期)'!$E$5),0)&amp;""</f>
        <v>感染防止技術論</v>
      </c>
      <c r="F382" s="684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>助産学実習Ⅰ</v>
      </c>
      <c r="L382" s="682"/>
      <c r="M382" s="693" t="str">
        <f>VLOOKUP($C377,'2025年度(M1後期)'!$B$5:$N$207,COLUMN('2025年度(M1後期)'!$E$5),0)&amp;""</f>
        <v>がん看護学演習Ａ－Ⅰ
感染症学特論
感染症学演習</v>
      </c>
      <c r="N382" s="684"/>
      <c r="O382" s="694" t="str">
        <f>VLOOKUP($C377,'2025年度(M2後期)'!$B$5:$N$207,COLUMN('2025年度(M2後期)'!$E$5),0)&amp;""</f>
        <v>特別研究</v>
      </c>
      <c r="P382" s="684"/>
      <c r="Q382" s="694" t="str">
        <f>VLOOKUP($C377,'2025年度(D1後期)'!$B$5:$N$207,COLUMN('2025年度(D1後期)'!$E$5),0)&amp;""</f>
        <v>看護情報・管理学演習Ｂ
長寿看護学演習Ｂ</v>
      </c>
      <c r="R382" s="684"/>
      <c r="S382" s="694" t="str">
        <f>VLOOKUP($C377,'2025年度(D23後期)'!$B$5:$N$207,COLUMN('2025年度(D23後期)'!$E$5),0)&amp;""</f>
        <v>特別研究</v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 t="s">
        <v>119</v>
      </c>
      <c r="AH382" s="656"/>
      <c r="AI382" s="656"/>
      <c r="AJ382" s="656"/>
      <c r="AK382" s="656"/>
      <c r="AL382" s="656"/>
      <c r="AM382" s="656" t="s">
        <v>146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153</v>
      </c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752" t="str">
        <f>IFERROR(VLOOKUP(C382,科目・教員!$A$2:$B$349,2,0),"")</f>
        <v>ﾊﾟｳﾗ･ﾍﾞﾙｳﾞｧﾝｹﾞﾙ</v>
      </c>
      <c r="D383" s="721"/>
      <c r="E383" s="678" t="str">
        <f>IFERROR(VLOOKUP(E382,科目・教員!$A$2:$B$349,2,0),"")</f>
        <v>網中　眞由美</v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>池田　真弓</v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752" t="str">
        <f>VLOOKUP($C377,'2025年度(1年後期)'!$B$5:$N$207,COLUMN('2025年度(1年後期)'!$E$5)+1,0)&amp;""</f>
        <v>201</v>
      </c>
      <c r="D384" s="721"/>
      <c r="E384" s="678" t="str">
        <f>VLOOKUP($C377,'2025年度(2年後期)'!$B$5:$N$207,COLUMN('2025年度(2年後期)'!$E$5)+1,0)&amp;""</f>
        <v>301</v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がん:別途指定
感染特論:別途指定
感染演習:別途指定</v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>情報:別途指定
長寿:別途指定</v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22" t="s">
        <v>107</v>
      </c>
      <c r="D385" s="723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生活援助論Ⅱ(ABCD)</v>
      </c>
      <c r="D390" s="694"/>
      <c r="E390" s="767" t="str">
        <f>VLOOKUP($C377,'2025年度(2年後期)'!$B$5:$N$207,COLUMN('2025年度(2年後期)'!$G$5),0)&amp;""</f>
        <v>英語S</v>
      </c>
      <c r="F390" s="742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>助産学実習Ⅰ</v>
      </c>
      <c r="L390" s="712"/>
      <c r="M390" s="710" t="str">
        <f>VLOOKUP($C377,'2025年度(M1後期)'!$B$5:$N$207,COLUMN('2025年度(M1後期)'!$G$5),0)&amp;""</f>
        <v>感染症学特論
感染症学演習
成育看護学特論Ａ－Ⅲ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>特別研究</v>
      </c>
      <c r="T390" s="694"/>
      <c r="U390" s="583" t="s">
        <v>118</v>
      </c>
      <c r="Z390" s="695" t="str">
        <f>A390</f>
        <v>３時限（13：30～15：00）</v>
      </c>
      <c r="AA390" s="656"/>
      <c r="AB390" s="656"/>
      <c r="AC390" s="656"/>
      <c r="AD390" s="656"/>
      <c r="AE390" s="656" t="s">
        <v>138</v>
      </c>
      <c r="AF390" s="656"/>
      <c r="AG390" s="656" t="s">
        <v>138</v>
      </c>
      <c r="AH390" s="656" t="s">
        <v>138</v>
      </c>
      <c r="AI390" s="656"/>
      <c r="AJ390" s="656"/>
      <c r="AK390" s="656"/>
      <c r="AL390" s="656" t="s">
        <v>138</v>
      </c>
      <c r="AM390" s="656" t="s">
        <v>146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98</v>
      </c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 t="s">
        <v>124</v>
      </c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森下　純子</v>
      </c>
      <c r="D391" s="697"/>
      <c r="E391" s="768" t="str">
        <f>IFERROR(VLOOKUP(E390,科目・教員!$A$2:$B$349,2,0),"")</f>
        <v>ﾊﾟｳﾗ･ﾍﾞﾙｳﾞｧﾝｹﾞﾙ</v>
      </c>
      <c r="F391" s="725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>池田　真弓</v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U391" s="583" t="s">
        <v>126</v>
      </c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201･202･基礎実･成人実</v>
      </c>
      <c r="D392" s="697"/>
      <c r="E392" s="768" t="str">
        <f>VLOOKUP($C377,'2025年度(2年後期)'!$B$5:$N$207,COLUMN('2025年度(2年後期)'!$G$5)+1,0)&amp;""</f>
        <v>301</v>
      </c>
      <c r="F392" s="725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感染特論:別途指定
感染演習:別途指定
成育:別途指定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U392" s="583" t="s">
        <v>124</v>
      </c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722" t="s">
        <v>107</v>
      </c>
      <c r="F393" s="723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U393" s="583" t="s">
        <v>129</v>
      </c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>生活援助論Ⅱ(ABCD)</v>
      </c>
      <c r="D394" s="694"/>
      <c r="E394" s="711" t="str">
        <f>VLOOKUP($C377,'2025年度(2年後期)'!$B$5:$N$207,COLUMN('2025年度(2年後期)'!$I$5),0)&amp;""</f>
        <v>看護基礎理論</v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>助産学実習Ⅰ</v>
      </c>
      <c r="L394" s="712"/>
      <c r="M394" s="710" t="str">
        <f>VLOOKUP($C377,'2025年度(M1後期)'!$B$5:$N$207,COLUMN('2025年度(M1後期)'!$I$5),0)&amp;""</f>
        <v>感染症学特論
感染症学演習
成育看護学特論Ａ－Ⅲ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>特別研究</v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 t="s">
        <v>138</v>
      </c>
      <c r="AF394" s="656"/>
      <c r="AG394" s="656" t="s">
        <v>138</v>
      </c>
      <c r="AH394" s="656" t="s">
        <v>138</v>
      </c>
      <c r="AI394" s="656"/>
      <c r="AJ394" s="656"/>
      <c r="AK394" s="656"/>
      <c r="AL394" s="656" t="s">
        <v>138</v>
      </c>
      <c r="AM394" s="656" t="s">
        <v>146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139</v>
      </c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>森下　純子</v>
      </c>
      <c r="D395" s="697"/>
      <c r="E395" s="701" t="str">
        <f>IFERROR(VLOOKUP(E394,科目・教員!$A$2:$B$349,2,0),"")</f>
        <v>水野　正之</v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>池田　真弓</v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>201･202･基礎実･成人実</v>
      </c>
      <c r="D396" s="697"/>
      <c r="E396" s="701" t="str">
        <f>VLOOKUP($C377,'2025年度(2年後期)'!$B$5:$N$207,COLUMN('2025年度(2年後期)'!$I$5)+1,0)&amp;""</f>
        <v>301</v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感染特論:別途指定
感染演習:別途指定
成育:別途指定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43"/>
      <c r="D397" s="744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>　</v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>助産学実習Ⅰ</v>
      </c>
      <c r="L398" s="712"/>
      <c r="M398" s="710" t="str">
        <f>VLOOKUP($C377,'2025年度(M1後期)'!$B$5:$N$207,COLUMN('2025年度(M1後期)'!$K$5),0)&amp;""</f>
        <v>感染症学特論
感染症学演習</v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 t="s">
        <v>146</v>
      </c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>池田　真弓</v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>　</v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>感染特論:別途指定
感染演習:別途指定</v>
      </c>
      <c r="N400" s="697"/>
      <c r="O400" s="702" t="str">
        <f>VLOOKUP($C377,'2025年度(M1後期)'!$B$5:$N$207,COLUMN('2025年度(M1後期)'!$K$5)+1,0)&amp;""</f>
        <v>感染特論:別途指定
感染演習:別途指定</v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45947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45947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>生活援助論Ⅱ</v>
      </c>
      <c r="D403" s="684"/>
      <c r="E403" s="718" t="str">
        <f>VLOOKUP($C402,'2025年度(2年後期)'!$B$5:$N$207,COLUMN('2025年度(2年後期)'!$C$5),0)&amp;""</f>
        <v>英語Ⅳ(CD)</v>
      </c>
      <c r="F403" s="719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>卒業研究Ⅱ</v>
      </c>
      <c r="J403" s="684"/>
      <c r="K403" s="694" t="str">
        <f>VLOOKUP($C402,'2025年度(助産後期)'!$B$5:$N$207,COLUMN('2025年度(助産後期)'!$C$5),0)&amp;""</f>
        <v>助産学実習Ⅰ</v>
      </c>
      <c r="L403" s="682"/>
      <c r="M403" s="681" t="str">
        <f>VLOOKUP($C402,'2025年度(M1後期)'!$B$5:$N$207,COLUMN('2025年度(M1後期)'!$C$5),0)&amp;""</f>
        <v>看護継続教育
長寿看護学演習Ａ－Ⅰ</v>
      </c>
      <c r="N403" s="682"/>
      <c r="O403" s="683" t="str">
        <f>VLOOKUP($C402,'2025年度(M2後期)'!$B$5:$N$207,COLUMN('2025年度(M2後期)'!$C$5),0)&amp;""</f>
        <v>感染管理看護学演習Ａ－Ⅱ
特別研究</v>
      </c>
      <c r="P403" s="684"/>
      <c r="Q403" s="683" t="str">
        <f>VLOOKUP($C402,'2025年度(D1後期)'!$B$5:$N$207,COLUMN('2025年度(D1後期)'!$C$5),0)&amp;""</f>
        <v>精神看護学演習Ｂ</v>
      </c>
      <c r="R403" s="684"/>
      <c r="S403" s="694" t="str">
        <f>VLOOKUP($C402,'2025年度(D23後期)'!$B$5:$N$207,COLUMN('2025年度(D23後期)'!$C$5),0)&amp;""</f>
        <v>特別研究</v>
      </c>
      <c r="T403" s="684"/>
      <c r="U403" s="648" t="s">
        <v>143</v>
      </c>
      <c r="Z403" s="706" t="str">
        <f>A403</f>
        <v xml:space="preserve">１時限（09：20～10：50） </v>
      </c>
      <c r="AA403" s="656" t="s">
        <v>138</v>
      </c>
      <c r="AB403" s="656"/>
      <c r="AC403" s="656"/>
      <c r="AD403" s="656"/>
      <c r="AE403" s="656"/>
      <c r="AF403" s="656"/>
      <c r="AG403" s="656" t="s">
        <v>197</v>
      </c>
      <c r="AH403" s="656"/>
      <c r="AI403" s="656"/>
      <c r="AJ403" s="656"/>
      <c r="AK403" s="656"/>
      <c r="AL403" s="656"/>
      <c r="AM403" s="656" t="s">
        <v>146</v>
      </c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 t="s">
        <v>133</v>
      </c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>森下　純子</v>
      </c>
      <c r="D404" s="677"/>
      <c r="E404" s="720" t="str">
        <f>IFERROR(VLOOKUP(E403,科目・教員!$A$2:$B$349,2,0),"")</f>
        <v>ﾊﾟｳﾗ･ﾍﾞﾙｳﾞｧﾝｹﾞﾙ</v>
      </c>
      <c r="F404" s="721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>各担当教員</v>
      </c>
      <c r="J404" s="677"/>
      <c r="K404" s="697" t="str">
        <f>IFERROR(VLOOKUP(K403,科目・教員!$A$2:$B$349,2,0),"")</f>
        <v>池田　真弓</v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649" t="s">
        <v>149</v>
      </c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>101</v>
      </c>
      <c r="D405" s="677"/>
      <c r="E405" s="720" t="str">
        <f>VLOOKUP($C402,'2025年度(2年後期)'!$B$5:$N$207,COLUMN('2025年度(2年後期)'!$C$5)+1,0)&amp;""</f>
        <v>201</v>
      </c>
      <c r="F405" s="721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教育:臨床講義室1
長寿:別途指定</v>
      </c>
      <c r="N405" s="677"/>
      <c r="O405" s="678" t="str">
        <f>VLOOKUP($C402,'2025年度(M2後期)'!$B$5:$N$207,COLUMN('2025年度(M2後期)'!$C$5)+1,0)&amp;""</f>
        <v>感染:別途指定</v>
      </c>
      <c r="P405" s="677"/>
      <c r="Q405" s="678" t="str">
        <f>VLOOKUP($C402,'2025年度(D1後期)'!$B$5:$N$207,COLUMN('2025年度(D1後期)'!$C$5)+1,0)&amp;""</f>
        <v>別途指定</v>
      </c>
      <c r="R405" s="677"/>
      <c r="S405" s="697" t="str">
        <f>VLOOKUP($C402,'2025年度(D23後期)'!$B$5:$N$207,COLUMN('2025年度(D23後期)'!$C$5)+1,0)&amp;""</f>
        <v/>
      </c>
      <c r="T405" s="677"/>
      <c r="U405" s="649" t="s">
        <v>150</v>
      </c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748" t="s">
        <v>107</v>
      </c>
      <c r="F406" s="749"/>
      <c r="G406" s="672"/>
      <c r="H406" s="673"/>
      <c r="I406" s="672"/>
      <c r="J406" s="673"/>
      <c r="K406" s="38"/>
      <c r="L406" s="39"/>
      <c r="M406" s="700"/>
      <c r="N406" s="673"/>
      <c r="O406" s="672"/>
      <c r="P406" s="673"/>
      <c r="Q406" s="672"/>
      <c r="R406" s="673"/>
      <c r="S406" s="674"/>
      <c r="T406" s="673"/>
      <c r="U406" s="649" t="s">
        <v>151</v>
      </c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微生物と人間</v>
      </c>
      <c r="D407" s="684"/>
      <c r="E407" s="718" t="str">
        <f>VLOOKUP($C402,'2025年度(2年後期)'!$B$5:$N$207,COLUMN('2025年度(2年後期)'!$E$5),0)&amp;""</f>
        <v>英語Ⅳ(CD)</v>
      </c>
      <c r="F407" s="719"/>
      <c r="G407" s="683" t="str">
        <f>VLOOKUP($C402,'2025年度(3年後期)'!$B$5:$N$207,COLUMN('2025年度(3年後期)'!$E$5),0)&amp;""</f>
        <v>領域別実習</v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>助産学実習Ⅰ</v>
      </c>
      <c r="L407" s="682"/>
      <c r="M407" s="693" t="str">
        <f>VLOOKUP($C402,'2025年度(M1後期)'!$B$5:$N$207,COLUMN('2025年度(M1後期)'!$E$5),0)&amp;""</f>
        <v>看護継続教育
長寿看護学演習Ａ－Ⅰ</v>
      </c>
      <c r="N407" s="684"/>
      <c r="O407" s="694" t="str">
        <f>VLOOKUP($C402,'2025年度(M2後期)'!$B$5:$N$207,COLUMN('2025年度(M2後期)'!$E$5),0)&amp;""</f>
        <v>感染管理看護学演習Ａ－Ⅱ
特別研究</v>
      </c>
      <c r="P407" s="684"/>
      <c r="Q407" s="694" t="str">
        <f>VLOOKUP($C402,'2025年度(D1後期)'!$B$5:$N$207,COLUMN('2025年度(D1後期)'!$E$5),0)&amp;""</f>
        <v>精神看護学演習Ｂ</v>
      </c>
      <c r="R407" s="684"/>
      <c r="S407" s="694" t="str">
        <f>VLOOKUP($C402,'2025年度(D23後期)'!$B$5:$N$207,COLUMN('2025年度(D23後期)'!$E$5),0)&amp;""</f>
        <v>特別研究</v>
      </c>
      <c r="T407" s="684"/>
      <c r="U407" s="20"/>
      <c r="Z407" s="695" t="str">
        <f>A407</f>
        <v>２時限（11：00～12：30）</v>
      </c>
      <c r="AA407" s="656" t="s">
        <v>131</v>
      </c>
      <c r="AB407" s="656"/>
      <c r="AC407" s="656"/>
      <c r="AD407" s="656"/>
      <c r="AE407" s="656"/>
      <c r="AF407" s="656"/>
      <c r="AG407" s="656" t="s">
        <v>197</v>
      </c>
      <c r="AH407" s="656"/>
      <c r="AI407" s="656"/>
      <c r="AJ407" s="656"/>
      <c r="AK407" s="656"/>
      <c r="AL407" s="656"/>
      <c r="AM407" s="656" t="s">
        <v>146</v>
      </c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 t="s">
        <v>133</v>
      </c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森　那美子</v>
      </c>
      <c r="D408" s="677"/>
      <c r="E408" s="720" t="str">
        <f>IFERROR(VLOOKUP(E407,科目・教員!$A$2:$B$349,2,0),"")</f>
        <v>ﾊﾟｳﾗ･ﾍﾞﾙｳﾞｧﾝｹﾞﾙ</v>
      </c>
      <c r="F408" s="721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>池田　真弓</v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0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101</v>
      </c>
      <c r="D409" s="677"/>
      <c r="E409" s="720" t="str">
        <f>VLOOKUP($C402,'2025年度(2年後期)'!$B$5:$N$207,COLUMN('2025年度(2年後期)'!$E$5)+1,0)&amp;""</f>
        <v>201</v>
      </c>
      <c r="F409" s="721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教育:臨床講義室1
長寿:別途指定</v>
      </c>
      <c r="N409" s="677"/>
      <c r="O409" s="697" t="str">
        <f>VLOOKUP($C402,'2025年度(M2後期)'!$B$5:$N$207,COLUMN('2025年度(M2後期)'!$E$5)+1,0)&amp;""</f>
        <v>感染:別途指定</v>
      </c>
      <c r="P409" s="677"/>
      <c r="Q409" s="697" t="str">
        <f>VLOOKUP($C402,'2025年度(D1後期)'!$B$5:$N$207,COLUMN('2025年度(D1後期)'!$E$5)+1,0)&amp;""</f>
        <v>別途指定</v>
      </c>
      <c r="R409" s="677"/>
      <c r="S409" s="697" t="str">
        <f>VLOOKUP($C402,'2025年度(D23後期)'!$B$5:$N$207,COLUMN('2025年度(D23後期)'!$E$5)+1,0)&amp;""</f>
        <v/>
      </c>
      <c r="T409" s="677"/>
      <c r="U409" s="20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748" t="s">
        <v>107</v>
      </c>
      <c r="F410" s="749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0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41" t="str">
        <f>VLOOKUP($C402,'2025年度(1年後期)'!$B$5:$N$207,COLUMN('2025年度(1年後期)'!$G$5),0)&amp;""</f>
        <v>スポーツと健康</v>
      </c>
      <c r="D415" s="742"/>
      <c r="E415" s="711" t="str">
        <f>VLOOKUP($C402,'2025年度(2年後期)'!$B$5:$N$207,COLUMN('2025年度(2年後期)'!$G$5),0)&amp;""</f>
        <v>薬物療法と看護</v>
      </c>
      <c r="F415" s="694"/>
      <c r="G415" s="711" t="str">
        <f>VLOOKUP($C402,'2025年度(3年後期)'!$B$5:$N$207,COLUMN('2025年度(3年後期)'!$G$5),0)&amp;""</f>
        <v>領域別実習</v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>助産学実習Ⅰ</v>
      </c>
      <c r="L415" s="712"/>
      <c r="M415" s="710" t="str">
        <f>VLOOKUP($C402,'2025年度(M1後期)'!$B$5:$N$207,COLUMN('2025年度(M1後期)'!$G$5),0)&amp;""</f>
        <v>看護統計学</v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>特別研究</v>
      </c>
      <c r="T415" s="694"/>
      <c r="U415" s="562" t="s">
        <v>118</v>
      </c>
      <c r="V415" s="635" t="s">
        <v>177</v>
      </c>
      <c r="Z415" s="695" t="str">
        <f>A415</f>
        <v>３時限（13：30～15：00）</v>
      </c>
      <c r="AA415" s="656" t="s">
        <v>198</v>
      </c>
      <c r="AB415" s="656"/>
      <c r="AC415" s="656"/>
      <c r="AD415" s="656"/>
      <c r="AE415" s="656"/>
      <c r="AF415" s="656"/>
      <c r="AG415" s="656" t="s">
        <v>174</v>
      </c>
      <c r="AH415" s="656"/>
      <c r="AI415" s="656"/>
      <c r="AJ415" s="656"/>
      <c r="AK415" s="656"/>
      <c r="AL415" s="656"/>
      <c r="AM415" s="656" t="s">
        <v>146</v>
      </c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199</v>
      </c>
      <c r="AX415" s="656"/>
      <c r="AY415" s="656"/>
      <c r="AZ415" s="656"/>
      <c r="BA415" s="656"/>
      <c r="BB415" s="656"/>
      <c r="BC415" s="656"/>
      <c r="BD415" s="656"/>
      <c r="BE415" s="656"/>
      <c r="BF415" s="656" t="s">
        <v>140</v>
      </c>
      <c r="BG415" s="656"/>
      <c r="BH415" s="656"/>
      <c r="BI415" s="656"/>
      <c r="BJ415" s="656"/>
      <c r="BK415" s="745"/>
      <c r="BL415" s="745"/>
      <c r="BM415" s="745"/>
      <c r="BN415" s="656" t="s">
        <v>141</v>
      </c>
      <c r="BO415" s="656" t="s">
        <v>141</v>
      </c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24" t="str">
        <f>IFERROR(VLOOKUP(C415,科目・教員!$A$2:$B$349,2,0),"")</f>
        <v>有賀　雅史</v>
      </c>
      <c r="D416" s="725"/>
      <c r="E416" s="701" t="str">
        <f>IFERROR(VLOOKUP(E415,科目・教員!$A$2:$B$349,2,0),"")</f>
        <v>本間　典子</v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>池田　真弓</v>
      </c>
      <c r="L416" s="702"/>
      <c r="M416" s="713" t="str">
        <f>IFERROR(VLOOKUP(M415,科目・教員!$A$2:$B$349,2,0),"")</f>
        <v>柏木　公一</v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562" t="s">
        <v>199</v>
      </c>
      <c r="V416" s="635" t="s">
        <v>114</v>
      </c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24" t="str">
        <f>VLOOKUP($C402,'2025年度(1年後期)'!$B$5:$N$207,COLUMN('2025年度(1年後期)'!$G$5)+1,0)&amp;""</f>
        <v>グラウンド･アリーナ･大講義室</v>
      </c>
      <c r="D417" s="725"/>
      <c r="E417" s="701" t="str">
        <f>VLOOKUP($C402,'2025年度(2年後期)'!$B$5:$N$207,COLUMN('2025年度(2年後期)'!$G$5)+1,0)&amp;""</f>
        <v>201</v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>情報処理室</v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562" t="s">
        <v>105</v>
      </c>
      <c r="V417" s="635" t="s">
        <v>200</v>
      </c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22" t="s">
        <v>142</v>
      </c>
      <c r="D418" s="723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562"/>
      <c r="V418" s="635" t="s">
        <v>73</v>
      </c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41" t="str">
        <f>VLOOKUP($C402,'2025年度(1年後期)'!$B$5:$N$207,COLUMN('2025年度(1年後期)'!$I$5),0)&amp;""</f>
        <v>スポーツと健康</v>
      </c>
      <c r="D419" s="742"/>
      <c r="E419" s="711" t="str">
        <f>VLOOKUP($C402,'2025年度(2年後期)'!$B$5:$N$207,COLUMN('2025年度(2年後期)'!$I$5),0)&amp;""</f>
        <v>母性看護援助論Ⅰ</v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>助産学実習Ⅰ</v>
      </c>
      <c r="L419" s="712"/>
      <c r="M419" s="710" t="str">
        <f>VLOOKUP($C402,'2025年度(M1後期)'!$B$5:$N$207,COLUMN('2025年度(M1後期)'!$I$5),0)&amp;""</f>
        <v>看護統計学</v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>特別研究</v>
      </c>
      <c r="T419" s="694"/>
      <c r="U419" s="468" t="s">
        <v>201</v>
      </c>
      <c r="V419" s="583" t="s">
        <v>76</v>
      </c>
      <c r="Z419" s="695" t="str">
        <f>A419</f>
        <v>４時限（15：10～16：40）</v>
      </c>
      <c r="AA419" s="656" t="s">
        <v>198</v>
      </c>
      <c r="AB419" s="656"/>
      <c r="AC419" s="656"/>
      <c r="AD419" s="656"/>
      <c r="AE419" s="656"/>
      <c r="AF419" s="656"/>
      <c r="AG419" s="656" t="s">
        <v>157</v>
      </c>
      <c r="AH419" s="656"/>
      <c r="AI419" s="656"/>
      <c r="AJ419" s="656"/>
      <c r="AK419" s="656"/>
      <c r="AL419" s="656"/>
      <c r="AM419" s="656" t="s">
        <v>146</v>
      </c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 t="s">
        <v>202</v>
      </c>
      <c r="AX419" s="656"/>
      <c r="AY419" s="656"/>
      <c r="AZ419" s="656"/>
      <c r="BA419" s="656"/>
      <c r="BB419" s="656"/>
      <c r="BC419" s="656"/>
      <c r="BD419" s="656"/>
      <c r="BE419" s="656"/>
      <c r="BF419" s="656" t="s">
        <v>140</v>
      </c>
      <c r="BG419" s="656"/>
      <c r="BH419" s="656"/>
      <c r="BI419" s="656" t="s">
        <v>79</v>
      </c>
      <c r="BJ419" s="656"/>
      <c r="BK419" s="745"/>
      <c r="BL419" s="745"/>
      <c r="BM419" s="745"/>
      <c r="BN419" s="656" t="s">
        <v>141</v>
      </c>
      <c r="BO419" s="656" t="s">
        <v>141</v>
      </c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24" t="str">
        <f>IFERROR(VLOOKUP(C419,科目・教員!$A$2:$B$349,2,0),"")</f>
        <v>有賀　雅史</v>
      </c>
      <c r="D420" s="725"/>
      <c r="E420" s="701" t="str">
        <f>IFERROR(VLOOKUP(E419,科目・教員!$A$2:$B$349,2,0),"")</f>
        <v>日置　智華子</v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>池田　真弓</v>
      </c>
      <c r="L420" s="702"/>
      <c r="M420" s="713" t="str">
        <f>IFERROR(VLOOKUP(M419,科目・教員!$A$2:$B$349,2,0),"")</f>
        <v>柏木　公一</v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468" t="s">
        <v>203</v>
      </c>
      <c r="V420" s="583" t="s">
        <v>155</v>
      </c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24" t="str">
        <f>VLOOKUP($C402,'2025年度(1年後期)'!$B$5:$N$207,COLUMN('2025年度(1年後期)'!$I$5)+1,0)&amp;""</f>
        <v>グラウンド･アリーナ･大講義室</v>
      </c>
      <c r="D421" s="725"/>
      <c r="E421" s="701" t="str">
        <f>VLOOKUP($C402,'2025年度(2年後期)'!$B$5:$N$207,COLUMN('2025年度(2年後期)'!$I$5)+1,0)&amp;""</f>
        <v>201</v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>情報処理室</v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468" t="s">
        <v>105</v>
      </c>
      <c r="V421" s="583" t="s">
        <v>79</v>
      </c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22" t="s">
        <v>142</v>
      </c>
      <c r="D422" s="723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468"/>
      <c r="V422" s="583" t="s">
        <v>81</v>
      </c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>　</v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>助産学実習Ⅰ</v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468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 t="s">
        <v>146</v>
      </c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 t="s">
        <v>202</v>
      </c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>池田　真弓</v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468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>　</v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468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469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23"/>
      <c r="B427" s="24"/>
      <c r="C427" s="750">
        <f>C402+1</f>
        <v>45948</v>
      </c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50"/>
      <c r="T427" s="750"/>
      <c r="U427" s="665">
        <f>C427</f>
        <v>45948</v>
      </c>
      <c r="V427" s="666"/>
      <c r="W427" s="666"/>
      <c r="X427" s="666"/>
      <c r="Y427" s="666"/>
      <c r="Z427" s="6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>　</v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/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/>
      </c>
      <c r="N428" s="682"/>
      <c r="O428" s="683" t="str">
        <f>VLOOKUP($C427,'2025年度(M2後期)'!$B$5:$N$207,COLUMN('2025年度(M2後期)'!$C$5),0)&amp;""</f>
        <v/>
      </c>
      <c r="P428" s="684"/>
      <c r="Q428" s="683" t="str">
        <f>VLOOKUP($C427,'2025年度(D1後期)'!$B$5:$N$207,COLUMN('2025年度(D1後期)'!$C$5),0)&amp;""</f>
        <v/>
      </c>
      <c r="R428" s="684"/>
      <c r="S428" s="694" t="str">
        <f>VLOOKUP($C427,'2025年度(D23後期)'!$B$5:$N$207,COLUMN('2025年度(D23後期)'!$C$5),0)&amp;""</f>
        <v/>
      </c>
      <c r="T428" s="684"/>
      <c r="U428" s="20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/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0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>　</v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/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/>
      </c>
      <c r="R430" s="677"/>
      <c r="S430" s="697" t="str">
        <f>VLOOKUP($C427,'2025年度(D23後期)'!$B$5:$N$207,COLUMN('2025年度(D23後期)'!$C$5)+1,0)&amp;""</f>
        <v/>
      </c>
      <c r="T430" s="677"/>
      <c r="U430" s="20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0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>　</v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/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/>
      </c>
      <c r="N432" s="684"/>
      <c r="O432" s="694" t="str">
        <f>VLOOKUP($C427,'2025年度(M2後期)'!$B$5:$N$207,COLUMN('2025年度(M2後期)'!$E$5),0)&amp;""</f>
        <v/>
      </c>
      <c r="P432" s="684"/>
      <c r="Q432" s="694" t="str">
        <f>VLOOKUP($C427,'2025年度(D1後期)'!$B$5:$N$207,COLUMN('2025年度(D1後期)'!$E$5),0)&amp;""</f>
        <v/>
      </c>
      <c r="R432" s="684"/>
      <c r="S432" s="694" t="str">
        <f>VLOOKUP($C427,'2025年度(D23後期)'!$B$5:$N$207,COLUMN('2025年度(D23後期)'!$E$5),0)&amp;""</f>
        <v/>
      </c>
      <c r="T432" s="684"/>
      <c r="U432" s="20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/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0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>　</v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/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/>
      </c>
      <c r="R434" s="677"/>
      <c r="S434" s="697" t="str">
        <f>VLOOKUP($C427,'2025年度(D23後期)'!$B$5:$N$207,COLUMN('2025年度(D23後期)'!$E$5)+1,0)&amp;""</f>
        <v/>
      </c>
      <c r="T434" s="677"/>
      <c r="U434" s="20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　</v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/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/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/>
      </c>
      <c r="T440" s="694"/>
      <c r="V440" s="40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/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V441" s="40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　</v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V442" s="40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53"/>
      <c r="D443" s="755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V443" s="40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　</v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/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/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/>
      </c>
      <c r="T444" s="694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/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　</v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53"/>
      <c r="D447" s="755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>　</v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>　</v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23"/>
      <c r="B452" s="24"/>
      <c r="C452" s="750">
        <f>C427+1</f>
        <v>45949</v>
      </c>
      <c r="D452" s="750"/>
      <c r="E452" s="750"/>
      <c r="F452" s="750"/>
      <c r="G452" s="750"/>
      <c r="H452" s="750"/>
      <c r="I452" s="750"/>
      <c r="J452" s="750"/>
      <c r="K452" s="750"/>
      <c r="L452" s="750"/>
      <c r="M452" s="750"/>
      <c r="N452" s="750"/>
      <c r="O452" s="750"/>
      <c r="P452" s="750"/>
      <c r="Q452" s="750"/>
      <c r="R452" s="750"/>
      <c r="S452" s="750"/>
      <c r="T452" s="750"/>
      <c r="U452" s="665">
        <f>C452</f>
        <v>45949</v>
      </c>
      <c r="V452" s="666"/>
      <c r="W452" s="666"/>
      <c r="X452" s="666"/>
      <c r="Y452" s="666"/>
      <c r="Z452" s="66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　</v>
      </c>
      <c r="D453" s="684"/>
      <c r="E453" s="683" t="str">
        <f>VLOOKUP($C452,'2025年度(2年後期)'!$B$5:$N$207,COLUMN('2025年度(2年後期)'!$C$5),0)&amp;""</f>
        <v/>
      </c>
      <c r="F453" s="684"/>
      <c r="G453" s="683" t="str">
        <f>VLOOKUP($C452,'2025年度(3年後期)'!$B$5:$N$207,COLUMN('2025年度(3年後期)'!$C$5),0)&amp;""</f>
        <v/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/>
      </c>
      <c r="N453" s="682"/>
      <c r="O453" s="683" t="str">
        <f>VLOOKUP($C452,'2025年度(M2後期)'!$B$5:$N$207,COLUMN('2025年度(M2後期)'!$C$5),0)&amp;""</f>
        <v/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/>
      </c>
      <c r="T453" s="684"/>
      <c r="U453" s="25"/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/>
      </c>
      <c r="D454" s="677"/>
      <c r="E454" s="678" t="str">
        <f>IFERROR(VLOOKUP(E453,科目・教員!$A$2:$B$349,2,0),"")</f>
        <v/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　</v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/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　</v>
      </c>
      <c r="D457" s="684"/>
      <c r="E457" s="683" t="str">
        <f>VLOOKUP($C452,'2025年度(2年後期)'!$B$5:$N$207,COLUMN('2025年度(2年後期)'!$E$5),0)&amp;""</f>
        <v/>
      </c>
      <c r="F457" s="684"/>
      <c r="G457" s="683" t="str">
        <f>VLOOKUP($C452,'2025年度(3年後期)'!$B$5:$N$207,COLUMN('2025年度(3年後期)'!$E$5),0)&amp;""</f>
        <v/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/>
      </c>
      <c r="N457" s="684"/>
      <c r="O457" s="694" t="str">
        <f>VLOOKUP($C452,'2025年度(M2後期)'!$B$5:$N$207,COLUMN('2025年度(M2後期)'!$E$5),0)&amp;""</f>
        <v/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/>
      </c>
      <c r="T457" s="684"/>
      <c r="U457" s="30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/>
      </c>
      <c r="D458" s="677"/>
      <c r="E458" s="678" t="str">
        <f>IFERROR(VLOOKUP(E457,科目・教員!$A$2:$B$349,2,0),"")</f>
        <v/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30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　</v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/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30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30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>　</v>
      </c>
      <c r="D465" s="694"/>
      <c r="E465" s="711" t="str">
        <f>VLOOKUP($C452,'2025年度(2年後期)'!$B$5:$N$207,COLUMN('2025年度(2年後期)'!$G$5),0)&amp;""</f>
        <v/>
      </c>
      <c r="F465" s="694"/>
      <c r="G465" s="711" t="str">
        <f>VLOOKUP($C452,'2025年度(3年後期)'!$B$5:$N$207,COLUMN('2025年度(3年後期)'!$G$5),0)&amp;""</f>
        <v/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694"/>
      <c r="O465" s="712" t="str">
        <f>VLOOKUP($C452,'2025年度(M2後期)'!$B$5:$N$207,COLUMN('2025年度(M2後期)'!$G$5),0)&amp;""</f>
        <v/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/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/>
      </c>
      <c r="D466" s="697"/>
      <c r="E466" s="701" t="str">
        <f>IFERROR(VLOOKUP(E465,科目・教員!$A$2:$B$349,2,0),"")</f>
        <v/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>　</v>
      </c>
      <c r="D467" s="697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/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>　</v>
      </c>
      <c r="D469" s="694"/>
      <c r="E469" s="711" t="str">
        <f>VLOOKUP($C452,'2025年度(2年後期)'!$B$5:$N$207,COLUMN('2025年度(2年後期)'!$I$5),0)&amp;""</f>
        <v/>
      </c>
      <c r="F469" s="694"/>
      <c r="G469" s="711" t="str">
        <f>VLOOKUP($C452,'2025年度(3年後期)'!$B$5:$N$207,COLUMN('2025年度(3年後期)'!$I$5),0)&amp;""</f>
        <v/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694"/>
      <c r="O469" s="712" t="str">
        <f>VLOOKUP($C452,'2025年度(M2後期)'!$B$5:$N$207,COLUMN('2025年度(M2後期)'!$I$5),0)&amp;""</f>
        <v/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/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/>
      </c>
      <c r="D470" s="697"/>
      <c r="E470" s="701" t="str">
        <f>IFERROR(VLOOKUP(E469,科目・教員!$A$2:$B$349,2,0),"")</f>
        <v/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>　</v>
      </c>
      <c r="D471" s="697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/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>　</v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>　</v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45950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45950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751" t="str">
        <f>VLOOKUP($C477,'2025年度(1年後期)'!$B$5:$N$207,COLUMN('2025年度(1年後期)'!$C$5),0)&amp;""</f>
        <v>心と発達</v>
      </c>
      <c r="D478" s="719"/>
      <c r="E478" s="683" t="str">
        <f>VLOOKUP($C477,'2025年度(2年後期)'!$B$5:$N$207,COLUMN('2025年度(2年後期)'!$C$5),0)&amp;""</f>
        <v>地域生活とヘルスプロモーション</v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683" t="str">
        <f>VLOOKUP($C477,'2025年度(4年後期)'!$B$5:$N$206,COLUMN('2025年度(4年後期)'!$C$5),0)&amp;""</f>
        <v>卒業研究Ⅱ</v>
      </c>
      <c r="J478" s="684"/>
      <c r="K478" s="694" t="str">
        <f>VLOOKUP($C477,'2025年度(助産後期)'!$B$5:$N$207,COLUMN('2025年度(助産後期)'!$C$5),0)&amp;""</f>
        <v>助産学実習Ⅰ</v>
      </c>
      <c r="L478" s="682"/>
      <c r="M478" s="681" t="str">
        <f>VLOOKUP($C477,'2025年度(M1後期)'!$B$5:$N$207,COLUMN('2025年度(M1後期)'!$C$5),0)&amp;""</f>
        <v>政策医療看護倫理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>特別研究</v>
      </c>
      <c r="T478" s="684"/>
      <c r="U478" s="648" t="s">
        <v>143</v>
      </c>
      <c r="V478" s="31"/>
      <c r="Z478" s="706" t="str">
        <f>A478</f>
        <v xml:space="preserve">１時限（09：20～10：50） </v>
      </c>
      <c r="AA478" s="656" t="s">
        <v>204</v>
      </c>
      <c r="AB478" s="656"/>
      <c r="AC478" s="656"/>
      <c r="AD478" s="656"/>
      <c r="AE478" s="656"/>
      <c r="AF478" s="656"/>
      <c r="AG478" s="656" t="s">
        <v>164</v>
      </c>
      <c r="AH478" s="656"/>
      <c r="AI478" s="656"/>
      <c r="AJ478" s="656"/>
      <c r="AK478" s="656"/>
      <c r="AL478" s="656"/>
      <c r="AM478" s="656" t="s">
        <v>146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 t="s">
        <v>148</v>
      </c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752" t="str">
        <f>IFERROR(VLOOKUP(C478,科目・教員!$A$2:$B$349,2,0),"")</f>
        <v>松本　聡子</v>
      </c>
      <c r="D479" s="721"/>
      <c r="E479" s="678" t="str">
        <f>IFERROR(VLOOKUP(E478,科目・教員!$A$2:$B$349,2,0),"")</f>
        <v>藤田　淳子</v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>各担当教員</v>
      </c>
      <c r="J479" s="677"/>
      <c r="K479" s="697" t="str">
        <f>IFERROR(VLOOKUP(K478,科目・教員!$A$2:$B$349,2,0),"")</f>
        <v>池田　真弓</v>
      </c>
      <c r="L479" s="699"/>
      <c r="M479" s="708" t="str">
        <f>IFERROR(VLOOKUP(M478,科目・教員!$A$2:$B$349,2,0),"")</f>
        <v>来生　奈巳子</v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649" t="s">
        <v>149</v>
      </c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752" t="str">
        <f>VLOOKUP($C477,'2025年度(1年後期)'!$B$5:$N$207,COLUMN('2025年度(1年後期)'!$C$5)+1,0)&amp;""</f>
        <v>101</v>
      </c>
      <c r="D480" s="721"/>
      <c r="E480" s="678" t="str">
        <f>VLOOKUP($C477,'2025年度(2年後期)'!$B$5:$N$207,COLUMN('2025年度(2年後期)'!$C$5)+1,0)&amp;""</f>
        <v>201</v>
      </c>
      <c r="F480" s="677"/>
      <c r="G480" s="678" t="str">
        <f>VLOOKUP($C477,'2025年度(3年後期)'!$B$5:$N$207,COLUMN('2025年度(3年後期)'!$C$5)+1,0)&amp;""</f>
        <v/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臨床講義室1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649" t="s">
        <v>150</v>
      </c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22" t="s">
        <v>107</v>
      </c>
      <c r="D481" s="749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649" t="s">
        <v>151</v>
      </c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>微生物と人間</v>
      </c>
      <c r="D482" s="684"/>
      <c r="E482" s="683" t="str">
        <f>VLOOKUP($C477,'2025年度(2年後期)'!$B$5:$N$207,COLUMN('2025年度(2年後期)'!$E$5),0)&amp;""</f>
        <v>基礎看護学実習Ⅱ
病院別オリエンテーション</v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>助産学実習Ⅰ</v>
      </c>
      <c r="L482" s="682"/>
      <c r="M482" s="693" t="str">
        <f>VLOOKUP($C477,'2025年度(M1後期)'!$B$5:$N$207,COLUMN('2025年度(M1後期)'!$E$5),0)&amp;""</f>
        <v>政策医療看護倫理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 t="s">
        <v>131</v>
      </c>
      <c r="AB482" s="656"/>
      <c r="AC482" s="656"/>
      <c r="AD482" s="656"/>
      <c r="AE482" s="656"/>
      <c r="AF482" s="656"/>
      <c r="AG482" s="656" t="s">
        <v>120</v>
      </c>
      <c r="AH482" s="656" t="s">
        <v>120</v>
      </c>
      <c r="AI482" s="656" t="s">
        <v>120</v>
      </c>
      <c r="AJ482" s="656"/>
      <c r="AK482" s="656"/>
      <c r="AL482" s="656"/>
      <c r="AM482" s="656" t="s">
        <v>146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 t="s">
        <v>148</v>
      </c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>森　那美子</v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>池田　真弓</v>
      </c>
      <c r="L483" s="699"/>
      <c r="M483" s="676" t="str">
        <f>IFERROR(VLOOKUP(M482,科目・教員!$A$2:$B$349,2,0),"")</f>
        <v>来生　奈巳子</v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>101</v>
      </c>
      <c r="D484" s="677"/>
      <c r="E484" s="678" t="str">
        <f>VLOOKUP($C477,'2025年度(2年後期)'!$B$5:$N$207,COLUMN('2025年度(2年後期)'!$E$5)+1,0)&amp;""</f>
        <v>201･202･203</v>
      </c>
      <c r="F484" s="677"/>
      <c r="G484" s="678" t="str">
        <f>VLOOKUP($C477,'2025年度(3年後期)'!$B$5:$N$207,COLUMN('2025年度(3年後期)'!$E$5)+1,0)&amp;""</f>
        <v/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臨床講義室1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生活援助論Ⅱ(ABCD)</v>
      </c>
      <c r="D490" s="694"/>
      <c r="E490" s="711" t="str">
        <f>VLOOKUP($C477,'2025年度(2年後期)'!$B$5:$N$207,COLUMN('2025年度(2年後期)'!$G$5),0)&amp;""</f>
        <v>成人看護援助論Ⅱ</v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>助産学実習Ⅰ</v>
      </c>
      <c r="L490" s="712"/>
      <c r="M490" s="710" t="str">
        <f>VLOOKUP($C477,'2025年度(M1後期)'!$B$5:$N$207,COLUMN('2025年度(M1後期)'!$G$5),0)&amp;""</f>
        <v>看護理論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>特別研究</v>
      </c>
      <c r="T490" s="694"/>
      <c r="U490" s="30"/>
      <c r="V490" s="41"/>
      <c r="Z490" s="695" t="str">
        <f>A490</f>
        <v>３時限（13：30～15：00）</v>
      </c>
      <c r="AA490" s="656" t="s">
        <v>71</v>
      </c>
      <c r="AB490" s="656"/>
      <c r="AC490" s="656"/>
      <c r="AD490" s="656"/>
      <c r="AE490" s="656"/>
      <c r="AF490" s="656"/>
      <c r="AG490" s="656" t="s">
        <v>138</v>
      </c>
      <c r="AH490" s="656" t="s">
        <v>138</v>
      </c>
      <c r="AI490" s="656"/>
      <c r="AJ490" s="656"/>
      <c r="AK490" s="656"/>
      <c r="AL490" s="656" t="s">
        <v>138</v>
      </c>
      <c r="AM490" s="656" t="s">
        <v>146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 t="s">
        <v>154</v>
      </c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森下　純子</v>
      </c>
      <c r="D491" s="697"/>
      <c r="E491" s="701" t="str">
        <f>IFERROR(VLOOKUP(E490,科目・教員!$A$2:$B$349,2,0),"")</f>
        <v>藤澤　雄太</v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>池田　真弓</v>
      </c>
      <c r="L491" s="702"/>
      <c r="M491" s="713" t="str">
        <f>IFERROR(VLOOKUP(M490,科目・教員!$A$2:$B$349,2,0),"")</f>
        <v>亀岡　智美</v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30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201･202･基礎実</v>
      </c>
      <c r="D492" s="697"/>
      <c r="E492" s="701" t="str">
        <f>VLOOKUP($C477,'2025年度(2年後期)'!$B$5:$N$207,COLUMN('2025年度(2年後期)'!$G$5)+1,0)&amp;""</f>
        <v>201</v>
      </c>
      <c r="F492" s="697"/>
      <c r="G492" s="701" t="str">
        <f>VLOOKUP($C477,'2025年度(3年後期)'!$B$5:$N$207,COLUMN('2025年度(3年後期)'!$G$5)+1,0)&amp;""</f>
        <v/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臨床講義室1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30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43"/>
      <c r="D493" s="744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30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>生活援助論Ⅱ(ABCD)</v>
      </c>
      <c r="D494" s="694"/>
      <c r="E494" s="711" t="str">
        <f>VLOOKUP($C477,'2025年度(2年後期)'!$B$5:$N$207,COLUMN('2025年度(2年後期)'!$I$5),0)&amp;""</f>
        <v>成人看護援助論Ⅱ</v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>助産学実習Ⅰ</v>
      </c>
      <c r="L494" s="712"/>
      <c r="M494" s="710" t="str">
        <f>VLOOKUP($C477,'2025年度(M1後期)'!$B$5:$N$207,COLUMN('2025年度(M1後期)'!$I$5),0)&amp;""</f>
        <v>看護理論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>特別研究</v>
      </c>
      <c r="T494" s="694"/>
      <c r="U494" s="30"/>
      <c r="V494" s="41"/>
      <c r="Z494" s="695" t="str">
        <f>A494</f>
        <v>４時限（15：10～16：40）</v>
      </c>
      <c r="AA494" s="656" t="s">
        <v>71</v>
      </c>
      <c r="AB494" s="656"/>
      <c r="AC494" s="656"/>
      <c r="AD494" s="656"/>
      <c r="AE494" s="656"/>
      <c r="AF494" s="656"/>
      <c r="AG494" s="656" t="s">
        <v>138</v>
      </c>
      <c r="AH494" s="656" t="s">
        <v>138</v>
      </c>
      <c r="AI494" s="656"/>
      <c r="AJ494" s="656"/>
      <c r="AK494" s="656"/>
      <c r="AL494" s="656" t="s">
        <v>138</v>
      </c>
      <c r="AM494" s="656" t="s">
        <v>146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 t="s">
        <v>154</v>
      </c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>森下　純子</v>
      </c>
      <c r="D495" s="697"/>
      <c r="E495" s="701" t="str">
        <f>IFERROR(VLOOKUP(E494,科目・教員!$A$2:$B$349,2,0),"")</f>
        <v>藤澤　雄太</v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>池田　真弓</v>
      </c>
      <c r="L495" s="702"/>
      <c r="M495" s="713" t="str">
        <f>IFERROR(VLOOKUP(M494,科目・教員!$A$2:$B$349,2,0),"")</f>
        <v>亀岡　智美</v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30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>201･202･基礎実</v>
      </c>
      <c r="D496" s="697"/>
      <c r="E496" s="701" t="str">
        <f>VLOOKUP($C477,'2025年度(2年後期)'!$B$5:$N$207,COLUMN('2025年度(2年後期)'!$I$5)+1,0)&amp;""</f>
        <v>201</v>
      </c>
      <c r="F496" s="697"/>
      <c r="G496" s="701" t="str">
        <f>VLOOKUP($C477,'2025年度(3年後期)'!$B$5:$N$207,COLUMN('2025年度(3年後期)'!$I$5)+1,0)&amp;""</f>
        <v/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臨床講義室1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30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43"/>
      <c r="D497" s="744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30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>　</v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>助産学実習Ⅰ</v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 t="s">
        <v>146</v>
      </c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>池田　真弓</v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13" t="str">
        <f>VLOOKUP($C477,'2025年度(1年後期)'!$B$5:$N$207,COLUMN('2025年度(1年後期)'!$K$5)+1,0)&amp;""</f>
        <v>　</v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79">
        <f>C477+1</f>
        <v>45951</v>
      </c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679"/>
      <c r="Q502" s="679"/>
      <c r="R502" s="679"/>
      <c r="S502" s="679"/>
      <c r="T502" s="679"/>
      <c r="U502" s="659">
        <f>C502</f>
        <v>45951</v>
      </c>
      <c r="V502" s="660"/>
      <c r="W502" s="660"/>
      <c r="X502" s="660"/>
      <c r="Y502" s="660"/>
      <c r="Z502" s="6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>人体の構造と機能Ⅳ</v>
      </c>
      <c r="D503" s="684"/>
      <c r="E503" s="683" t="str">
        <f>VLOOKUP($C502,'2025年度(2年後期)'!$B$5:$N$207,COLUMN('2025年度(2年後期)'!$C$5),0)&amp;""</f>
        <v>母性看護援助論Ⅰ</v>
      </c>
      <c r="F503" s="684"/>
      <c r="G503" s="683" t="str">
        <f>VLOOKUP($C502,'2025年度(3年後期)'!$B$5:$N$207,COLUMN('2025年度(3年後期)'!$C$5),0)&amp;""</f>
        <v>領域別実習</v>
      </c>
      <c r="H503" s="684"/>
      <c r="I503" s="683" t="str">
        <f>VLOOKUP($C502,'2025年度(4年後期)'!$B$5:$N$206,COLUMN('2025年度(4年後期)'!$C$5),0)&amp;""</f>
        <v>卒業研究Ⅱ</v>
      </c>
      <c r="J503" s="684"/>
      <c r="K503" s="694" t="str">
        <f>VLOOKUP($C502,'2025年度(助産後期)'!$B$5:$N$207,COLUMN('2025年度(助産後期)'!$C$5),0)&amp;""</f>
        <v>助産学実習Ⅰ</v>
      </c>
      <c r="L503" s="682"/>
      <c r="M503" s="681" t="str">
        <f>VLOOKUP($C502,'2025年度(M1後期)'!$B$5:$N$207,COLUMN('2025年度(M1後期)'!$C$5),0)&amp;""</f>
        <v>Ｍ研究計画発表会</v>
      </c>
      <c r="N503" s="682"/>
      <c r="O503" s="683" t="str">
        <f>VLOOKUP($C502,'2025年度(M2後期)'!$B$5:$N$207,COLUMN('2025年度(M2後期)'!$C$5),0)&amp;""</f>
        <v>Ｍ研究計画発表会</v>
      </c>
      <c r="P503" s="684"/>
      <c r="Q503" s="683" t="str">
        <f>VLOOKUP($C502,'2025年度(D1後期)'!$B$5:$N$207,COLUMN('2025年度(D1後期)'!$C$5),0)&amp;""</f>
        <v>Ｍ研究計画発表会
成育看護学演習Ｂ
感染管理看護学演習Ｂ
成人看護学演習Ｂ</v>
      </c>
      <c r="R503" s="684"/>
      <c r="S503" s="694" t="str">
        <f>VLOOKUP($C502,'2025年度(D23後期)'!$B$5:$N$207,COLUMN('2025年度(D23後期)'!$C$5),0)&amp;""</f>
        <v>Ｍ研究計画発表会</v>
      </c>
      <c r="T503" s="684"/>
      <c r="U503" s="600" t="s">
        <v>92</v>
      </c>
      <c r="V503" s="648" t="s">
        <v>143</v>
      </c>
      <c r="Z503" s="706" t="str">
        <f>A503</f>
        <v xml:space="preserve">１時限（09：20～10：50） </v>
      </c>
      <c r="AA503" s="656" t="s">
        <v>96</v>
      </c>
      <c r="AB503" s="656"/>
      <c r="AC503" s="656"/>
      <c r="AD503" s="656"/>
      <c r="AE503" s="656"/>
      <c r="AF503" s="656"/>
      <c r="AG503" s="656" t="s">
        <v>157</v>
      </c>
      <c r="AH503" s="656"/>
      <c r="AI503" s="656"/>
      <c r="AJ503" s="656"/>
      <c r="AK503" s="656"/>
      <c r="AL503" s="656"/>
      <c r="AM503" s="656" t="s">
        <v>146</v>
      </c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205</v>
      </c>
      <c r="AX503" s="656"/>
      <c r="AY503" s="656" t="s">
        <v>147</v>
      </c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>本間　典子</v>
      </c>
      <c r="D504" s="677"/>
      <c r="E504" s="678" t="str">
        <f>IFERROR(VLOOKUP(E503,科目・教員!$A$2:$B$349,2,0),"")</f>
        <v>日置　智華子</v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>各担当教員</v>
      </c>
      <c r="J504" s="677"/>
      <c r="K504" s="697" t="str">
        <f>IFERROR(VLOOKUP(K503,科目・教員!$A$2:$B$349,2,0),"")</f>
        <v>池田　真弓</v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600" t="s">
        <v>114</v>
      </c>
      <c r="V504" s="649" t="s">
        <v>149</v>
      </c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>101</v>
      </c>
      <c r="D505" s="677"/>
      <c r="E505" s="678" t="str">
        <f>VLOOKUP($C502,'2025年度(2年後期)'!$B$5:$N$207,COLUMN('2025年度(2年後期)'!$C$5)+1,0)&amp;""</f>
        <v>201</v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>成育:別途指定
感染:別途指定
成人:別途指定</v>
      </c>
      <c r="R505" s="677"/>
      <c r="S505" s="697" t="str">
        <f>VLOOKUP($C502,'2025年度(D23後期)'!$B$5:$N$207,COLUMN('2025年度(D23後期)'!$C$5)+1,0)&amp;""</f>
        <v/>
      </c>
      <c r="T505" s="677"/>
      <c r="U505" s="600" t="s">
        <v>104</v>
      </c>
      <c r="V505" s="649" t="s">
        <v>150</v>
      </c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53"/>
      <c r="D506" s="754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600" t="s">
        <v>110</v>
      </c>
      <c r="V506" s="649" t="s">
        <v>151</v>
      </c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751" t="str">
        <f>VLOOKUP($C502,'2025年度(1年後期)'!$B$5:$N$207,COLUMN('2025年度(1年後期)'!$E$5),0)&amp;""</f>
        <v>日本人論</v>
      </c>
      <c r="D507" s="719"/>
      <c r="E507" s="683" t="str">
        <f>VLOOKUP($C502,'2025年度(2年後期)'!$B$5:$N$207,COLUMN('2025年度(2年後期)'!$E$5),0)&amp;""</f>
        <v>小児看護学概論</v>
      </c>
      <c r="F507" s="684"/>
      <c r="G507" s="683" t="str">
        <f>VLOOKUP($C502,'2025年度(3年後期)'!$B$5:$N$207,COLUMN('2025年度(3年後期)'!$E$5),0)&amp;""</f>
        <v>領域別実習</v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>助産学実習Ⅰ</v>
      </c>
      <c r="L507" s="682"/>
      <c r="M507" s="693" t="str">
        <f>VLOOKUP($C502,'2025年度(M1後期)'!$B$5:$N$207,COLUMN('2025年度(M1後期)'!$E$5),0)&amp;""</f>
        <v>Ｍ研究計画発表会</v>
      </c>
      <c r="N507" s="684"/>
      <c r="O507" s="694" t="str">
        <f>VLOOKUP($C502,'2025年度(M2後期)'!$B$5:$N$207,COLUMN('2025年度(M2後期)'!$E$5),0)&amp;""</f>
        <v>Ｍ研究計画発表会</v>
      </c>
      <c r="P507" s="684"/>
      <c r="Q507" s="694" t="str">
        <f>VLOOKUP($C502,'2025年度(D1後期)'!$B$5:$N$207,COLUMN('2025年度(D1後期)'!$E$5),0)&amp;""</f>
        <v>Ｍ研究計画発表会
成育看護学演習Ｂ
感染管理看護学演習Ｂ
成人看護学演習Ｂ</v>
      </c>
      <c r="R507" s="684"/>
      <c r="S507" s="694" t="str">
        <f>VLOOKUP($C502,'2025年度(D23後期)'!$B$5:$N$207,COLUMN('2025年度(D23後期)'!$E$5),0)&amp;""</f>
        <v>Ｍ研究計画発表会</v>
      </c>
      <c r="T507" s="684"/>
      <c r="U507" s="601"/>
      <c r="Z507" s="695" t="str">
        <f>A507</f>
        <v>２時限（11：00～12：30）</v>
      </c>
      <c r="AA507" s="656" t="s">
        <v>206</v>
      </c>
      <c r="AB507" s="656"/>
      <c r="AC507" s="656"/>
      <c r="AD507" s="656"/>
      <c r="AE507" s="656"/>
      <c r="AF507" s="656"/>
      <c r="AG507" s="656" t="s">
        <v>162</v>
      </c>
      <c r="AH507" s="656"/>
      <c r="AI507" s="656"/>
      <c r="AJ507" s="656"/>
      <c r="AK507" s="656"/>
      <c r="AL507" s="656"/>
      <c r="AM507" s="656" t="s">
        <v>146</v>
      </c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205</v>
      </c>
      <c r="AX507" s="656"/>
      <c r="AY507" s="745" t="s">
        <v>147</v>
      </c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752" t="str">
        <f>IFERROR(VLOOKUP(C507,科目・教員!$A$2:$B$349,2,0),"")</f>
        <v>川出　龍一</v>
      </c>
      <c r="D508" s="721"/>
      <c r="E508" s="678" t="str">
        <f>IFERROR(VLOOKUP(E507,科目・教員!$A$2:$B$349,2,0),"")</f>
        <v>来生　奈巳子</v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>池田　真弓</v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60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746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752" t="str">
        <f>VLOOKUP($C502,'2025年度(1年後期)'!$B$5:$N$207,COLUMN('2025年度(1年後期)'!$E$5)+1,0)&amp;""</f>
        <v>101</v>
      </c>
      <c r="D509" s="721"/>
      <c r="E509" s="678" t="str">
        <f>VLOOKUP($C502,'2025年度(2年後期)'!$B$5:$N$207,COLUMN('2025年度(2年後期)'!$E$5)+1,0)&amp;""</f>
        <v>201</v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>成育:別途指定
感染:別途指定
成人:別途指定</v>
      </c>
      <c r="R509" s="677"/>
      <c r="S509" s="697" t="str">
        <f>VLOOKUP($C502,'2025年度(D23後期)'!$B$5:$N$207,COLUMN('2025年度(D23後期)'!$E$5)+1,0)&amp;""</f>
        <v/>
      </c>
      <c r="T509" s="677"/>
      <c r="U509" s="60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746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22" t="s">
        <v>107</v>
      </c>
      <c r="D510" s="723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60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747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>人間関係論</v>
      </c>
      <c r="D515" s="694"/>
      <c r="E515" s="711" t="str">
        <f>VLOOKUP($C502,'2025年度(2年後期)'!$B$5:$N$207,COLUMN('2025年度(2年後期)'!$G$5),0)&amp;""</f>
        <v>看護基礎理論</v>
      </c>
      <c r="F515" s="694"/>
      <c r="G515" s="711" t="str">
        <f>VLOOKUP($C502,'2025年度(3年後期)'!$B$5:$N$207,COLUMN('2025年度(3年後期)'!$G$5),0)&amp;""</f>
        <v>領域別実習</v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>助産学実習Ⅰ</v>
      </c>
      <c r="L515" s="712"/>
      <c r="M515" s="710" t="str">
        <f>VLOOKUP($C502,'2025年度(M1後期)'!$B$5:$N$207,COLUMN('2025年度(M1後期)'!$G$5),0)&amp;""</f>
        <v>Ｍ研究計画発表会</v>
      </c>
      <c r="N515" s="694"/>
      <c r="O515" s="712" t="str">
        <f>VLOOKUP($C502,'2025年度(M2後期)'!$B$5:$N$207,COLUMN('2025年度(M2後期)'!$G$5),0)&amp;""</f>
        <v>Ｍ研究計画発表会</v>
      </c>
      <c r="P515" s="694"/>
      <c r="Q515" s="712" t="str">
        <f>VLOOKUP($C502,'2025年度(D1後期)'!$B$5:$N$207,COLUMN('2025年度(D1後期)'!$G$5),0)&amp;""</f>
        <v>Ｍ研究計画発表会</v>
      </c>
      <c r="R515" s="694"/>
      <c r="S515" s="712" t="str">
        <f>VLOOKUP($C502,'2025年度(D23後期)'!$B$5:$N$207,COLUMN('2025年度(D23後期)'!$G$5),0)&amp;""</f>
        <v>Ｍ研究計画発表会</v>
      </c>
      <c r="T515" s="694"/>
      <c r="U515" s="21"/>
      <c r="Z515" s="695" t="str">
        <f>A515</f>
        <v>３時限（13：30～15：00）</v>
      </c>
      <c r="AA515" s="656" t="s">
        <v>165</v>
      </c>
      <c r="AB515" s="656"/>
      <c r="AC515" s="656"/>
      <c r="AD515" s="656"/>
      <c r="AE515" s="656"/>
      <c r="AF515" s="656"/>
      <c r="AG515" s="656" t="s">
        <v>139</v>
      </c>
      <c r="AH515" s="656"/>
      <c r="AI515" s="656"/>
      <c r="AJ515" s="656"/>
      <c r="AK515" s="656"/>
      <c r="AL515" s="656"/>
      <c r="AM515" s="656" t="s">
        <v>146</v>
      </c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 t="s">
        <v>205</v>
      </c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>小島　優子</v>
      </c>
      <c r="D516" s="697"/>
      <c r="E516" s="701" t="str">
        <f>IFERROR(VLOOKUP(E515,科目・教員!$A$2:$B$349,2,0),"")</f>
        <v>水野　正之</v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>池田　真弓</v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>101</v>
      </c>
      <c r="D517" s="697"/>
      <c r="E517" s="701" t="str">
        <f>VLOOKUP($C502,'2025年度(2年後期)'!$B$5:$N$207,COLUMN('2025年度(2年後期)'!$G$5)+1,0)&amp;""</f>
        <v>201</v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>ジェンダー論</v>
      </c>
      <c r="D519" s="694"/>
      <c r="E519" s="711" t="str">
        <f>VLOOKUP($C502,'2025年度(2年後期)'!$B$5:$N$207,COLUMN('2025年度(2年後期)'!$I$5),0)&amp;""</f>
        <v>薬物療法と看護</v>
      </c>
      <c r="F519" s="694"/>
      <c r="G519" s="711" t="str">
        <f>VLOOKUP($C502,'2025年度(3年後期)'!$B$5:$N$207,COLUMN('2025年度(3年後期)'!$I$5),0)&amp;""</f>
        <v>領域別実習</v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>助産学実習Ⅰ</v>
      </c>
      <c r="L519" s="712"/>
      <c r="M519" s="710" t="str">
        <f>VLOOKUP($C502,'2025年度(M1後期)'!$B$5:$N$207,COLUMN('2025年度(M1後期)'!$I$5),0)&amp;""</f>
        <v>Ｍ研究計画発表会</v>
      </c>
      <c r="N519" s="694"/>
      <c r="O519" s="712" t="str">
        <f>VLOOKUP($C502,'2025年度(M2後期)'!$B$5:$N$207,COLUMN('2025年度(M2後期)'!$I$5),0)&amp;""</f>
        <v>Ｍ研究計画発表会</v>
      </c>
      <c r="P519" s="694"/>
      <c r="Q519" s="712" t="str">
        <f>VLOOKUP($C502,'2025年度(D1後期)'!$B$5:$N$207,COLUMN('2025年度(D1後期)'!$I$5),0)&amp;""</f>
        <v>Ｍ研究計画発表会</v>
      </c>
      <c r="R519" s="694"/>
      <c r="S519" s="712" t="str">
        <f>VLOOKUP($C502,'2025年度(D23後期)'!$B$5:$N$207,COLUMN('2025年度(D23後期)'!$I$5),0)&amp;""</f>
        <v>Ｍ研究計画発表会</v>
      </c>
      <c r="T519" s="694"/>
      <c r="U519" s="635" t="s">
        <v>76</v>
      </c>
      <c r="Z519" s="695" t="str">
        <f>A519</f>
        <v>４時限（15：10～16：40）</v>
      </c>
      <c r="AA519" s="656" t="s">
        <v>207</v>
      </c>
      <c r="AB519" s="656"/>
      <c r="AC519" s="656"/>
      <c r="AD519" s="656"/>
      <c r="AE519" s="656"/>
      <c r="AF519" s="656"/>
      <c r="AG519" s="656" t="s">
        <v>174</v>
      </c>
      <c r="AH519" s="656"/>
      <c r="AI519" s="656"/>
      <c r="AJ519" s="656"/>
      <c r="AK519" s="656"/>
      <c r="AL519" s="656"/>
      <c r="AM519" s="656" t="s">
        <v>146</v>
      </c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 t="s">
        <v>205</v>
      </c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 t="s">
        <v>160</v>
      </c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>小島　優子</v>
      </c>
      <c r="D520" s="697"/>
      <c r="E520" s="701" t="str">
        <f>IFERROR(VLOOKUP(E519,科目・教員!$A$2:$B$349,2,0),"")</f>
        <v>本間　典子</v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>池田　真弓</v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635" t="s">
        <v>136</v>
      </c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>101</v>
      </c>
      <c r="D521" s="697"/>
      <c r="E521" s="701" t="str">
        <f>VLOOKUP($C502,'2025年度(2年後期)'!$B$5:$N$207,COLUMN('2025年度(2年後期)'!$I$5)+1,0)&amp;""</f>
        <v>201</v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635" t="s">
        <v>160</v>
      </c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53"/>
      <c r="D522" s="755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635" t="s">
        <v>161</v>
      </c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>　</v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>助産学実習Ⅰ</v>
      </c>
      <c r="L523" s="712"/>
      <c r="M523" s="710" t="str">
        <f>VLOOKUP($C502,'2025年度(M1後期)'!$B$5:$N$207,COLUMN('2025年度(M1後期)'!$K$5),0)&amp;""</f>
        <v>感染症学特論
感染症学演習</v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 t="s">
        <v>146</v>
      </c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>池田　真弓</v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>　</v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>感染特論:別途指定
感染演習:別途指定</v>
      </c>
      <c r="N525" s="697"/>
      <c r="O525" s="702" t="str">
        <f>VLOOKUP($C502,'2025年度(M1後期)'!$B$5:$N$207,COLUMN('2025年度(M1後期)'!$K$5)+1,0)&amp;""</f>
        <v>感染特論:別途指定
感染演習:別途指定</v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53"/>
      <c r="D526" s="755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79">
        <f>C502+1</f>
        <v>45952</v>
      </c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679"/>
      <c r="Q527" s="679"/>
      <c r="R527" s="679"/>
      <c r="S527" s="679"/>
      <c r="T527" s="679"/>
      <c r="U527" s="659">
        <f>C527</f>
        <v>45952</v>
      </c>
      <c r="V527" s="660"/>
      <c r="W527" s="660"/>
      <c r="X527" s="660"/>
      <c r="Y527" s="660"/>
      <c r="Z527" s="6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>疫学・保健統計学Ⅱ</v>
      </c>
      <c r="D528" s="684"/>
      <c r="E528" s="718" t="str">
        <f>VLOOKUP($C527,'2025年度(2年後期)'!$B$5:$N$207,COLUMN('2025年度(2年後期)'!$C$5),0)&amp;""</f>
        <v>英語Ⅳ(AB)</v>
      </c>
      <c r="F528" s="719"/>
      <c r="G528" s="683" t="str">
        <f>VLOOKUP($C527,'2025年度(3年後期)'!$B$5:$N$207,COLUMN('2025年度(3年後期)'!$C$5),0)&amp;""</f>
        <v>領域別実習</v>
      </c>
      <c r="H528" s="684"/>
      <c r="I528" s="683" t="str">
        <f>VLOOKUP($C527,'2025年度(4年後期)'!$B$5:$N$206,COLUMN('2025年度(4年後期)'!$C$5),0)&amp;""</f>
        <v>卒業研究Ⅱ</v>
      </c>
      <c r="J528" s="684"/>
      <c r="K528" s="694" t="str">
        <f>VLOOKUP($C527,'2025年度(助産後期)'!$B$5:$N$207,COLUMN('2025年度(助産後期)'!$C$5),0)&amp;""</f>
        <v>助産学実習Ⅰ</v>
      </c>
      <c r="L528" s="682"/>
      <c r="M528" s="681" t="str">
        <f>VLOOKUP($C527,'2025年度(M1後期)'!$B$5:$N$207,COLUMN('2025年度(M1後期)'!$C$5),0)&amp;""</f>
        <v>看護情報・管理学演習Ａ－Ⅰ
成育看護学演習Ａ－Ⅳ(母性)</v>
      </c>
      <c r="N528" s="682"/>
      <c r="O528" s="683" t="str">
        <f>VLOOKUP($C527,'2025年度(M2後期)'!$B$5:$N$207,COLUMN('2025年度(M2後期)'!$C$5),0)&amp;""</f>
        <v>特別研究</v>
      </c>
      <c r="P528" s="684"/>
      <c r="Q528" s="683" t="str">
        <f>VLOOKUP($C527,'2025年度(D1後期)'!$B$5:$N$207,COLUMN('2025年度(D1後期)'!$C$5),0)&amp;""</f>
        <v>看護教育学演習Ｂ</v>
      </c>
      <c r="R528" s="684"/>
      <c r="S528" s="694" t="str">
        <f>VLOOKUP($C527,'2025年度(D23後期)'!$B$5:$N$207,COLUMN('2025年度(D23後期)'!$C$5),0)&amp;""</f>
        <v>特別研究</v>
      </c>
      <c r="T528" s="684"/>
      <c r="U528" s="648" t="s">
        <v>143</v>
      </c>
      <c r="Z528" s="706" t="str">
        <f>A528</f>
        <v xml:space="preserve">１時限（09：20～10：50） </v>
      </c>
      <c r="AA528" s="656" t="s">
        <v>169</v>
      </c>
      <c r="AB528" s="656"/>
      <c r="AC528" s="656"/>
      <c r="AD528" s="656"/>
      <c r="AE528" s="656"/>
      <c r="AF528" s="656"/>
      <c r="AG528" s="656" t="s">
        <v>132</v>
      </c>
      <c r="AH528" s="656"/>
      <c r="AI528" s="656"/>
      <c r="AJ528" s="656"/>
      <c r="AK528" s="656"/>
      <c r="AL528" s="656"/>
      <c r="AM528" s="656" t="s">
        <v>146</v>
      </c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>柏木　公一</v>
      </c>
      <c r="D529" s="677"/>
      <c r="E529" s="720" t="str">
        <f>IFERROR(VLOOKUP(E528,科目・教員!$A$2:$B$349,2,0),"")</f>
        <v>ﾊﾟｳﾗ･ﾍﾞﾙｳﾞｧﾝｹﾞﾙ</v>
      </c>
      <c r="F529" s="721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>各担当教員</v>
      </c>
      <c r="J529" s="677"/>
      <c r="K529" s="697" t="str">
        <f>IFERROR(VLOOKUP(K528,科目・教員!$A$2:$B$349,2,0),"")</f>
        <v>池田　真弓</v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649" t="s">
        <v>149</v>
      </c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>101</v>
      </c>
      <c r="D530" s="677"/>
      <c r="E530" s="720" t="str">
        <f>VLOOKUP($C527,'2025年度(2年後期)'!$B$5:$N$207,COLUMN('2025年度(2年後期)'!$C$5)+1,0)&amp;""</f>
        <v>201</v>
      </c>
      <c r="F530" s="721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>情報:別途指定
成育:別途指定</v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>別途指定</v>
      </c>
      <c r="R530" s="677"/>
      <c r="S530" s="697" t="str">
        <f>VLOOKUP($C527,'2025年度(D23後期)'!$B$5:$N$207,COLUMN('2025年度(D23後期)'!$C$5)+1,0)&amp;""</f>
        <v/>
      </c>
      <c r="T530" s="677"/>
      <c r="U530" s="649" t="s">
        <v>150</v>
      </c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00"/>
      <c r="D531" s="673"/>
      <c r="E531" s="748" t="s">
        <v>107</v>
      </c>
      <c r="F531" s="749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649" t="s">
        <v>151</v>
      </c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>生命倫理</v>
      </c>
      <c r="D532" s="684"/>
      <c r="E532" s="718" t="str">
        <f>VLOOKUP($C527,'2025年度(2年後期)'!$B$5:$N$207,COLUMN('2025年度(2年後期)'!$E$5),0)&amp;""</f>
        <v>英語Ⅳ(AB)</v>
      </c>
      <c r="F532" s="719"/>
      <c r="G532" s="683" t="str">
        <f>VLOOKUP($C527,'2025年度(3年後期)'!$B$5:$N$207,COLUMN('2025年度(3年後期)'!$E$5),0)&amp;""</f>
        <v>領域別実習</v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>助産学実習Ⅰ</v>
      </c>
      <c r="L532" s="682"/>
      <c r="M532" s="693" t="str">
        <f>VLOOKUP($C527,'2025年度(M1後期)'!$B$5:$N$207,COLUMN('2025年度(M1後期)'!$E$5),0)&amp;""</f>
        <v>看護情報・管理学演習Ａ－Ⅰ
成育看護学演習Ａ－Ⅳ(母性)</v>
      </c>
      <c r="N532" s="684"/>
      <c r="O532" s="694" t="str">
        <f>VLOOKUP($C527,'2025年度(M2後期)'!$B$5:$N$207,COLUMN('2025年度(M2後期)'!$E$5),0)&amp;""</f>
        <v>特別研究</v>
      </c>
      <c r="P532" s="684"/>
      <c r="Q532" s="694" t="str">
        <f>VLOOKUP($C527,'2025年度(D1後期)'!$B$5:$N$207,COLUMN('2025年度(D1後期)'!$E$5),0)&amp;""</f>
        <v>看護教育学演習Ｂ</v>
      </c>
      <c r="R532" s="684"/>
      <c r="S532" s="694" t="str">
        <f>VLOOKUP($C527,'2025年度(D23後期)'!$B$5:$N$207,COLUMN('2025年度(D23後期)'!$E$5),0)&amp;""</f>
        <v>特別研究</v>
      </c>
      <c r="T532" s="684"/>
      <c r="U532" s="25"/>
      <c r="Z532" s="695" t="str">
        <f>A532</f>
        <v>２時限（11：00～12：30）</v>
      </c>
      <c r="AA532" s="656" t="s">
        <v>189</v>
      </c>
      <c r="AB532" s="656"/>
      <c r="AC532" s="656"/>
      <c r="AD532" s="656"/>
      <c r="AE532" s="656"/>
      <c r="AF532" s="656"/>
      <c r="AG532" s="656" t="s">
        <v>132</v>
      </c>
      <c r="AH532" s="656"/>
      <c r="AI532" s="656"/>
      <c r="AJ532" s="656"/>
      <c r="AK532" s="656"/>
      <c r="AL532" s="656"/>
      <c r="AM532" s="656" t="s">
        <v>146</v>
      </c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>小島　優子</v>
      </c>
      <c r="D533" s="677"/>
      <c r="E533" s="720" t="str">
        <f>IFERROR(VLOOKUP(E532,科目・教員!$A$2:$B$349,2,0),"")</f>
        <v>ﾊﾟｳﾗ･ﾍﾞﾙｳﾞｧﾝｹﾞﾙ</v>
      </c>
      <c r="F533" s="721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>池田　真弓</v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>101</v>
      </c>
      <c r="D534" s="677"/>
      <c r="E534" s="720" t="str">
        <f>VLOOKUP($C527,'2025年度(2年後期)'!$B$5:$N$207,COLUMN('2025年度(2年後期)'!$E$5)+1,0)&amp;""</f>
        <v>201</v>
      </c>
      <c r="F534" s="721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>情報:別途指定
成育:別途指定</v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>別途指定</v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748" t="s">
        <v>107</v>
      </c>
      <c r="F535" s="749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>食と健康</v>
      </c>
      <c r="D540" s="694"/>
      <c r="E540" s="711" t="str">
        <f>VLOOKUP($C527,'2025年度(2年後期)'!$B$5:$N$207,COLUMN('2025年度(2年後期)'!$G$5),0)&amp;""</f>
        <v>成人看護援助論Ⅱ</v>
      </c>
      <c r="F540" s="694"/>
      <c r="G540" s="711" t="str">
        <f>VLOOKUP($C527,'2025年度(3年後期)'!$B$5:$N$207,COLUMN('2025年度(3年後期)'!$G$5),0)&amp;""</f>
        <v>領域別実習</v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>助産学実習Ⅰ</v>
      </c>
      <c r="L540" s="712"/>
      <c r="M540" s="710" t="str">
        <f>VLOOKUP($C527,'2025年度(M1後期)'!$B$5:$N$207,COLUMN('2025年度(M1後期)'!$G$5),0)&amp;""</f>
        <v>成人看護学演習Ａ－Ⅰ</v>
      </c>
      <c r="N540" s="694"/>
      <c r="O540" s="712" t="str">
        <f>VLOOKUP($C527,'2025年度(M2後期)'!$B$5:$N$207,COLUMN('2025年度(M2後期)'!$G$5),0)&amp;""</f>
        <v>特別研究</v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>特別研究</v>
      </c>
      <c r="T540" s="694"/>
      <c r="U540" s="25"/>
      <c r="Z540" s="695" t="str">
        <f>A540</f>
        <v>３時限（13：30～15：00）</v>
      </c>
      <c r="AA540" s="656" t="s">
        <v>111</v>
      </c>
      <c r="AB540" s="656"/>
      <c r="AC540" s="656"/>
      <c r="AD540" s="656"/>
      <c r="AE540" s="656"/>
      <c r="AF540" s="656"/>
      <c r="AG540" s="656" t="s">
        <v>71</v>
      </c>
      <c r="AH540" s="656"/>
      <c r="AI540" s="656"/>
      <c r="AJ540" s="656"/>
      <c r="AK540" s="656"/>
      <c r="AL540" s="656"/>
      <c r="AM540" s="656" t="s">
        <v>146</v>
      </c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>本間　典子</v>
      </c>
      <c r="D541" s="697"/>
      <c r="E541" s="701" t="str">
        <f>IFERROR(VLOOKUP(E540,科目・教員!$A$2:$B$349,2,0),"")</f>
        <v>藤澤　雄太</v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>池田　真弓</v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>101</v>
      </c>
      <c r="D542" s="697"/>
      <c r="E542" s="701" t="str">
        <f>VLOOKUP($C527,'2025年度(2年後期)'!$B$5:$N$207,COLUMN('2025年度(2年後期)'!$G$5)+1,0)&amp;""</f>
        <v>201</v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>別途指定</v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>人体の構造と機能Ⅲ</v>
      </c>
      <c r="D544" s="694"/>
      <c r="E544" s="711" t="str">
        <f>VLOOKUP($C527,'2025年度(2年後期)'!$B$5:$N$207,COLUMN('2025年度(2年後期)'!$I$5),0)&amp;""</f>
        <v>成人看護援助論Ⅱ</v>
      </c>
      <c r="F544" s="694"/>
      <c r="G544" s="711" t="str">
        <f>VLOOKUP($C527,'2025年度(3年後期)'!$B$5:$N$207,COLUMN('2025年度(3年後期)'!$I$5),0)&amp;""</f>
        <v>領域別実習</v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>助産学実習Ⅰ</v>
      </c>
      <c r="L544" s="712"/>
      <c r="M544" s="710" t="str">
        <f>VLOOKUP($C527,'2025年度(M1後期)'!$B$5:$N$207,COLUMN('2025年度(M1後期)'!$I$5),0)&amp;""</f>
        <v>成人看護学演習Ａ－Ⅰ</v>
      </c>
      <c r="N544" s="694"/>
      <c r="O544" s="712" t="str">
        <f>VLOOKUP($C527,'2025年度(M2後期)'!$B$5:$N$207,COLUMN('2025年度(M2後期)'!$I$5),0)&amp;""</f>
        <v>特別研究</v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>特別研究</v>
      </c>
      <c r="T544" s="694"/>
      <c r="U544" s="25"/>
      <c r="Z544" s="695" t="str">
        <f>A544</f>
        <v>４時限（15：10～16：40）</v>
      </c>
      <c r="AA544" s="656" t="s">
        <v>70</v>
      </c>
      <c r="AB544" s="656"/>
      <c r="AC544" s="656"/>
      <c r="AD544" s="656"/>
      <c r="AE544" s="656"/>
      <c r="AF544" s="656"/>
      <c r="AG544" s="656" t="s">
        <v>71</v>
      </c>
      <c r="AH544" s="656"/>
      <c r="AI544" s="656"/>
      <c r="AJ544" s="656"/>
      <c r="AK544" s="656"/>
      <c r="AL544" s="656"/>
      <c r="AM544" s="656" t="s">
        <v>146</v>
      </c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>本間　典子</v>
      </c>
      <c r="D545" s="697"/>
      <c r="E545" s="701" t="str">
        <f>IFERROR(VLOOKUP(E544,科目・教員!$A$2:$B$349,2,0),"")</f>
        <v>藤澤　雄太</v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>池田　真弓</v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>101</v>
      </c>
      <c r="D546" s="697"/>
      <c r="E546" s="701" t="str">
        <f>VLOOKUP($C527,'2025年度(2年後期)'!$B$5:$N$207,COLUMN('2025年度(2年後期)'!$I$5)+1,0)&amp;""</f>
        <v>201</v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>別途指定</v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>　</v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>助産学実習Ⅰ</v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 t="s">
        <v>146</v>
      </c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>池田　真弓</v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>　</v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45953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45953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>法と社会</v>
      </c>
      <c r="D553" s="684"/>
      <c r="E553" s="718" t="str">
        <f>VLOOKUP($C552,'2025年度(2年後期)'!$B$5:$N$207,COLUMN('2025年度(2年後期)'!$C$5),0)&amp;""</f>
        <v>英語S</v>
      </c>
      <c r="F553" s="719"/>
      <c r="G553" s="683" t="str">
        <f>VLOOKUP($C552,'2025年度(3年後期)'!$B$5:$N$207,COLUMN('2025年度(3年後期)'!$C$5),0)&amp;""</f>
        <v>領域別実習</v>
      </c>
      <c r="H553" s="684"/>
      <c r="I553" s="683" t="str">
        <f>VLOOKUP($C552,'2025年度(4年後期)'!$B$5:$N$206,COLUMN('2025年度(4年後期)'!$C$5),0)&amp;""</f>
        <v>卒業研究Ⅱ</v>
      </c>
      <c r="J553" s="684"/>
      <c r="K553" s="694" t="str">
        <f>VLOOKUP($C552,'2025年度(助産後期)'!$B$5:$N$207,COLUMN('2025年度(助産後期)'!$C$5),0)&amp;""</f>
        <v>助産学実習Ⅰ</v>
      </c>
      <c r="L553" s="682"/>
      <c r="M553" s="681" t="str">
        <f>VLOOKUP($C552,'2025年度(M1後期)'!$B$5:$N$207,COLUMN('2025年度(M1後期)'!$C$5),0)&amp;""</f>
        <v>がん看護学演習Ａ－Ⅰ
感染症学特論
感染症学演習</v>
      </c>
      <c r="N553" s="682"/>
      <c r="O553" s="683" t="str">
        <f>VLOOKUP($C552,'2025年度(M2後期)'!$B$5:$N$207,COLUMN('2025年度(M2後期)'!$C$5),0)&amp;""</f>
        <v>特別研究</v>
      </c>
      <c r="P553" s="684"/>
      <c r="Q553" s="683" t="str">
        <f>VLOOKUP($C552,'2025年度(D1後期)'!$B$5:$N$207,COLUMN('2025年度(D1後期)'!$C$5),0)&amp;""</f>
        <v>看護情報・管理学演習Ｂ
長寿看護学演習Ｂ</v>
      </c>
      <c r="R553" s="684"/>
      <c r="S553" s="694" t="str">
        <f>VLOOKUP($C552,'2025年度(D23後期)'!$B$5:$N$207,COLUMN('2025年度(D23後期)'!$C$5),0)&amp;""</f>
        <v>特別研究</v>
      </c>
      <c r="T553" s="684"/>
      <c r="U553" s="600" t="s">
        <v>92</v>
      </c>
      <c r="V553" s="648" t="s">
        <v>143</v>
      </c>
      <c r="Z553" s="706" t="str">
        <f>A553</f>
        <v xml:space="preserve">１時限（09：20～10：50） </v>
      </c>
      <c r="AA553" s="656" t="s">
        <v>122</v>
      </c>
      <c r="AB553" s="656"/>
      <c r="AC553" s="656"/>
      <c r="AD553" s="656" t="s">
        <v>97</v>
      </c>
      <c r="AE553" s="656"/>
      <c r="AF553" s="656"/>
      <c r="AG553" s="656" t="s">
        <v>98</v>
      </c>
      <c r="AH553" s="656"/>
      <c r="AI553" s="656"/>
      <c r="AJ553" s="656"/>
      <c r="AK553" s="656"/>
      <c r="AL553" s="656"/>
      <c r="AM553" s="656" t="s">
        <v>146</v>
      </c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 t="s">
        <v>147</v>
      </c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>渡辺　幹司</v>
      </c>
      <c r="D554" s="677"/>
      <c r="E554" s="720" t="str">
        <f>IFERROR(VLOOKUP(E553,科目・教員!$A$2:$B$349,2,0),"")</f>
        <v>ﾊﾟｳﾗ･ﾍﾞﾙｳﾞｧﾝｹﾞﾙ</v>
      </c>
      <c r="F554" s="721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>各担当教員</v>
      </c>
      <c r="J554" s="677"/>
      <c r="K554" s="697" t="str">
        <f>IFERROR(VLOOKUP(K553,科目・教員!$A$2:$B$349,2,0),"")</f>
        <v>池田　真弓</v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600" t="s">
        <v>114</v>
      </c>
      <c r="V554" s="649" t="s">
        <v>149</v>
      </c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>101</v>
      </c>
      <c r="D555" s="677"/>
      <c r="E555" s="720" t="str">
        <f>VLOOKUP($C552,'2025年度(2年後期)'!$B$5:$N$207,COLUMN('2025年度(2年後期)'!$C$5)+1,0)&amp;""</f>
        <v>201</v>
      </c>
      <c r="F555" s="721"/>
      <c r="G555" s="678" t="str">
        <f>VLOOKUP($C552,'2025年度(3年後期)'!$B$5:$N$207,COLUMN('2025年度(3年後期)'!$C$5)+1,0)&amp;""</f>
        <v>在宅:在宅実</v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>がん:別途指定
感染特論:別途指定
感染演習:別途指定</v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>情報:別途指定
長寿:別途指定</v>
      </c>
      <c r="R555" s="677"/>
      <c r="S555" s="697" t="str">
        <f>VLOOKUP($C552,'2025年度(D23後期)'!$B$5:$N$207,COLUMN('2025年度(D23後期)'!$C$5)+1,0)&amp;""</f>
        <v/>
      </c>
      <c r="T555" s="677"/>
      <c r="U555" s="600" t="s">
        <v>104</v>
      </c>
      <c r="V555" s="649" t="s">
        <v>150</v>
      </c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722" t="s">
        <v>107</v>
      </c>
      <c r="F556" s="72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600" t="s">
        <v>110</v>
      </c>
      <c r="V556" s="649" t="s">
        <v>151</v>
      </c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751" t="str">
        <f>VLOOKUP($C552,'2025年度(1年後期)'!$B$5:$N$207,COLUMN('2025年度(1年後期)'!$E$5),0)&amp;""</f>
        <v>英語Ⅰ(BD)</v>
      </c>
      <c r="D557" s="719"/>
      <c r="E557" s="683" t="str">
        <f>VLOOKUP($C552,'2025年度(2年後期)'!$B$5:$N$207,COLUMN('2025年度(2年後期)'!$E$5),0)&amp;""</f>
        <v>生活援助論Ⅳ(ABCD:統合)</v>
      </c>
      <c r="F557" s="684"/>
      <c r="G557" s="683" t="str">
        <f>VLOOKUP($C552,'2025年度(3年後期)'!$B$5:$N$207,COLUMN('2025年度(3年後期)'!$E$5),0)&amp;""</f>
        <v>領域別実習</v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>助産学実習Ⅰ</v>
      </c>
      <c r="L557" s="682"/>
      <c r="M557" s="693" t="str">
        <f>VLOOKUP($C552,'2025年度(M1後期)'!$B$5:$N$207,COLUMN('2025年度(M1後期)'!$E$5),0)&amp;""</f>
        <v>がん看護学演習Ａ－Ⅰ
感染症学特論
感染症学演習</v>
      </c>
      <c r="N557" s="684"/>
      <c r="O557" s="694" t="str">
        <f>VLOOKUP($C552,'2025年度(M2後期)'!$B$5:$N$207,COLUMN('2025年度(M2後期)'!$E$5),0)&amp;""</f>
        <v>特別研究</v>
      </c>
      <c r="P557" s="684"/>
      <c r="Q557" s="694" t="str">
        <f>VLOOKUP($C552,'2025年度(D1後期)'!$B$5:$N$207,COLUMN('2025年度(D1後期)'!$E$5),0)&amp;""</f>
        <v>看護情報・管理学演習Ｂ
長寿看護学演習Ｂ</v>
      </c>
      <c r="R557" s="684"/>
      <c r="S557" s="694" t="str">
        <f>VLOOKUP($C552,'2025年度(D23後期)'!$B$5:$N$207,COLUMN('2025年度(D23後期)'!$E$5),0)&amp;""</f>
        <v>特別研究</v>
      </c>
      <c r="T557" s="684"/>
      <c r="U557" s="601"/>
      <c r="Z557" s="695" t="str">
        <f>A557</f>
        <v>２時限（11：00～12：30）</v>
      </c>
      <c r="AA557" s="656" t="s">
        <v>171</v>
      </c>
      <c r="AB557" s="656"/>
      <c r="AC557" s="656"/>
      <c r="AD557" s="656" t="s">
        <v>97</v>
      </c>
      <c r="AE557" s="656"/>
      <c r="AF557" s="656"/>
      <c r="AG557" s="656" t="s">
        <v>172</v>
      </c>
      <c r="AH557" s="656" t="s">
        <v>172</v>
      </c>
      <c r="AI557" s="656"/>
      <c r="AJ557" s="656"/>
      <c r="AK557" s="656"/>
      <c r="AL557" s="656" t="s">
        <v>172</v>
      </c>
      <c r="AM557" s="656" t="s">
        <v>146</v>
      </c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 t="s">
        <v>119</v>
      </c>
      <c r="AX557" s="656"/>
      <c r="AY557" s="745" t="s">
        <v>147</v>
      </c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752" t="str">
        <f>IFERROR(VLOOKUP(C557,科目・教員!$A$2:$B$349,2,0),"")</f>
        <v>ﾊﾟｳﾗ･ﾍﾞﾙｳﾞｧﾝｹﾞﾙ</v>
      </c>
      <c r="D558" s="721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>池田　真弓</v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601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746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752" t="str">
        <f>VLOOKUP($C552,'2025年度(1年後期)'!$B$5:$N$207,COLUMN('2025年度(1年後期)'!$E$5)+1,0)&amp;""</f>
        <v>101</v>
      </c>
      <c r="D559" s="721"/>
      <c r="E559" s="678" t="str">
        <f>VLOOKUP($C552,'2025年度(2年後期)'!$B$5:$N$207,COLUMN('2025年度(2年後期)'!$E$5)+1,0)&amp;""</f>
        <v>201･202･基礎実</v>
      </c>
      <c r="F559" s="677"/>
      <c r="G559" s="678" t="str">
        <f>VLOOKUP($C552,'2025年度(3年後期)'!$B$5:$N$207,COLUMN('2025年度(3年後期)'!$E$5)+1,0)&amp;""</f>
        <v>在宅:在宅実</v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>がん:別途指定
感染特論:別途指定
感染演習:別途指定</v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>情報:別途指定
長寿:別途指定</v>
      </c>
      <c r="R559" s="677"/>
      <c r="S559" s="697" t="str">
        <f>VLOOKUP($C552,'2025年度(D23後期)'!$B$5:$N$207,COLUMN('2025年度(D23後期)'!$E$5)+1,0)&amp;""</f>
        <v/>
      </c>
      <c r="T559" s="677"/>
      <c r="U559" s="601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746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22" t="s">
        <v>107</v>
      </c>
      <c r="D560" s="723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601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747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41" t="str">
        <f>VLOOKUP($C552,'2025年度(1年後期)'!$B$5:$N$207,COLUMN('2025年度(1年後期)'!$G$5),0)&amp;""</f>
        <v>英語Ⅰ(AC)</v>
      </c>
      <c r="D565" s="742"/>
      <c r="E565" s="711" t="str">
        <f>VLOOKUP($C552,'2025年度(2年後期)'!$B$5:$N$207,COLUMN('2025年度(2年後期)'!$G$5),0)&amp;""</f>
        <v>生活援助論Ⅳ(ABCD)</v>
      </c>
      <c r="F565" s="694"/>
      <c r="G565" s="711" t="str">
        <f>VLOOKUP($C552,'2025年度(3年後期)'!$B$5:$N$207,COLUMN('2025年度(3年後期)'!$G$5),0)&amp;""</f>
        <v>領域別実習</v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>助産学実習Ⅰ</v>
      </c>
      <c r="L565" s="712"/>
      <c r="M565" s="710" t="str">
        <f>VLOOKUP($C552,'2025年度(M1後期)'!$B$5:$N$207,COLUMN('2025年度(M1後期)'!$G$5),0)&amp;""</f>
        <v>感染症学特論
感染症学演習
成育看護学特論Ａ－Ⅲ</v>
      </c>
      <c r="N565" s="694"/>
      <c r="O565" s="712" t="str">
        <f>VLOOKUP($C552,'2025年度(M2後期)'!$B$5:$N$207,COLUMN('2025年度(M2後期)'!$G$5),0)&amp;""</f>
        <v>特別研究</v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>特別研究</v>
      </c>
      <c r="T565" s="694"/>
      <c r="U565" s="635" t="s">
        <v>118</v>
      </c>
      <c r="Z565" s="695" t="str">
        <f>A565</f>
        <v>３時限（13：30～15：00）</v>
      </c>
      <c r="AA565" s="656" t="s">
        <v>119</v>
      </c>
      <c r="AB565" s="656"/>
      <c r="AC565" s="656"/>
      <c r="AD565" s="656" t="s">
        <v>97</v>
      </c>
      <c r="AE565" s="656"/>
      <c r="AF565" s="656"/>
      <c r="AG565" s="656" t="s">
        <v>172</v>
      </c>
      <c r="AH565" s="656" t="s">
        <v>172</v>
      </c>
      <c r="AI565" s="656"/>
      <c r="AJ565" s="656"/>
      <c r="AK565" s="656"/>
      <c r="AL565" s="656" t="s">
        <v>172</v>
      </c>
      <c r="AM565" s="656" t="s">
        <v>146</v>
      </c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 t="s">
        <v>123</v>
      </c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24" t="str">
        <f>IFERROR(VLOOKUP(C565,科目・教員!$A$2:$B$349,2,0),"")</f>
        <v>ﾊﾟｳﾗ･ﾍﾞﾙｳﾞｧﾝｹﾞﾙ</v>
      </c>
      <c r="D566" s="725"/>
      <c r="E566" s="701" t="str">
        <f>IFERROR(VLOOKUP(E565,科目・教員!$A$2:$B$349,2,0),"")</f>
        <v>矢富　有見子</v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>池田　真弓</v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635" t="s">
        <v>125</v>
      </c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24" t="str">
        <f>VLOOKUP($C552,'2025年度(1年後期)'!$B$5:$N$207,COLUMN('2025年度(1年後期)'!$G$5)+1,0)&amp;""</f>
        <v>101</v>
      </c>
      <c r="D567" s="725"/>
      <c r="E567" s="701" t="str">
        <f>VLOOKUP($C552,'2025年度(2年後期)'!$B$5:$N$207,COLUMN('2025年度(2年後期)'!$G$5)+1,0)&amp;""</f>
        <v>201･202･基礎実</v>
      </c>
      <c r="F567" s="697"/>
      <c r="G567" s="701" t="str">
        <f>VLOOKUP($C552,'2025年度(3年後期)'!$B$5:$N$207,COLUMN('2025年度(3年後期)'!$G$5)+1,0)&amp;""</f>
        <v>在宅:在宅実</v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>感染特論:別途指定
感染演習:別途指定
成育:別途指定</v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635" t="s">
        <v>127</v>
      </c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22" t="s">
        <v>107</v>
      </c>
      <c r="D568" s="723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635" t="s">
        <v>105</v>
      </c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>加齢と健康</v>
      </c>
      <c r="D569" s="694"/>
      <c r="E569" s="711" t="str">
        <f>VLOOKUP($C552,'2025年度(2年後期)'!$B$5:$N$207,COLUMN('2025年度(2年後期)'!$I$5),0)&amp;""</f>
        <v>生活援助論Ⅳ(ABCD)</v>
      </c>
      <c r="F569" s="694"/>
      <c r="G569" s="711" t="str">
        <f>VLOOKUP($C552,'2025年度(3年後期)'!$B$5:$N$207,COLUMN('2025年度(3年後期)'!$I$5),0)&amp;""</f>
        <v>領域別実習</v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>助産学実習Ⅰ</v>
      </c>
      <c r="L569" s="712"/>
      <c r="M569" s="710" t="str">
        <f>VLOOKUP($C552,'2025年度(M1後期)'!$B$5:$N$207,COLUMN('2025年度(M1後期)'!$I$5),0)&amp;""</f>
        <v>感染症学特論
感染症学演習
成育看護学特論Ａ－Ⅲ</v>
      </c>
      <c r="N569" s="694"/>
      <c r="O569" s="712" t="str">
        <f>VLOOKUP($C552,'2025年度(M2後期)'!$B$5:$N$207,COLUMN('2025年度(M2後期)'!$I$5),0)&amp;""</f>
        <v>特別研究</v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>特別研究</v>
      </c>
      <c r="T569" s="694"/>
      <c r="U569" s="651" t="s">
        <v>208</v>
      </c>
      <c r="Z569" s="695" t="str">
        <f>A569</f>
        <v>４時限（15：10～16：40）</v>
      </c>
      <c r="AA569" s="656" t="s">
        <v>152</v>
      </c>
      <c r="AB569" s="656"/>
      <c r="AC569" s="656"/>
      <c r="AD569" s="656" t="s">
        <v>97</v>
      </c>
      <c r="AE569" s="656"/>
      <c r="AF569" s="656"/>
      <c r="AG569" s="656" t="s">
        <v>172</v>
      </c>
      <c r="AH569" s="656" t="s">
        <v>172</v>
      </c>
      <c r="AI569" s="656"/>
      <c r="AJ569" s="656"/>
      <c r="AK569" s="656"/>
      <c r="AL569" s="656" t="s">
        <v>172</v>
      </c>
      <c r="AM569" s="656" t="s">
        <v>146</v>
      </c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 t="s">
        <v>194</v>
      </c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>綿貫　成明</v>
      </c>
      <c r="D570" s="697"/>
      <c r="E570" s="701" t="str">
        <f>IFERROR(VLOOKUP(E569,科目・教員!$A$2:$B$349,2,0),"")</f>
        <v>矢富　有見子</v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>池田　真弓</v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651" t="s">
        <v>114</v>
      </c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>101</v>
      </c>
      <c r="D571" s="697"/>
      <c r="E571" s="701" t="str">
        <f>VLOOKUP($C552,'2025年度(2年後期)'!$B$5:$N$207,COLUMN('2025年度(2年後期)'!$I$5)+1,0)&amp;""</f>
        <v>201･202･基礎実</v>
      </c>
      <c r="F571" s="697"/>
      <c r="G571" s="701" t="str">
        <f>VLOOKUP($C552,'2025年度(3年後期)'!$B$5:$N$207,COLUMN('2025年度(3年後期)'!$I$5)+1,0)&amp;""</f>
        <v>在宅:在宅実</v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>感染特論:別途指定
感染演習:別途指定
成育:別途指定</v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651" t="s">
        <v>195</v>
      </c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43"/>
      <c r="D572" s="744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651" t="s">
        <v>105</v>
      </c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>　</v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>助産学実習Ⅰ</v>
      </c>
      <c r="L573" s="712"/>
      <c r="M573" s="710" t="str">
        <f>VLOOKUP($C552,'2025年度(M1後期)'!$B$5:$N$207,COLUMN('2025年度(M1後期)'!$K$5),0)&amp;""</f>
        <v>感染症学特論
感染症学演習</v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651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 t="s">
        <v>146</v>
      </c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 t="s">
        <v>194</v>
      </c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>池田　真弓</v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651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>　</v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>感染特論:別途指定
感染演習:別途指定</v>
      </c>
      <c r="N575" s="697"/>
      <c r="O575" s="702" t="str">
        <f>VLOOKUP($C552,'2025年度(M1後期)'!$B$5:$N$207,COLUMN('2025年度(M1後期)'!$K$5)+1,0)&amp;""</f>
        <v>感染特論:別途指定
感染演習:別途指定</v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651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652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45954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45954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>人体の構造と機能Ⅳ</v>
      </c>
      <c r="D578" s="684"/>
      <c r="E578" s="718" t="str">
        <f>VLOOKUP($C577,'2025年度(2年後期)'!$B$5:$N$207,COLUMN('2025年度(2年後期)'!$C$5),0)&amp;""</f>
        <v>英語Ⅳ(CD)</v>
      </c>
      <c r="F578" s="719"/>
      <c r="G578" s="683" t="str">
        <f>VLOOKUP($C577,'2025年度(3年後期)'!$B$5:$N$207,COLUMN('2025年度(3年後期)'!$C$5),0)&amp;""</f>
        <v>領域別実習</v>
      </c>
      <c r="H578" s="684"/>
      <c r="I578" s="683" t="str">
        <f>VLOOKUP($C577,'2025年度(4年後期)'!$B$5:$N$206,COLUMN('2025年度(4年後期)'!$C$5),0)&amp;""</f>
        <v>卒業研究Ⅱ</v>
      </c>
      <c r="J578" s="684"/>
      <c r="K578" s="694" t="str">
        <f>VLOOKUP($C577,'2025年度(助産後期)'!$B$5:$N$207,COLUMN('2025年度(助産後期)'!$C$5),0)&amp;""</f>
        <v>助産学実習Ⅰ</v>
      </c>
      <c r="L578" s="682"/>
      <c r="M578" s="681" t="str">
        <f>VLOOKUP($C577,'2025年度(M1後期)'!$B$5:$N$207,COLUMN('2025年度(M1後期)'!$C$5),0)&amp;""</f>
        <v>看護継続教育
長寿看護学演習Ａ－Ⅰ</v>
      </c>
      <c r="N578" s="682"/>
      <c r="O578" s="683" t="str">
        <f>VLOOKUP($C577,'2025年度(M2後期)'!$B$5:$N$207,COLUMN('2025年度(M2後期)'!$C$5),0)&amp;""</f>
        <v>感染管理看護学演習Ａ－Ⅱ
特別研究</v>
      </c>
      <c r="P578" s="684"/>
      <c r="Q578" s="683" t="str">
        <f>VLOOKUP($C577,'2025年度(D1後期)'!$B$5:$N$207,COLUMN('2025年度(D1後期)'!$C$5),0)&amp;""</f>
        <v>精神看護学演習Ｂ</v>
      </c>
      <c r="R578" s="684"/>
      <c r="S578" s="694" t="str">
        <f>VLOOKUP($C577,'2025年度(D23後期)'!$B$5:$N$207,COLUMN('2025年度(D23後期)'!$C$5),0)&amp;""</f>
        <v>特別研究</v>
      </c>
      <c r="T578" s="684"/>
      <c r="U578" s="648" t="s">
        <v>143</v>
      </c>
      <c r="V578" s="583" t="s">
        <v>209</v>
      </c>
      <c r="W578" s="639" t="s">
        <v>210</v>
      </c>
      <c r="Z578" s="706" t="str">
        <f>A578</f>
        <v xml:space="preserve">１時限（09：20～10：50） </v>
      </c>
      <c r="AA578" s="656" t="s">
        <v>96</v>
      </c>
      <c r="AB578" s="656"/>
      <c r="AC578" s="656"/>
      <c r="AD578" s="656"/>
      <c r="AE578" s="656"/>
      <c r="AF578" s="656"/>
      <c r="AG578" s="656" t="s">
        <v>197</v>
      </c>
      <c r="AH578" s="656" t="s">
        <v>211</v>
      </c>
      <c r="AI578" s="656"/>
      <c r="AJ578" s="656"/>
      <c r="AK578" s="656"/>
      <c r="AL578" s="656"/>
      <c r="AM578" s="656" t="s">
        <v>146</v>
      </c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 t="s">
        <v>212</v>
      </c>
      <c r="AX578" s="656"/>
      <c r="AY578" s="656"/>
      <c r="AZ578" s="656"/>
      <c r="BA578" s="656" t="s">
        <v>133</v>
      </c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>本間　典子</v>
      </c>
      <c r="D579" s="677"/>
      <c r="E579" s="720" t="str">
        <f>IFERROR(VLOOKUP(E578,科目・教員!$A$2:$B$349,2,0),"")</f>
        <v>ﾊﾟｳﾗ･ﾍﾞﾙｳﾞｧﾝｹﾞﾙ</v>
      </c>
      <c r="F579" s="721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>各担当教員</v>
      </c>
      <c r="J579" s="677"/>
      <c r="K579" s="697" t="str">
        <f>IFERROR(VLOOKUP(K578,科目・教員!$A$2:$B$349,2,0),"")</f>
        <v>池田　真弓</v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649" t="s">
        <v>149</v>
      </c>
      <c r="V579" s="583" t="s">
        <v>213</v>
      </c>
      <c r="W579" s="639" t="s">
        <v>114</v>
      </c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>101</v>
      </c>
      <c r="D580" s="677"/>
      <c r="E580" s="720" t="str">
        <f>VLOOKUP($C577,'2025年度(2年後期)'!$B$5:$N$207,COLUMN('2025年度(2年後期)'!$C$5)+1,0)&amp;""</f>
        <v>201</v>
      </c>
      <c r="F580" s="721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>教育:臨床講義室1
長寿:別途指定</v>
      </c>
      <c r="N580" s="677"/>
      <c r="O580" s="678" t="str">
        <f>VLOOKUP($C577,'2025年度(M2後期)'!$B$5:$N$207,COLUMN('2025年度(M2後期)'!$C$5)+1,0)&amp;""</f>
        <v>感染:別途指定</v>
      </c>
      <c r="P580" s="677"/>
      <c r="Q580" s="678" t="str">
        <f>VLOOKUP($C577,'2025年度(D1後期)'!$B$5:$N$207,COLUMN('2025年度(D1後期)'!$C$5)+1,0)&amp;""</f>
        <v>別途指定</v>
      </c>
      <c r="R580" s="677"/>
      <c r="S580" s="697" t="str">
        <f>VLOOKUP($C577,'2025年度(D23後期)'!$B$5:$N$207,COLUMN('2025年度(D23後期)'!$C$5)+1,0)&amp;""</f>
        <v/>
      </c>
      <c r="T580" s="677"/>
      <c r="U580" s="649" t="s">
        <v>150</v>
      </c>
      <c r="V580" s="583" t="s">
        <v>196</v>
      </c>
      <c r="W580" s="639" t="s">
        <v>214</v>
      </c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748" t="s">
        <v>107</v>
      </c>
      <c r="F581" s="749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649" t="s">
        <v>151</v>
      </c>
      <c r="V581" s="583"/>
      <c r="W581" s="639" t="s">
        <v>215</v>
      </c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>人体の構造と機能Ⅲ</v>
      </c>
      <c r="D582" s="684"/>
      <c r="E582" s="718" t="str">
        <f>VLOOKUP($C577,'2025年度(2年後期)'!$B$5:$N$207,COLUMN('2025年度(2年後期)'!$E$5),0)&amp;""</f>
        <v>英語Ⅳ(CD)</v>
      </c>
      <c r="F582" s="719"/>
      <c r="G582" s="683" t="str">
        <f>VLOOKUP($C577,'2025年度(3年後期)'!$B$5:$N$207,COLUMN('2025年度(3年後期)'!$E$5),0)&amp;""</f>
        <v>領域別実習</v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>助産学実習Ⅰ</v>
      </c>
      <c r="L582" s="682"/>
      <c r="M582" s="693" t="str">
        <f>VLOOKUP($C577,'2025年度(M1後期)'!$B$5:$N$207,COLUMN('2025年度(M1後期)'!$E$5),0)&amp;""</f>
        <v>看護継続教育
長寿看護学演習Ａ－Ⅰ</v>
      </c>
      <c r="N582" s="684"/>
      <c r="O582" s="694" t="str">
        <f>VLOOKUP($C577,'2025年度(M2後期)'!$B$5:$N$207,COLUMN('2025年度(M2後期)'!$E$5),0)&amp;""</f>
        <v>感染管理看護学演習Ａ－Ⅱ
特別研究</v>
      </c>
      <c r="P582" s="684"/>
      <c r="Q582" s="694" t="str">
        <f>VLOOKUP($C577,'2025年度(D1後期)'!$B$5:$N$207,COLUMN('2025年度(D1後期)'!$E$5),0)&amp;""</f>
        <v>精神看護学演習Ｂ</v>
      </c>
      <c r="R582" s="684"/>
      <c r="S582" s="694" t="str">
        <f>VLOOKUP($C577,'2025年度(D23後期)'!$B$5:$N$207,COLUMN('2025年度(D23後期)'!$E$5),0)&amp;""</f>
        <v>特別研究</v>
      </c>
      <c r="T582" s="684"/>
      <c r="U582" s="25"/>
      <c r="W582" s="639"/>
      <c r="Z582" s="695" t="str">
        <f>A582</f>
        <v>２時限（11：00～12：30）</v>
      </c>
      <c r="AA582" s="656" t="s">
        <v>70</v>
      </c>
      <c r="AB582" s="656"/>
      <c r="AC582" s="656"/>
      <c r="AD582" s="656"/>
      <c r="AE582" s="656"/>
      <c r="AF582" s="656"/>
      <c r="AG582" s="656" t="s">
        <v>197</v>
      </c>
      <c r="AH582" s="656"/>
      <c r="AI582" s="656"/>
      <c r="AJ582" s="656"/>
      <c r="AK582" s="656"/>
      <c r="AL582" s="656"/>
      <c r="AM582" s="656" t="s">
        <v>146</v>
      </c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 t="s">
        <v>212</v>
      </c>
      <c r="AX582" s="656"/>
      <c r="AY582" s="656"/>
      <c r="AZ582" s="656"/>
      <c r="BA582" s="656" t="s">
        <v>133</v>
      </c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>本間　典子</v>
      </c>
      <c r="D583" s="677"/>
      <c r="E583" s="720" t="str">
        <f>IFERROR(VLOOKUP(E582,科目・教員!$A$2:$B$349,2,0),"")</f>
        <v>ﾊﾟｳﾗ･ﾍﾞﾙｳﾞｧﾝｹﾞﾙ</v>
      </c>
      <c r="F583" s="721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>池田　真弓</v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W583" s="639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>101</v>
      </c>
      <c r="D584" s="677"/>
      <c r="E584" s="720" t="str">
        <f>VLOOKUP($C577,'2025年度(2年後期)'!$B$5:$N$207,COLUMN('2025年度(2年後期)'!$E$5)+1,0)&amp;""</f>
        <v>201</v>
      </c>
      <c r="F584" s="721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>教育:臨床講義室1
長寿:別途指定</v>
      </c>
      <c r="N584" s="677"/>
      <c r="O584" s="697" t="str">
        <f>VLOOKUP($C577,'2025年度(M2後期)'!$B$5:$N$207,COLUMN('2025年度(M2後期)'!$E$5)+1,0)&amp;""</f>
        <v>感染:別途指定</v>
      </c>
      <c r="P584" s="677"/>
      <c r="Q584" s="697" t="str">
        <f>VLOOKUP($C577,'2025年度(D1後期)'!$B$5:$N$207,COLUMN('2025年度(D1後期)'!$E$5)+1,0)&amp;""</f>
        <v>別途指定</v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W584" s="639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748" t="s">
        <v>107</v>
      </c>
      <c r="F585" s="749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W585" s="639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>疾病･病態論Ⅰ</v>
      </c>
      <c r="D590" s="694"/>
      <c r="E590" s="711" t="str">
        <f>VLOOKUP($C577,'2025年度(2年後期)'!$B$5:$N$207,COLUMN('2025年度(2年後期)'!$G$5),0)&amp;""</f>
        <v>感染防止技術論</v>
      </c>
      <c r="F590" s="694"/>
      <c r="G590" s="711" t="str">
        <f>VLOOKUP($C577,'2025年度(3年後期)'!$B$5:$N$207,COLUMN('2025年度(3年後期)'!$G$5),0)&amp;""</f>
        <v>領域別実習</v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>助産学実習Ⅰ</v>
      </c>
      <c r="L590" s="712"/>
      <c r="M590" s="710" t="str">
        <f>VLOOKUP($C577,'2025年度(M1後期)'!$B$5:$N$207,COLUMN('2025年度(M1後期)'!$G$5),0)&amp;""</f>
        <v>看護統計学</v>
      </c>
      <c r="N590" s="694"/>
      <c r="O590" s="712" t="str">
        <f>VLOOKUP($C577,'2025年度(M2後期)'!$B$5:$N$207,COLUMN('2025年度(M2後期)'!$G$5),0)&amp;""</f>
        <v>特別研究</v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>特別研究</v>
      </c>
      <c r="T590" s="694"/>
      <c r="U590" s="635" t="s">
        <v>177</v>
      </c>
      <c r="W590" s="640" t="s">
        <v>216</v>
      </c>
      <c r="Z590" s="695" t="str">
        <f>A590</f>
        <v>３時限（13：30～15：00）</v>
      </c>
      <c r="AA590" s="656" t="s">
        <v>158</v>
      </c>
      <c r="AB590" s="656"/>
      <c r="AC590" s="656"/>
      <c r="AD590" s="656"/>
      <c r="AE590" s="656"/>
      <c r="AF590" s="656"/>
      <c r="AG590" s="656" t="s">
        <v>153</v>
      </c>
      <c r="AH590" s="656" t="s">
        <v>198</v>
      </c>
      <c r="AI590" s="656"/>
      <c r="AJ590" s="656"/>
      <c r="AK590" s="656"/>
      <c r="AL590" s="656"/>
      <c r="AM590" s="656" t="s">
        <v>146</v>
      </c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 t="s">
        <v>217</v>
      </c>
      <c r="AX590" s="656"/>
      <c r="AY590" s="656"/>
      <c r="AZ590" s="656"/>
      <c r="BA590" s="656"/>
      <c r="BB590" s="656"/>
      <c r="BC590" s="656"/>
      <c r="BD590" s="656"/>
      <c r="BE590" s="656"/>
      <c r="BF590" s="656" t="s">
        <v>140</v>
      </c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>水野　正之</v>
      </c>
      <c r="D591" s="697"/>
      <c r="E591" s="701" t="str">
        <f>IFERROR(VLOOKUP(E590,科目・教員!$A$2:$B$349,2,0),"")</f>
        <v>網中　眞由美</v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>池田　真弓</v>
      </c>
      <c r="L591" s="702"/>
      <c r="M591" s="713" t="str">
        <f>IFERROR(VLOOKUP(M590,科目・教員!$A$2:$B$349,2,0),"")</f>
        <v>柏木　公一</v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635" t="s">
        <v>114</v>
      </c>
      <c r="W591" s="640" t="s">
        <v>114</v>
      </c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>101</v>
      </c>
      <c r="D592" s="697"/>
      <c r="E592" s="701" t="str">
        <f>VLOOKUP($C577,'2025年度(2年後期)'!$B$5:$N$207,COLUMN('2025年度(2年後期)'!$G$5)+1,0)&amp;""</f>
        <v>201</v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>情報処理室</v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635" t="s">
        <v>200</v>
      </c>
      <c r="W592" s="640" t="s">
        <v>218</v>
      </c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43"/>
      <c r="D593" s="744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635" t="s">
        <v>196</v>
      </c>
      <c r="W593" s="640" t="s">
        <v>215</v>
      </c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>地域･在宅看護学概論</v>
      </c>
      <c r="F594" s="694"/>
      <c r="G594" s="711" t="str">
        <f>VLOOKUP($C577,'2025年度(3年後期)'!$B$5:$N$207,COLUMN('2025年度(3年後期)'!$I$5),0)&amp;""</f>
        <v>領域別実習</v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>助産学実習Ⅰ</v>
      </c>
      <c r="L594" s="712"/>
      <c r="M594" s="710" t="str">
        <f>VLOOKUP($C577,'2025年度(M1後期)'!$B$5:$N$207,COLUMN('2025年度(M1後期)'!$I$5),0)&amp;""</f>
        <v>看護統計学</v>
      </c>
      <c r="N594" s="694"/>
      <c r="O594" s="712" t="str">
        <f>VLOOKUP($C577,'2025年度(M2後期)'!$B$5:$N$207,COLUMN('2025年度(M2後期)'!$I$5),0)&amp;""</f>
        <v>特別研究</v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>特別研究</v>
      </c>
      <c r="T594" s="694"/>
      <c r="U594" s="25"/>
      <c r="W594" s="640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 t="s">
        <v>219</v>
      </c>
      <c r="AH594" s="656" t="s">
        <v>198</v>
      </c>
      <c r="AI594" s="656"/>
      <c r="AJ594" s="656"/>
      <c r="AK594" s="656"/>
      <c r="AL594" s="656"/>
      <c r="AM594" s="656" t="s">
        <v>146</v>
      </c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 t="s">
        <v>217</v>
      </c>
      <c r="AX594" s="656"/>
      <c r="AY594" s="656"/>
      <c r="AZ594" s="656"/>
      <c r="BA594" s="656"/>
      <c r="BB594" s="656"/>
      <c r="BC594" s="656"/>
      <c r="BD594" s="656"/>
      <c r="BE594" s="656"/>
      <c r="BF594" s="656" t="s">
        <v>140</v>
      </c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>藤田　淳子</v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>池田　真弓</v>
      </c>
      <c r="L595" s="702"/>
      <c r="M595" s="713" t="str">
        <f>IFERROR(VLOOKUP(M594,科目・教員!$A$2:$B$349,2,0),"")</f>
        <v>柏木　公一</v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W595" s="640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>201</v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>情報処理室</v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W596" s="640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43"/>
      <c r="D597" s="744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W597" s="640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>　</v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>助産学実習Ⅰ</v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608" t="s">
        <v>88</v>
      </c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 t="s">
        <v>146</v>
      </c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 t="s">
        <v>124</v>
      </c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>池田　真弓</v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608" t="s">
        <v>126</v>
      </c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>　</v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608" t="s">
        <v>124</v>
      </c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609" t="s">
        <v>64</v>
      </c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23"/>
      <c r="B602" s="24"/>
      <c r="C602" s="750">
        <f>C577+1</f>
        <v>45955</v>
      </c>
      <c r="D602" s="750"/>
      <c r="E602" s="750"/>
      <c r="F602" s="750"/>
      <c r="G602" s="750"/>
      <c r="H602" s="750"/>
      <c r="I602" s="750"/>
      <c r="J602" s="750"/>
      <c r="K602" s="750"/>
      <c r="L602" s="750"/>
      <c r="M602" s="750"/>
      <c r="N602" s="750"/>
      <c r="O602" s="750"/>
      <c r="P602" s="750"/>
      <c r="Q602" s="750"/>
      <c r="R602" s="750"/>
      <c r="S602" s="750"/>
      <c r="T602" s="750"/>
      <c r="U602" s="665">
        <f>C602</f>
        <v>45955</v>
      </c>
      <c r="V602" s="666"/>
      <c r="W602" s="666"/>
      <c r="X602" s="666"/>
      <c r="Y602" s="666"/>
      <c r="Z602" s="6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>　</v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>　</v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>　</v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>　</v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>　</v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>　</v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53"/>
      <c r="D618" s="755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>　</v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>　</v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53"/>
      <c r="D622" s="755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>　</v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>　</v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23"/>
      <c r="B627" s="24"/>
      <c r="C627" s="750">
        <f>C602+1</f>
        <v>45956</v>
      </c>
      <c r="D627" s="750"/>
      <c r="E627" s="750"/>
      <c r="F627" s="750"/>
      <c r="G627" s="750"/>
      <c r="H627" s="750"/>
      <c r="I627" s="750"/>
      <c r="J627" s="750"/>
      <c r="K627" s="750"/>
      <c r="L627" s="750"/>
      <c r="M627" s="750"/>
      <c r="N627" s="750"/>
      <c r="O627" s="750"/>
      <c r="P627" s="750"/>
      <c r="Q627" s="750"/>
      <c r="R627" s="750"/>
      <c r="S627" s="750"/>
      <c r="T627" s="750"/>
      <c r="U627" s="665">
        <f>C627</f>
        <v>45956</v>
      </c>
      <c r="V627" s="666"/>
      <c r="W627" s="666"/>
      <c r="X627" s="666"/>
      <c r="Y627" s="666"/>
      <c r="Z627" s="66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　</v>
      </c>
      <c r="D628" s="684"/>
      <c r="E628" s="683" t="str">
        <f>VLOOKUP($C627,'2025年度(2年後期)'!$B$5:$N$207,COLUMN('2025年度(2年後期)'!$C$5),0)&amp;""</f>
        <v/>
      </c>
      <c r="F628" s="684"/>
      <c r="G628" s="683" t="str">
        <f>VLOOKUP($C627,'2025年度(3年後期)'!$B$5:$N$207,COLUMN('2025年度(3年後期)'!$C$5),0)&amp;""</f>
        <v/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/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>　</v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>　</v>
      </c>
      <c r="D632" s="684"/>
      <c r="E632" s="683" t="str">
        <f>VLOOKUP($C627,'2025年度(2年後期)'!$B$5:$N$207,COLUMN('2025年度(2年後期)'!$E$5),0)&amp;""</f>
        <v/>
      </c>
      <c r="F632" s="684"/>
      <c r="G632" s="683" t="str">
        <f>VLOOKUP($C627,'2025年度(3年後期)'!$B$5:$N$207,COLUMN('2025年度(3年後期)'!$E$5),0)&amp;""</f>
        <v/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/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>　</v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>　</v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/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>　</v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>　</v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/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>　</v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>　</v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>　</v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45957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45957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751" t="str">
        <f>VLOOKUP($C652,'2025年度(1年後期)'!$B$5:$N$207,COLUMN('2025年度(1年後期)'!$C$5),0)&amp;""</f>
        <v>心と発達</v>
      </c>
      <c r="D653" s="719"/>
      <c r="E653" s="683" t="str">
        <f>VLOOKUP($C652,'2025年度(2年後期)'!$B$5:$N$207,COLUMN('2025年度(2年後期)'!$C$5),0)&amp;""</f>
        <v>母性看護援助論Ⅰ</v>
      </c>
      <c r="F653" s="684"/>
      <c r="G653" s="683" t="str">
        <f>VLOOKUP($C652,'2025年度(3年後期)'!$B$5:$N$207,COLUMN('2025年度(3年後期)'!$C$5),0)&amp;""</f>
        <v>領域別実習</v>
      </c>
      <c r="H653" s="684"/>
      <c r="I653" s="683" t="str">
        <f>VLOOKUP($C652,'2025年度(4年後期)'!$B$5:$N$206,COLUMN('2025年度(4年後期)'!$C$5),0)&amp;""</f>
        <v>卒業研究Ⅱ</v>
      </c>
      <c r="J653" s="684"/>
      <c r="K653" s="694" t="str">
        <f>VLOOKUP($C652,'2025年度(助産後期)'!$B$5:$N$207,COLUMN('2025年度(助産後期)'!$C$5),0)&amp;""</f>
        <v>助産学実習Ⅰ</v>
      </c>
      <c r="L653" s="682"/>
      <c r="M653" s="681" t="str">
        <f>VLOOKUP($C652,'2025年度(M1後期)'!$B$5:$N$207,COLUMN('2025年度(M1後期)'!$C$5),0)&amp;""</f>
        <v>政策医療看護倫理</v>
      </c>
      <c r="N653" s="682"/>
      <c r="O653" s="683" t="str">
        <f>VLOOKUP($C652,'2025年度(M2後期)'!$B$5:$N$207,COLUMN('2025年度(M2後期)'!$C$5),0)&amp;""</f>
        <v>特別研究</v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>特別研究</v>
      </c>
      <c r="T653" s="684"/>
      <c r="U653" s="637" t="s">
        <v>92</v>
      </c>
      <c r="V653" s="648" t="s">
        <v>143</v>
      </c>
      <c r="Z653" s="706" t="str">
        <f>A653</f>
        <v xml:space="preserve">１時限（09：20～10：50） </v>
      </c>
      <c r="AA653" s="656" t="s">
        <v>144</v>
      </c>
      <c r="AB653" s="656"/>
      <c r="AC653" s="656"/>
      <c r="AD653" s="656"/>
      <c r="AE653" s="656"/>
      <c r="AF653" s="656"/>
      <c r="AG653" s="656" t="s">
        <v>157</v>
      </c>
      <c r="AH653" s="656" t="s">
        <v>220</v>
      </c>
      <c r="AI653" s="656"/>
      <c r="AJ653" s="656"/>
      <c r="AK653" s="656"/>
      <c r="AL653" s="656"/>
      <c r="AM653" s="656" t="s">
        <v>146</v>
      </c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 t="s">
        <v>176</v>
      </c>
      <c r="AX653" s="656" t="s">
        <v>176</v>
      </c>
      <c r="AY653" s="656" t="s">
        <v>176</v>
      </c>
      <c r="AZ653" s="656"/>
      <c r="BA653" s="656" t="s">
        <v>148</v>
      </c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752" t="str">
        <f>IFERROR(VLOOKUP(C653,科目・教員!$A$2:$B$349,2,0),"")</f>
        <v>松本　聡子</v>
      </c>
      <c r="D654" s="721"/>
      <c r="E654" s="678" t="str">
        <f>IFERROR(VLOOKUP(E653,科目・教員!$A$2:$B$349,2,0),"")</f>
        <v>日置　智華子</v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>各担当教員</v>
      </c>
      <c r="J654" s="677"/>
      <c r="K654" s="697" t="str">
        <f>IFERROR(VLOOKUP(K653,科目・教員!$A$2:$B$349,2,0),"")</f>
        <v>池田　真弓</v>
      </c>
      <c r="L654" s="699"/>
      <c r="M654" s="708" t="str">
        <f>IFERROR(VLOOKUP(M653,科目・教員!$A$2:$B$349,2,0),"")</f>
        <v>来生　奈巳子</v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637" t="s">
        <v>221</v>
      </c>
      <c r="V654" s="649" t="s">
        <v>149</v>
      </c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752" t="str">
        <f>VLOOKUP($C652,'2025年度(1年後期)'!$B$5:$N$207,COLUMN('2025年度(1年後期)'!$C$5)+1,0)&amp;""</f>
        <v>101</v>
      </c>
      <c r="D655" s="721"/>
      <c r="E655" s="678" t="str">
        <f>VLOOKUP($C652,'2025年度(2年後期)'!$B$5:$N$207,COLUMN('2025年度(2年後期)'!$C$5)+1,0)&amp;""</f>
        <v>201</v>
      </c>
      <c r="F655" s="677"/>
      <c r="G655" s="678" t="str">
        <f>VLOOKUP($C652,'2025年度(3年後期)'!$B$5:$N$207,COLUMN('2025年度(3年後期)'!$C$5)+1,0)&amp;""</f>
        <v>成人：301，302，303</v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>臨床講義室1</v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637" t="s">
        <v>222</v>
      </c>
      <c r="V655" s="649" t="s">
        <v>150</v>
      </c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22" t="s">
        <v>107</v>
      </c>
      <c r="D656" s="749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637" t="s">
        <v>220</v>
      </c>
      <c r="V656" s="649" t="s">
        <v>151</v>
      </c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>微生物と人間</v>
      </c>
      <c r="D657" s="684"/>
      <c r="E657" s="683" t="str">
        <f>VLOOKUP($C652,'2025年度(2年後期)'!$B$5:$N$207,COLUMN('2025年度(2年後期)'!$E$5),0)&amp;""</f>
        <v>薬物療法と看護</v>
      </c>
      <c r="F657" s="684"/>
      <c r="G657" s="683" t="str">
        <f>VLOOKUP($C652,'2025年度(3年後期)'!$B$5:$N$207,COLUMN('2025年度(3年後期)'!$E$5),0)&amp;""</f>
        <v>領域別実習</v>
      </c>
      <c r="H657" s="684"/>
      <c r="I657" s="683" t="str">
        <f>VLOOKUP($C652,'2025年度(4年後期)'!$B$5:$N$206,COLUMN('2025年度(4年後期)'!$E$5),0)&amp;""</f>
        <v>卒業研究Ⅱ</v>
      </c>
      <c r="J657" s="684"/>
      <c r="K657" s="694" t="str">
        <f>VLOOKUP($C652,'2025年度(助産後期)'!$B$5:$N$207,COLUMN('2025年度(助産後期)'!$E$5),0)&amp;""</f>
        <v>助産学実習Ⅰ</v>
      </c>
      <c r="L657" s="682"/>
      <c r="M657" s="693" t="str">
        <f>VLOOKUP($C652,'2025年度(M1後期)'!$B$5:$N$207,COLUMN('2025年度(M1後期)'!$E$5),0)&amp;""</f>
        <v>政策医療看護倫理</v>
      </c>
      <c r="N657" s="684"/>
      <c r="O657" s="694" t="str">
        <f>VLOOKUP($C652,'2025年度(M2後期)'!$B$5:$N$207,COLUMN('2025年度(M2後期)'!$E$5),0)&amp;""</f>
        <v>特別研究</v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>特別研究</v>
      </c>
      <c r="T657" s="684"/>
      <c r="U657" s="638" t="s">
        <v>196</v>
      </c>
      <c r="Z657" s="695" t="str">
        <f>A657</f>
        <v>２時限（11：00～12：30）</v>
      </c>
      <c r="AA657" s="656" t="s">
        <v>131</v>
      </c>
      <c r="AB657" s="656"/>
      <c r="AC657" s="656"/>
      <c r="AD657" s="656"/>
      <c r="AE657" s="656"/>
      <c r="AF657" s="656"/>
      <c r="AG657" s="656" t="s">
        <v>174</v>
      </c>
      <c r="AH657" s="656" t="s">
        <v>220</v>
      </c>
      <c r="AI657" s="656"/>
      <c r="AJ657" s="656"/>
      <c r="AK657" s="656"/>
      <c r="AL657" s="656"/>
      <c r="AM657" s="656" t="s">
        <v>146</v>
      </c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 t="s">
        <v>176</v>
      </c>
      <c r="AX657" s="656" t="s">
        <v>176</v>
      </c>
      <c r="AY657" s="656" t="s">
        <v>176</v>
      </c>
      <c r="AZ657" s="656"/>
      <c r="BA657" s="656" t="s">
        <v>148</v>
      </c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>森　那美子</v>
      </c>
      <c r="D658" s="677"/>
      <c r="E658" s="678" t="str">
        <f>IFERROR(VLOOKUP(E657,科目・教員!$A$2:$B$349,2,0),"")</f>
        <v>本間　典子</v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>各担当教員</v>
      </c>
      <c r="J658" s="677"/>
      <c r="K658" s="697" t="str">
        <f>IFERROR(VLOOKUP(K657,科目・教員!$A$2:$B$349,2,0),"")</f>
        <v>池田　真弓</v>
      </c>
      <c r="L658" s="699"/>
      <c r="M658" s="676" t="str">
        <f>IFERROR(VLOOKUP(M657,科目・教員!$A$2:$B$349,2,0),"")</f>
        <v>来生　奈巳子</v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>101</v>
      </c>
      <c r="D659" s="677"/>
      <c r="E659" s="678" t="str">
        <f>VLOOKUP($C652,'2025年度(2年後期)'!$B$5:$N$207,COLUMN('2025年度(2年後期)'!$E$5)+1,0)&amp;""</f>
        <v>201</v>
      </c>
      <c r="F659" s="677"/>
      <c r="G659" s="678" t="str">
        <f>VLOOKUP($C652,'2025年度(3年後期)'!$B$5:$N$207,COLUMN('2025年度(3年後期)'!$E$5)+1,0)&amp;""</f>
        <v>成人：301，302，303</v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>臨床講義室1</v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726" t="s">
        <v>223</v>
      </c>
      <c r="D661" s="727"/>
      <c r="E661" s="683"/>
      <c r="F661" s="684"/>
      <c r="G661" s="683"/>
      <c r="H661" s="684"/>
      <c r="I661" s="726" t="s">
        <v>223</v>
      </c>
      <c r="J661" s="727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736"/>
      <c r="D662" s="737"/>
      <c r="E662" s="678"/>
      <c r="F662" s="677"/>
      <c r="G662" s="678"/>
      <c r="H662" s="677"/>
      <c r="I662" s="736"/>
      <c r="J662" s="73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736" t="s">
        <v>117</v>
      </c>
      <c r="D663" s="737"/>
      <c r="E663" s="678"/>
      <c r="F663" s="677"/>
      <c r="G663" s="678"/>
      <c r="H663" s="677"/>
      <c r="I663" s="736" t="s">
        <v>117</v>
      </c>
      <c r="J663" s="73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31"/>
      <c r="D664" s="732"/>
      <c r="E664" s="716"/>
      <c r="F664" s="715"/>
      <c r="G664" s="716"/>
      <c r="H664" s="715"/>
      <c r="I664" s="731"/>
      <c r="J664" s="732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>B型肝炎③
14:00～15:00</v>
      </c>
      <c r="D665" s="694"/>
      <c r="E665" s="711" t="str">
        <f>VLOOKUP($C652,'2025年度(2年後期)'!$B$5:$N$207,COLUMN('2025年度(2年後期)'!$G$5),0)&amp;""</f>
        <v>小児看護学概論</v>
      </c>
      <c r="F665" s="694"/>
      <c r="G665" s="711" t="str">
        <f>VLOOKUP($C652,'2025年度(3年後期)'!$B$5:$N$207,COLUMN('2025年度(3年後期)'!$G$5),0)&amp;""</f>
        <v>領域別実習</v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>助産学実習Ⅰ</v>
      </c>
      <c r="L665" s="712"/>
      <c r="M665" s="710" t="str">
        <f>VLOOKUP($C652,'2025年度(M1後期)'!$B$5:$N$207,COLUMN('2025年度(M1後期)'!$G$5),0)&amp;""</f>
        <v>看護理論</v>
      </c>
      <c r="N665" s="694"/>
      <c r="O665" s="712" t="str">
        <f>VLOOKUP($C652,'2025年度(M2後期)'!$B$5:$N$207,COLUMN('2025年度(M2後期)'!$G$5),0)&amp;""</f>
        <v>特別研究</v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>特別研究</v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 t="s">
        <v>162</v>
      </c>
      <c r="AH665" s="656"/>
      <c r="AI665" s="656"/>
      <c r="AJ665" s="656"/>
      <c r="AK665" s="656"/>
      <c r="AL665" s="656"/>
      <c r="AM665" s="656" t="s">
        <v>146</v>
      </c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 t="s">
        <v>176</v>
      </c>
      <c r="AX665" s="656" t="s">
        <v>176</v>
      </c>
      <c r="AY665" s="656" t="s">
        <v>176</v>
      </c>
      <c r="AZ665" s="656"/>
      <c r="BA665" s="656" t="s">
        <v>154</v>
      </c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>来生　奈巳子</v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>池田　真弓</v>
      </c>
      <c r="L666" s="702"/>
      <c r="M666" s="713" t="str">
        <f>IFERROR(VLOOKUP(M665,科目・教員!$A$2:$B$349,2,0),"")</f>
        <v>亀岡　智美</v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>　</v>
      </c>
      <c r="D667" s="697"/>
      <c r="E667" s="701" t="str">
        <f>VLOOKUP($C652,'2025年度(2年後期)'!$B$5:$N$207,COLUMN('2025年度(2年後期)'!$G$5)+1,0)&amp;""</f>
        <v>201</v>
      </c>
      <c r="F667" s="697"/>
      <c r="G667" s="701" t="str">
        <f>VLOOKUP($C652,'2025年度(3年後期)'!$B$5:$N$207,COLUMN('2025年度(3年後期)'!$G$5)+1,0)&amp;""</f>
        <v>成人：301，302，303</v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>臨床講義室1</v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43"/>
      <c r="D668" s="744"/>
      <c r="E668" s="672"/>
      <c r="F668" s="698"/>
      <c r="G668" s="672"/>
      <c r="H668" s="698"/>
      <c r="I668" s="769"/>
      <c r="J668" s="744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>小児看護援助論Ⅰ</v>
      </c>
      <c r="F669" s="694"/>
      <c r="G669" s="711" t="str">
        <f>VLOOKUP($C652,'2025年度(3年後期)'!$B$5:$N$207,COLUMN('2025年度(3年後期)'!$I$5),0)&amp;""</f>
        <v>領域別実習</v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>助産学実習Ⅰ</v>
      </c>
      <c r="L669" s="712"/>
      <c r="M669" s="710" t="str">
        <f>VLOOKUP($C652,'2025年度(M1後期)'!$B$5:$N$207,COLUMN('2025年度(M1後期)'!$I$5),0)&amp;""</f>
        <v>看護理論</v>
      </c>
      <c r="N669" s="694"/>
      <c r="O669" s="712" t="str">
        <f>VLOOKUP($C652,'2025年度(M2後期)'!$B$5:$N$207,COLUMN('2025年度(M2後期)'!$I$5),0)&amp;""</f>
        <v>特別研究</v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>特別研究</v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 t="s">
        <v>224</v>
      </c>
      <c r="AH669" s="656"/>
      <c r="AI669" s="656"/>
      <c r="AJ669" s="656"/>
      <c r="AK669" s="656"/>
      <c r="AL669" s="656"/>
      <c r="AM669" s="656" t="s">
        <v>146</v>
      </c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 t="s">
        <v>176</v>
      </c>
      <c r="AX669" s="656" t="s">
        <v>176</v>
      </c>
      <c r="AY669" s="656" t="s">
        <v>176</v>
      </c>
      <c r="AZ669" s="656"/>
      <c r="BA669" s="656" t="s">
        <v>154</v>
      </c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>遠藤　数江</v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>池田　真弓</v>
      </c>
      <c r="L670" s="702"/>
      <c r="M670" s="713" t="str">
        <f>IFERROR(VLOOKUP(M669,科目・教員!$A$2:$B$349,2,0),"")</f>
        <v>亀岡　智美</v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>　</v>
      </c>
      <c r="D671" s="697"/>
      <c r="E671" s="701" t="str">
        <f>VLOOKUP($C652,'2025年度(2年後期)'!$B$5:$N$207,COLUMN('2025年度(2年後期)'!$I$5)+1,0)&amp;""</f>
        <v>201</v>
      </c>
      <c r="F671" s="697"/>
      <c r="G671" s="701" t="str">
        <f>VLOOKUP($C652,'2025年度(3年後期)'!$B$5:$N$207,COLUMN('2025年度(3年後期)'!$I$5)+1,0)&amp;""</f>
        <v>成人：301，302，303</v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>臨床講義室1</v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43"/>
      <c r="D672" s="744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>　</v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>助産学実習Ⅰ</v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 t="s">
        <v>146</v>
      </c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>池田　真弓</v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>　</v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79">
        <f>C652+1</f>
        <v>45958</v>
      </c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679"/>
      <c r="Q677" s="679"/>
      <c r="R677" s="679"/>
      <c r="S677" s="679"/>
      <c r="T677" s="679"/>
      <c r="U677" s="659">
        <f>C677</f>
        <v>45958</v>
      </c>
      <c r="V677" s="660"/>
      <c r="W677" s="660"/>
      <c r="X677" s="660"/>
      <c r="Y677" s="660"/>
      <c r="Z677" s="6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>人体の構造と機能Ⅳ</v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>領域別実習</v>
      </c>
      <c r="H678" s="684"/>
      <c r="I678" s="683" t="str">
        <f>VLOOKUP($C677,'2025年度(4年後期)'!$B$5:$N$206,COLUMN('2025年度(4年後期)'!$C$5),0)&amp;""</f>
        <v>卒業研究Ⅱ</v>
      </c>
      <c r="J678" s="684"/>
      <c r="K678" s="694" t="str">
        <f>VLOOKUP($C677,'2025年度(助産後期)'!$B$5:$N$207,COLUMN('2025年度(助産後期)'!$C$5),0)&amp;""</f>
        <v>助産学実習Ⅰ</v>
      </c>
      <c r="L678" s="682"/>
      <c r="M678" s="68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2"/>
      <c r="O678" s="683" t="str">
        <f>VLOOKUP($C677,'2025年度(M2後期)'!$B$5:$N$207,COLUMN('2025年度(M2後期)'!$C$5),0)&amp;""</f>
        <v>特別研究</v>
      </c>
      <c r="P678" s="684"/>
      <c r="Q678" s="683" t="str">
        <f>VLOOKUP($C677,'2025年度(D1後期)'!$B$5:$N$207,COLUMN('2025年度(D1後期)'!$C$5),0)&amp;""</f>
        <v>成育看護学演習Ｂ
感染管理看護学演習Ｂ
成人看護学演習Ｂ</v>
      </c>
      <c r="R678" s="684"/>
      <c r="S678" s="694" t="str">
        <f>VLOOKUP($C677,'2025年度(D23後期)'!$B$5:$N$207,COLUMN('2025年度(D23後期)'!$C$5),0)&amp;""</f>
        <v>特別研究</v>
      </c>
      <c r="T678" s="684"/>
      <c r="U678" s="648" t="s">
        <v>143</v>
      </c>
      <c r="Z678" s="706" t="str">
        <f>A678</f>
        <v xml:space="preserve">１時限（09：20～10：50） </v>
      </c>
      <c r="AA678" s="656" t="s">
        <v>96</v>
      </c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 t="s">
        <v>146</v>
      </c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 t="s">
        <v>188</v>
      </c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>本間　典子</v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>各担当教員</v>
      </c>
      <c r="J679" s="677"/>
      <c r="K679" s="697" t="str">
        <f>IFERROR(VLOOKUP(K678,科目・教員!$A$2:$B$349,2,0),"")</f>
        <v>池田　真弓</v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649" t="s">
        <v>149</v>
      </c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>101</v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>成育:別途指定
感染:別途指定
成人:別途指定</v>
      </c>
      <c r="R680" s="677"/>
      <c r="S680" s="697" t="str">
        <f>VLOOKUP($C677,'2025年度(D23後期)'!$B$5:$N$207,COLUMN('2025年度(D23後期)'!$C$5)+1,0)&amp;""</f>
        <v/>
      </c>
      <c r="T680" s="677"/>
      <c r="U680" s="649" t="s">
        <v>150</v>
      </c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649" t="s">
        <v>151</v>
      </c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751" t="str">
        <f>VLOOKUP($C677,'2025年度(1年後期)'!$B$5:$N$207,COLUMN('2025年度(1年後期)'!$E$5),0)&amp;""</f>
        <v>日本人論</v>
      </c>
      <c r="D682" s="719"/>
      <c r="E682" s="683" t="str">
        <f>VLOOKUP($C677,'2025年度(2年後期)'!$B$5:$N$207,COLUMN('2025年度(2年後期)'!$E$5),0)&amp;""</f>
        <v>老年看護学概論</v>
      </c>
      <c r="F682" s="684"/>
      <c r="G682" s="683" t="str">
        <f>VLOOKUP($C677,'2025年度(3年後期)'!$B$5:$N$207,COLUMN('2025年度(3年後期)'!$E$5),0)&amp;""</f>
        <v>領域別実習</v>
      </c>
      <c r="H682" s="684"/>
      <c r="I682" s="683" t="str">
        <f>VLOOKUP($C677,'2025年度(4年後期)'!$B$5:$N$206,COLUMN('2025年度(4年後期)'!$E$5),0)&amp;""</f>
        <v>卒業研究Ⅱ</v>
      </c>
      <c r="J682" s="684"/>
      <c r="K682" s="694" t="str">
        <f>VLOOKUP($C677,'2025年度(助産後期)'!$B$5:$N$207,COLUMN('2025年度(助産後期)'!$E$5),0)&amp;""</f>
        <v>助産学実習Ⅰ</v>
      </c>
      <c r="L682" s="682"/>
      <c r="M682" s="69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4"/>
      <c r="O682" s="694" t="str">
        <f>VLOOKUP($C677,'2025年度(M2後期)'!$B$5:$N$207,COLUMN('2025年度(M2後期)'!$E$5),0)&amp;""</f>
        <v>特別研究</v>
      </c>
      <c r="P682" s="684"/>
      <c r="Q682" s="694" t="str">
        <f>VLOOKUP($C677,'2025年度(D1後期)'!$B$5:$N$207,COLUMN('2025年度(D1後期)'!$E$5),0)&amp;""</f>
        <v>成育看護学演習Ｂ
感染管理看護学演習Ｂ
成人看護学演習Ｂ</v>
      </c>
      <c r="R682" s="684"/>
      <c r="S682" s="694" t="str">
        <f>VLOOKUP($C677,'2025年度(D23後期)'!$B$5:$N$207,COLUMN('2025年度(D23後期)'!$E$5),0)&amp;""</f>
        <v>特別研究</v>
      </c>
      <c r="T682" s="684"/>
      <c r="U682" s="600" t="s">
        <v>60</v>
      </c>
      <c r="Z682" s="695" t="str">
        <f>A682</f>
        <v>２時限（11：00～12：30）</v>
      </c>
      <c r="AA682" s="656" t="s">
        <v>206</v>
      </c>
      <c r="AB682" s="656"/>
      <c r="AC682" s="656"/>
      <c r="AD682" s="656"/>
      <c r="AE682" s="656"/>
      <c r="AF682" s="656"/>
      <c r="AG682" s="656" t="s">
        <v>167</v>
      </c>
      <c r="AH682" s="656"/>
      <c r="AI682" s="656"/>
      <c r="AJ682" s="656"/>
      <c r="AK682" s="656"/>
      <c r="AL682" s="656"/>
      <c r="AM682" s="656" t="s">
        <v>146</v>
      </c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 t="s">
        <v>147</v>
      </c>
      <c r="AZ682" s="656"/>
      <c r="BA682" s="656" t="s">
        <v>188</v>
      </c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752" t="str">
        <f>IFERROR(VLOOKUP(C682,科目・教員!$A$2:$B$349,2,0),"")</f>
        <v>川出　龍一</v>
      </c>
      <c r="D683" s="721"/>
      <c r="E683" s="678" t="str">
        <f>IFERROR(VLOOKUP(E682,科目・教員!$A$2:$B$349,2,0),"")</f>
        <v>綿貫　成明</v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>各担当教員</v>
      </c>
      <c r="J683" s="677"/>
      <c r="K683" s="697" t="str">
        <f>IFERROR(VLOOKUP(K682,科目・教員!$A$2:$B$349,2,0),"")</f>
        <v>池田　真弓</v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600" t="s">
        <v>114</v>
      </c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752" t="str">
        <f>VLOOKUP($C677,'2025年度(1年後期)'!$B$5:$N$207,COLUMN('2025年度(1年後期)'!$E$5)+1,0)&amp;""</f>
        <v>101</v>
      </c>
      <c r="D684" s="721"/>
      <c r="E684" s="678" t="str">
        <f>VLOOKUP($C677,'2025年度(2年後期)'!$B$5:$N$207,COLUMN('2025年度(2年後期)'!$E$5)+1,0)&amp;""</f>
        <v>201</v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>成育:別途指定
感染:別途指定
成人:別途指定</v>
      </c>
      <c r="R684" s="677"/>
      <c r="S684" s="697" t="str">
        <f>VLOOKUP($C677,'2025年度(D23後期)'!$B$5:$N$207,COLUMN('2025年度(D23後期)'!$E$5)+1,0)&amp;""</f>
        <v/>
      </c>
      <c r="T684" s="677"/>
      <c r="U684" s="600" t="s">
        <v>104</v>
      </c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22" t="s">
        <v>107</v>
      </c>
      <c r="D685" s="723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600" t="s">
        <v>110</v>
      </c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>生命倫理</v>
      </c>
      <c r="D690" s="694"/>
      <c r="E690" s="711" t="str">
        <f>VLOOKUP($C677,'2025年度(2年後期)'!$B$5:$N$207,COLUMN('2025年度(2年後期)'!$G$5),0)&amp;""</f>
        <v>地域生活とヘルスプロモーション</v>
      </c>
      <c r="F690" s="694"/>
      <c r="G690" s="711" t="str">
        <f>VLOOKUP($C677,'2025年度(3年後期)'!$B$5:$N$207,COLUMN('2025年度(3年後期)'!$G$5),0)&amp;""</f>
        <v>領域別実習</v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>助産学実習Ⅰ</v>
      </c>
      <c r="L690" s="712"/>
      <c r="M690" s="710" t="str">
        <f>VLOOKUP($C677,'2025年度(M1後期)'!$B$5:$N$207,COLUMN('2025年度(M1後期)'!$G$5),0)&amp;""</f>
        <v>がん看護学演習Ａ－Ⅱ
成育看護学演習Ａ－Ⅰ
感染症学特論
感染症学演習</v>
      </c>
      <c r="N690" s="694"/>
      <c r="O690" s="712" t="str">
        <f>VLOOKUP($C677,'2025年度(M2後期)'!$B$5:$N$207,COLUMN('2025年度(M2後期)'!$G$5),0)&amp;""</f>
        <v>特別研究</v>
      </c>
      <c r="P690" s="694"/>
      <c r="Q690" s="712" t="str">
        <f>VLOOKUP($C677,'2025年度(D1後期)'!$B$5:$N$207,COLUMN('2025年度(D1後期)'!$G$5),0)&amp;""</f>
        <v>量的看護学研究法</v>
      </c>
      <c r="R690" s="694"/>
      <c r="S690" s="712" t="str">
        <f>VLOOKUP($C677,'2025年度(D23後期)'!$B$5:$N$207,COLUMN('2025年度(D23後期)'!$G$5),0)&amp;""</f>
        <v>特別研究</v>
      </c>
      <c r="T690" s="694"/>
      <c r="U690" s="583" t="s">
        <v>225</v>
      </c>
      <c r="Z690" s="695" t="str">
        <f>A690</f>
        <v>３時限（13：30～15：00）</v>
      </c>
      <c r="AA690" s="656" t="s">
        <v>189</v>
      </c>
      <c r="AB690" s="656"/>
      <c r="AC690" s="656"/>
      <c r="AD690" s="656"/>
      <c r="AE690" s="656"/>
      <c r="AF690" s="656"/>
      <c r="AG690" s="656" t="s">
        <v>164</v>
      </c>
      <c r="AH690" s="656" t="s">
        <v>226</v>
      </c>
      <c r="AI690" s="656"/>
      <c r="AJ690" s="656"/>
      <c r="AK690" s="656"/>
      <c r="AL690" s="656"/>
      <c r="AM690" s="656" t="s">
        <v>146</v>
      </c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 t="s">
        <v>166</v>
      </c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>小島　優子</v>
      </c>
      <c r="D691" s="697"/>
      <c r="E691" s="701" t="str">
        <f>IFERROR(VLOOKUP(E690,科目・教員!$A$2:$B$349,2,0),"")</f>
        <v>藤田　淳子</v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>池田　真弓</v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>柏木　公一</v>
      </c>
      <c r="R691" s="697"/>
      <c r="S691" s="702" t="str">
        <f>IFERROR(VLOOKUP(S690,科目・教員!$A$2:$B$349,2,0),"")</f>
        <v/>
      </c>
      <c r="T691" s="697"/>
      <c r="U691" s="583" t="s">
        <v>213</v>
      </c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>101</v>
      </c>
      <c r="D692" s="697"/>
      <c r="E692" s="701" t="str">
        <f>VLOOKUP($C677,'2025年度(2年後期)'!$B$5:$N$207,COLUMN('2025年度(2年後期)'!$G$5)+1,0)&amp;""</f>
        <v>201</v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>がん:別途指定
成育:別途指定
感染特論:別途指定
感染演習:別途指定</v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>臨床講義室1</v>
      </c>
      <c r="R692" s="697"/>
      <c r="S692" s="702" t="str">
        <f>VLOOKUP($C677,'2025年度(D23後期)'!$B$5:$N$207,COLUMN('2025年度(D23後期)'!$G$5)+1,0)&amp;""</f>
        <v/>
      </c>
      <c r="T692" s="697"/>
      <c r="U692" s="583" t="s">
        <v>196</v>
      </c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583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>インフルエンザ②
15:00～16:10</v>
      </c>
      <c r="D694" s="694"/>
      <c r="E694" s="711" t="str">
        <f>VLOOKUP($C677,'2025年度(2年後期)'!$B$5:$N$207,COLUMN('2025年度(2年後期)'!$I$5),0)&amp;""</f>
        <v>インフルエンザ②
15:00～16:10</v>
      </c>
      <c r="F694" s="694"/>
      <c r="G694" s="711" t="str">
        <f>VLOOKUP($C677,'2025年度(3年後期)'!$B$5:$N$207,COLUMN('2025年度(3年後期)'!$I$5),0)&amp;""</f>
        <v>領域別実習
(インフルエンザ②)</v>
      </c>
      <c r="H694" s="694"/>
      <c r="I694" s="711" t="str">
        <f>VLOOKUP($C677,'2025年度(4年後期)'!$B$5:$N$206,COLUMN('2025年度(4年後期)'!$I$5),0)&amp;""</f>
        <v>インフルエンザ②
15:00～16:10</v>
      </c>
      <c r="J694" s="694"/>
      <c r="K694" s="712" t="str">
        <f>VLOOKUP($C677,'2025年度(助産後期)'!$B$5:$N$207,COLUMN('2025年度(助産後期)'!$I$5),0)&amp;""</f>
        <v>助産学実習Ⅰ</v>
      </c>
      <c r="L694" s="712"/>
      <c r="M694" s="710" t="str">
        <f>VLOOKUP($C677,'2025年度(M1後期)'!$B$5:$N$207,COLUMN('2025年度(M1後期)'!$I$5),0)&amp;""</f>
        <v>がん看護学演習Ａ－Ⅱ
成育看護学演習Ａ－Ⅰ
感染症学特論
感染症学演習</v>
      </c>
      <c r="N694" s="694"/>
      <c r="O694" s="712" t="str">
        <f>VLOOKUP($C677,'2025年度(M2後期)'!$B$5:$N$207,COLUMN('2025年度(M2後期)'!$I$5),0)&amp;""</f>
        <v>特別研究</v>
      </c>
      <c r="P694" s="694"/>
      <c r="Q694" s="712" t="str">
        <f>VLOOKUP($C677,'2025年度(D1後期)'!$B$5:$N$207,COLUMN('2025年度(D1後期)'!$I$5),0)&amp;""</f>
        <v>量的看護学研究法</v>
      </c>
      <c r="R694" s="694"/>
      <c r="S694" s="712" t="str">
        <f>VLOOKUP($C677,'2025年度(D23後期)'!$B$5:$N$207,COLUMN('2025年度(D23後期)'!$I$5),0)&amp;""</f>
        <v>特別研究</v>
      </c>
      <c r="T694" s="694"/>
      <c r="U694" s="562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 t="s">
        <v>226</v>
      </c>
      <c r="AI694" s="656"/>
      <c r="AJ694" s="656"/>
      <c r="AK694" s="656"/>
      <c r="AL694" s="656"/>
      <c r="AM694" s="656" t="s">
        <v>146</v>
      </c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 t="s">
        <v>166</v>
      </c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>池田　真弓</v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>柏木　公一</v>
      </c>
      <c r="R695" s="697"/>
      <c r="S695" s="702" t="str">
        <f>IFERROR(VLOOKUP(S694,科目・教員!$A$2:$B$349,2,0),"")</f>
        <v/>
      </c>
      <c r="T695" s="697"/>
      <c r="U695" s="562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>　</v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>がん:別途指定
成育:別途指定
感染特論:別途指定
感染演習:別途指定</v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>臨床講義室1</v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53"/>
      <c r="D697" s="755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>　</v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>助産学実習Ⅰ</v>
      </c>
      <c r="L698" s="712"/>
      <c r="M698" s="710" t="str">
        <f>VLOOKUP($C677,'2025年度(M1後期)'!$B$5:$N$207,COLUMN('2025年度(M1後期)'!$K$5),0)&amp;""</f>
        <v>感染症学特論
感染症学演習</v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 t="s">
        <v>146</v>
      </c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>池田　真弓</v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>　</v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>感染特論:別途指定
感染演習:別途指定</v>
      </c>
      <c r="N700" s="697"/>
      <c r="O700" s="702" t="str">
        <f>VLOOKUP($C677,'2025年度(M1後期)'!$B$5:$N$207,COLUMN('2025年度(M1後期)'!$K$5)+1,0)&amp;""</f>
        <v>感染特論:別途指定
感染演習:別途指定</v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5"/>
      <c r="B702" s="6"/>
      <c r="C702" s="679">
        <f>C677+1</f>
        <v>45959</v>
      </c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679"/>
      <c r="Q702" s="679"/>
      <c r="R702" s="679"/>
      <c r="S702" s="679"/>
      <c r="T702" s="679"/>
      <c r="U702" s="659">
        <f>C702</f>
        <v>45959</v>
      </c>
      <c r="V702" s="660"/>
      <c r="W702" s="660"/>
      <c r="X702" s="660"/>
      <c r="Y702" s="660"/>
      <c r="Z702" s="6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>知の探究</v>
      </c>
      <c r="D703" s="684"/>
      <c r="E703" s="718" t="str">
        <f>VLOOKUP($C702,'2025年度(2年後期)'!$B$5:$N$207,COLUMN('2025年度(2年後期)'!$C$5),0)&amp;""</f>
        <v>英語Ⅳ(AB)</v>
      </c>
      <c r="F703" s="719"/>
      <c r="G703" s="683" t="str">
        <f>VLOOKUP($C702,'2025年度(3年後期)'!$B$5:$N$207,COLUMN('2025年度(3年後期)'!$C$5),0)&amp;""</f>
        <v>領域別実習</v>
      </c>
      <c r="H703" s="684"/>
      <c r="I703" s="683" t="str">
        <f>VLOOKUP($C702,'2025年度(4年後期)'!$B$5:$N$206,COLUMN('2025年度(4年後期)'!$C$5),0)&amp;""</f>
        <v>卒業研究Ⅱ</v>
      </c>
      <c r="J703" s="684"/>
      <c r="K703" s="694" t="str">
        <f>VLOOKUP($C702,'2025年度(助産後期)'!$B$5:$N$207,COLUMN('2025年度(助産後期)'!$C$5),0)&amp;""</f>
        <v>助産学実習Ⅰ</v>
      </c>
      <c r="L703" s="682"/>
      <c r="M703" s="681" t="str">
        <f>VLOOKUP($C702,'2025年度(M1後期)'!$B$5:$N$207,COLUMN('2025年度(M1後期)'!$C$5),0)&amp;""</f>
        <v>看護情報・管理学演習Ａ－Ⅰ
成育看護学演習Ａ－Ⅳ(母性)</v>
      </c>
      <c r="N703" s="682"/>
      <c r="O703" s="683" t="str">
        <f>VLOOKUP($C702,'2025年度(M2後期)'!$B$5:$N$207,COLUMN('2025年度(M2後期)'!$C$5),0)&amp;""</f>
        <v>特別研究</v>
      </c>
      <c r="P703" s="684"/>
      <c r="Q703" s="683" t="str">
        <f>VLOOKUP($C702,'2025年度(D1後期)'!$B$5:$N$207,COLUMN('2025年度(D1後期)'!$C$5),0)&amp;""</f>
        <v>看護教育学演習Ｂ</v>
      </c>
      <c r="R703" s="684"/>
      <c r="S703" s="694" t="str">
        <f>VLOOKUP($C702,'2025年度(D23後期)'!$B$5:$N$207,COLUMN('2025年度(D23後期)'!$C$5),0)&amp;""</f>
        <v>特別研究</v>
      </c>
      <c r="T703" s="684"/>
      <c r="U703" s="648" t="s">
        <v>143</v>
      </c>
      <c r="Z703" s="706" t="str">
        <f>A703</f>
        <v xml:space="preserve">１時限（09：20～10：50） </v>
      </c>
      <c r="AA703" s="656" t="s">
        <v>173</v>
      </c>
      <c r="AB703" s="656"/>
      <c r="AC703" s="656"/>
      <c r="AD703" s="656"/>
      <c r="AE703" s="656"/>
      <c r="AF703" s="656"/>
      <c r="AG703" s="656" t="s">
        <v>132</v>
      </c>
      <c r="AH703" s="656"/>
      <c r="AI703" s="656"/>
      <c r="AJ703" s="656"/>
      <c r="AK703" s="656"/>
      <c r="AL703" s="656"/>
      <c r="AM703" s="656" t="s">
        <v>146</v>
      </c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>飯野　京子</v>
      </c>
      <c r="D704" s="677"/>
      <c r="E704" s="720" t="str">
        <f>IFERROR(VLOOKUP(E703,科目・教員!$A$2:$B$349,2,0),"")</f>
        <v>ﾊﾟｳﾗ･ﾍﾞﾙｳﾞｧﾝｹﾞﾙ</v>
      </c>
      <c r="F704" s="721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>各担当教員</v>
      </c>
      <c r="J704" s="677"/>
      <c r="K704" s="697" t="str">
        <f>IFERROR(VLOOKUP(K703,科目・教員!$A$2:$B$349,2,0),"")</f>
        <v>池田　真弓</v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649" t="s">
        <v>149</v>
      </c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>101</v>
      </c>
      <c r="D705" s="677"/>
      <c r="E705" s="720" t="str">
        <f>VLOOKUP($C702,'2025年度(2年後期)'!$B$5:$N$207,COLUMN('2025年度(2年後期)'!$C$5)+1,0)&amp;""</f>
        <v>201</v>
      </c>
      <c r="F705" s="721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>情報:別途指定
成育:別途指定</v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>別途指定</v>
      </c>
      <c r="R705" s="677"/>
      <c r="S705" s="697" t="str">
        <f>VLOOKUP($C702,'2025年度(D23後期)'!$B$5:$N$207,COLUMN('2025年度(D23後期)'!$C$5)+1,0)&amp;""</f>
        <v/>
      </c>
      <c r="T705" s="677"/>
      <c r="U705" s="649" t="s">
        <v>150</v>
      </c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00"/>
      <c r="D706" s="673"/>
      <c r="E706" s="748" t="s">
        <v>107</v>
      </c>
      <c r="F706" s="749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649" t="s">
        <v>151</v>
      </c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>食と健康</v>
      </c>
      <c r="D707" s="684"/>
      <c r="E707" s="718" t="str">
        <f>VLOOKUP($C702,'2025年度(2年後期)'!$B$5:$N$207,COLUMN('2025年度(2年後期)'!$E$5),0)&amp;""</f>
        <v>英語Ⅳ(AB)</v>
      </c>
      <c r="F707" s="719"/>
      <c r="G707" s="683" t="str">
        <f>VLOOKUP($C702,'2025年度(3年後期)'!$B$5:$N$207,COLUMN('2025年度(3年後期)'!$E$5),0)&amp;""</f>
        <v>領域別実習</v>
      </c>
      <c r="H707" s="684"/>
      <c r="I707" s="683" t="str">
        <f>VLOOKUP($C702,'2025年度(4年後期)'!$B$5:$N$206,COLUMN('2025年度(4年後期)'!$E$5),0)&amp;""</f>
        <v>卒業研究Ⅱ</v>
      </c>
      <c r="J707" s="684"/>
      <c r="K707" s="694" t="str">
        <f>VLOOKUP($C702,'2025年度(助産後期)'!$B$5:$N$207,COLUMN('2025年度(助産後期)'!$E$5),0)&amp;""</f>
        <v>助産学実習Ⅰ</v>
      </c>
      <c r="L707" s="682"/>
      <c r="M707" s="693" t="str">
        <f>VLOOKUP($C702,'2025年度(M1後期)'!$B$5:$N$207,COLUMN('2025年度(M1後期)'!$E$5),0)&amp;""</f>
        <v>看護情報・管理学演習Ａ－Ⅰ
成育看護学演習Ａ－Ⅳ(母性)</v>
      </c>
      <c r="N707" s="684"/>
      <c r="O707" s="694" t="str">
        <f>VLOOKUP($C702,'2025年度(M2後期)'!$B$5:$N$207,COLUMN('2025年度(M2後期)'!$E$5),0)&amp;""</f>
        <v>特別研究</v>
      </c>
      <c r="P707" s="684"/>
      <c r="Q707" s="694" t="str">
        <f>VLOOKUP($C702,'2025年度(D1後期)'!$B$5:$N$207,COLUMN('2025年度(D1後期)'!$E$5),0)&amp;""</f>
        <v>看護教育学演習Ｂ</v>
      </c>
      <c r="R707" s="684"/>
      <c r="S707" s="694" t="str">
        <f>VLOOKUP($C702,'2025年度(D23後期)'!$B$5:$N$207,COLUMN('2025年度(D23後期)'!$E$5),0)&amp;""</f>
        <v>特別研究</v>
      </c>
      <c r="T707" s="684"/>
      <c r="U707" s="21"/>
      <c r="Z707" s="695" t="str">
        <f>A707</f>
        <v>２時限（11：00～12：30）</v>
      </c>
      <c r="AA707" s="656" t="s">
        <v>111</v>
      </c>
      <c r="AB707" s="656"/>
      <c r="AC707" s="656"/>
      <c r="AD707" s="656"/>
      <c r="AE707" s="656"/>
      <c r="AF707" s="656"/>
      <c r="AG707" s="656" t="s">
        <v>132</v>
      </c>
      <c r="AH707" s="656"/>
      <c r="AI707" s="656"/>
      <c r="AJ707" s="656"/>
      <c r="AK707" s="656"/>
      <c r="AL707" s="656"/>
      <c r="AM707" s="656" t="s">
        <v>146</v>
      </c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>本間　典子</v>
      </c>
      <c r="D708" s="677"/>
      <c r="E708" s="720" t="str">
        <f>IFERROR(VLOOKUP(E707,科目・教員!$A$2:$B$349,2,0),"")</f>
        <v>ﾊﾟｳﾗ･ﾍﾞﾙｳﾞｧﾝｹﾞﾙ</v>
      </c>
      <c r="F708" s="721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>各担当教員</v>
      </c>
      <c r="J708" s="677"/>
      <c r="K708" s="697" t="str">
        <f>IFERROR(VLOOKUP(K707,科目・教員!$A$2:$B$349,2,0),"")</f>
        <v>池田　真弓</v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>101</v>
      </c>
      <c r="D709" s="677"/>
      <c r="E709" s="720" t="str">
        <f>VLOOKUP($C702,'2025年度(2年後期)'!$B$5:$N$207,COLUMN('2025年度(2年後期)'!$E$5)+1,0)&amp;""</f>
        <v>201</v>
      </c>
      <c r="F709" s="721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>情報:別途指定
成育:別途指定</v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>別途指定</v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748" t="s">
        <v>107</v>
      </c>
      <c r="F710" s="749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>疫学・保健統計学Ⅱ</v>
      </c>
      <c r="D715" s="694"/>
      <c r="E715" s="711" t="str">
        <f>VLOOKUP($C702,'2025年度(2年後期)'!$B$5:$N$207,COLUMN('2025年度(2年後期)'!$G$5),0)&amp;""</f>
        <v>薬物療法と看護</v>
      </c>
      <c r="F715" s="694"/>
      <c r="G715" s="711" t="str">
        <f>VLOOKUP($C702,'2025年度(3年後期)'!$B$5:$N$207,COLUMN('2025年度(3年後期)'!$G$5),0)&amp;""</f>
        <v>領域別実習</v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>助産学実習Ⅰ</v>
      </c>
      <c r="L715" s="712"/>
      <c r="M715" s="710" t="str">
        <f>VLOOKUP($C702,'2025年度(M1後期)'!$B$5:$N$207,COLUMN('2025年度(M1後期)'!$G$5),0)&amp;""</f>
        <v>成人看護学演習Ａ－Ⅰ</v>
      </c>
      <c r="N715" s="694"/>
      <c r="O715" s="712" t="str">
        <f>VLOOKUP($C702,'2025年度(M2後期)'!$B$5:$N$207,COLUMN('2025年度(M2後期)'!$G$5),0)&amp;""</f>
        <v>特別研究</v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>特別研究</v>
      </c>
      <c r="T715" s="694"/>
      <c r="U715" s="562" t="s">
        <v>193</v>
      </c>
      <c r="Z715" s="695" t="str">
        <f>A715</f>
        <v>３時限（13：30～15：00）</v>
      </c>
      <c r="AA715" s="656" t="s">
        <v>169</v>
      </c>
      <c r="AB715" s="656"/>
      <c r="AC715" s="656"/>
      <c r="AD715" s="656"/>
      <c r="AE715" s="656"/>
      <c r="AF715" s="656"/>
      <c r="AG715" s="656" t="s">
        <v>174</v>
      </c>
      <c r="AH715" s="656" t="s">
        <v>227</v>
      </c>
      <c r="AI715" s="656"/>
      <c r="AJ715" s="656"/>
      <c r="AK715" s="656"/>
      <c r="AL715" s="656"/>
      <c r="AM715" s="656" t="s">
        <v>146</v>
      </c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 t="s">
        <v>227</v>
      </c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>柏木　公一</v>
      </c>
      <c r="D716" s="697"/>
      <c r="E716" s="701" t="str">
        <f>IFERROR(VLOOKUP(E715,科目・教員!$A$2:$B$349,2,0),"")</f>
        <v>本間　典子</v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>池田　真弓</v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562" t="s">
        <v>227</v>
      </c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>101</v>
      </c>
      <c r="D717" s="697"/>
      <c r="E717" s="701" t="str">
        <f>VLOOKUP($C702,'2025年度(2年後期)'!$B$5:$N$207,COLUMN('2025年度(2年後期)'!$G$5)+1,0)&amp;""</f>
        <v>201</v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>別途指定</v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562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562" t="s">
        <v>228</v>
      </c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>人間関係論</v>
      </c>
      <c r="D719" s="694"/>
      <c r="E719" s="767" t="str">
        <f>VLOOKUP($C702,'2025年度(2年後期)'!$B$5:$N$207,COLUMN('2025年度(2年後期)'!$I$5),0)&amp;""</f>
        <v>疾病・病態論Ⅱ（早乙女先生）</v>
      </c>
      <c r="F719" s="742"/>
      <c r="G719" s="711" t="str">
        <f>VLOOKUP($C702,'2025年度(3年後期)'!$B$5:$N$207,COLUMN('2025年度(3年後期)'!$I$5),0)&amp;""</f>
        <v>領域別実習</v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>助産学実習Ⅰ</v>
      </c>
      <c r="L719" s="712"/>
      <c r="M719" s="710" t="str">
        <f>VLOOKUP($C702,'2025年度(M1後期)'!$B$5:$N$207,COLUMN('2025年度(M1後期)'!$I$5),0)&amp;""</f>
        <v>成人看護学演習Ａ－Ⅰ</v>
      </c>
      <c r="N719" s="694"/>
      <c r="O719" s="712" t="str">
        <f>VLOOKUP($C702,'2025年度(M2後期)'!$B$5:$N$207,COLUMN('2025年度(M2後期)'!$I$5),0)&amp;""</f>
        <v>特別研究</v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>特別研究</v>
      </c>
      <c r="T719" s="694"/>
      <c r="U719" s="562" t="s">
        <v>229</v>
      </c>
      <c r="Z719" s="695" t="str">
        <f>A719</f>
        <v>４時限（15：10～16：40）</v>
      </c>
      <c r="AA719" s="656" t="s">
        <v>165</v>
      </c>
      <c r="AB719" s="656"/>
      <c r="AC719" s="656"/>
      <c r="AD719" s="656"/>
      <c r="AE719" s="656"/>
      <c r="AF719" s="656"/>
      <c r="AG719" s="656" t="s">
        <v>230</v>
      </c>
      <c r="AH719" s="656" t="s">
        <v>227</v>
      </c>
      <c r="AI719" s="656"/>
      <c r="AJ719" s="656"/>
      <c r="AK719" s="656"/>
      <c r="AL719" s="656"/>
      <c r="AM719" s="656" t="s">
        <v>146</v>
      </c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 t="s">
        <v>227</v>
      </c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>小島　優子</v>
      </c>
      <c r="D720" s="697"/>
      <c r="E720" s="768" t="str">
        <f>IFERROR(VLOOKUP(E719,科目・教員!$A$2:$B$349,2,0),"")</f>
        <v/>
      </c>
      <c r="F720" s="725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>池田　真弓</v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562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>101</v>
      </c>
      <c r="D721" s="697"/>
      <c r="E721" s="768" t="str">
        <f>VLOOKUP($C702,'2025年度(2年後期)'!$B$5:$N$207,COLUMN('2025年度(2年後期)'!$I$5)+1,0)&amp;""</f>
        <v>リアルタイム
(201)</v>
      </c>
      <c r="F721" s="725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>別途指定</v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562" t="s">
        <v>108</v>
      </c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770"/>
      <c r="F722" s="771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562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>　</v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>助産学実習Ⅰ</v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562"/>
      <c r="Z723" s="695" t="str">
        <f>A723</f>
        <v>５時限（16：50～18：20）</v>
      </c>
      <c r="AA723" s="656" t="s">
        <v>227</v>
      </c>
      <c r="AB723" s="656"/>
      <c r="AC723" s="656"/>
      <c r="AD723" s="656"/>
      <c r="AE723" s="656"/>
      <c r="AF723" s="656"/>
      <c r="AG723" s="656" t="s">
        <v>227</v>
      </c>
      <c r="AH723" s="656" t="s">
        <v>227</v>
      </c>
      <c r="AI723" s="656"/>
      <c r="AJ723" s="656"/>
      <c r="AK723" s="656"/>
      <c r="AL723" s="656"/>
      <c r="AM723" s="656" t="s">
        <v>146</v>
      </c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 t="s">
        <v>227</v>
      </c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>池田　真弓</v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562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>　</v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562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563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79">
        <f>C702+1</f>
        <v>45960</v>
      </c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679"/>
      <c r="Q727" s="679"/>
      <c r="R727" s="679"/>
      <c r="S727" s="679"/>
      <c r="T727" s="679"/>
      <c r="U727" s="659">
        <f>C727</f>
        <v>45960</v>
      </c>
      <c r="V727" s="660"/>
      <c r="W727" s="660"/>
      <c r="X727" s="660"/>
      <c r="Y727" s="660"/>
      <c r="Z727" s="6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751" t="str">
        <f>VLOOKUP($C727,'2025年度(1年後期)'!$B$5:$N$207,COLUMN('2025年度(1年後期)'!$C$5),0)&amp;""</f>
        <v>英語Ⅰ(BD)</v>
      </c>
      <c r="D728" s="719"/>
      <c r="E728" s="683" t="str">
        <f>VLOOKUP($C727,'2025年度(2年後期)'!$B$5:$N$207,COLUMN('2025年度(2年後期)'!$C$5),0)&amp;""</f>
        <v>卒業研究発表会(聴講)</v>
      </c>
      <c r="F728" s="684"/>
      <c r="G728" s="683" t="str">
        <f>VLOOKUP($C727,'2025年度(3年後期)'!$B$5:$N$207,COLUMN('2025年度(3年後期)'!$C$5),0)&amp;""</f>
        <v>領域別実習</v>
      </c>
      <c r="H728" s="684"/>
      <c r="I728" s="683" t="str">
        <f>VLOOKUP($C727,'2025年度(4年後期)'!$B$5:$N$206,COLUMN('2025年度(4年後期)'!$C$5),0)&amp;""</f>
        <v>卒業研究発表会</v>
      </c>
      <c r="J728" s="684"/>
      <c r="K728" s="694" t="str">
        <f>VLOOKUP($C727,'2025年度(助産後期)'!$B$5:$N$207,COLUMN('2025年度(助産後期)'!$C$5),0)&amp;""</f>
        <v>助産学実習Ⅰ</v>
      </c>
      <c r="L728" s="682"/>
      <c r="M728" s="681" t="str">
        <f>VLOOKUP($C727,'2025年度(M1後期)'!$B$5:$N$207,COLUMN('2025年度(M1後期)'!$C$5),0)&amp;""</f>
        <v>がん看護学演習Ａ－Ⅰ
感染症学特論
感染症学演習</v>
      </c>
      <c r="N728" s="682"/>
      <c r="O728" s="683" t="str">
        <f>VLOOKUP($C727,'2025年度(M2後期)'!$B$5:$N$207,COLUMN('2025年度(M2後期)'!$C$5),0)&amp;""</f>
        <v>特別研究</v>
      </c>
      <c r="P728" s="684"/>
      <c r="Q728" s="683" t="str">
        <f>VLOOKUP($C727,'2025年度(D1後期)'!$B$5:$N$207,COLUMN('2025年度(D1後期)'!$C$5),0)&amp;""</f>
        <v>看護情報・管理学演習Ｂ
長寿看護学演習Ｂ</v>
      </c>
      <c r="R728" s="684"/>
      <c r="S728" s="694" t="str">
        <f>VLOOKUP($C727,'2025年度(D23後期)'!$B$5:$N$207,COLUMN('2025年度(D23後期)'!$C$5),0)&amp;""</f>
        <v>特別研究</v>
      </c>
      <c r="T728" s="684"/>
      <c r="U728" s="648" t="s">
        <v>143</v>
      </c>
      <c r="Z728" s="706" t="str">
        <f>A728</f>
        <v xml:space="preserve">１時限（09：20～10：50） </v>
      </c>
      <c r="AA728" s="656" t="s">
        <v>231</v>
      </c>
      <c r="AB728" s="656"/>
      <c r="AC728" s="656"/>
      <c r="AD728" s="656"/>
      <c r="AE728" s="656"/>
      <c r="AF728" s="656"/>
      <c r="AG728" s="656" t="s">
        <v>231</v>
      </c>
      <c r="AH728" s="656" t="s">
        <v>231</v>
      </c>
      <c r="AI728" s="656"/>
      <c r="AJ728" s="656"/>
      <c r="AK728" s="656"/>
      <c r="AL728" s="656"/>
      <c r="AM728" s="656" t="s">
        <v>146</v>
      </c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 t="s">
        <v>231</v>
      </c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 t="s">
        <v>171</v>
      </c>
      <c r="BW728" s="656"/>
    </row>
    <row r="729" spans="1:75" ht="13.5" customHeight="1">
      <c r="A729" s="695"/>
      <c r="B729" s="15" t="s">
        <v>56</v>
      </c>
      <c r="C729" s="752" t="str">
        <f>IFERROR(VLOOKUP(C728,科目・教員!$A$2:$B$349,2,0),"")</f>
        <v>ﾊﾟｳﾗ･ﾍﾞﾙｳﾞｧﾝｹﾞﾙ</v>
      </c>
      <c r="D729" s="721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>池田　真弓</v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649" t="s">
        <v>149</v>
      </c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752" t="str">
        <f>VLOOKUP($C727,'2025年度(1年後期)'!$B$5:$N$207,COLUMN('2025年度(1年後期)'!$C$5)+1,0)&amp;""</f>
        <v>研修7</v>
      </c>
      <c r="D730" s="721"/>
      <c r="E730" s="678" t="str">
        <f>VLOOKUP($C727,'2025年度(2年後期)'!$B$5:$N$207,COLUMN('2025年度(2年後期)'!$C$5)+1,0)&amp;""</f>
        <v>101･201･202･301</v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VLOOKUP($C727,'2025年度(4年後期)'!$B$5:$N$206,COLUMN('2025年度(4年後期)'!$C$5)+1,0)&amp;""</f>
        <v>101･201･202･301</v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>がん:別途指定
感染特論:別途指定
感染演習:別途指定</v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>情報:別途指定
長寿:別途指定</v>
      </c>
      <c r="R730" s="677"/>
      <c r="S730" s="697" t="str">
        <f>VLOOKUP($C727,'2025年度(D23後期)'!$B$5:$N$207,COLUMN('2025年度(D23後期)'!$C$5)+1,0)&amp;""</f>
        <v/>
      </c>
      <c r="T730" s="677"/>
      <c r="U730" s="649" t="s">
        <v>150</v>
      </c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22" t="s">
        <v>232</v>
      </c>
      <c r="D731" s="72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649" t="s">
        <v>151</v>
      </c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751" t="str">
        <f>VLOOKUP($C727,'2025年度(1年後期)'!$B$5:$N$207,COLUMN('2025年度(1年後期)'!$E$5),0)&amp;""</f>
        <v>英語Ⅰ(BD)</v>
      </c>
      <c r="D732" s="719"/>
      <c r="E732" s="683" t="str">
        <f>VLOOKUP($C727,'2025年度(2年後期)'!$B$5:$N$207,COLUMN('2025年度(2年後期)'!$E$5),0)&amp;""</f>
        <v>卒業研究発表会(聴講)</v>
      </c>
      <c r="F732" s="684"/>
      <c r="G732" s="683" t="str">
        <f>VLOOKUP($C727,'2025年度(3年後期)'!$B$5:$N$207,COLUMN('2025年度(3年後期)'!$E$5),0)&amp;""</f>
        <v>領域別実習</v>
      </c>
      <c r="H732" s="684"/>
      <c r="I732" s="683" t="str">
        <f>VLOOKUP($C727,'2025年度(4年後期)'!$B$5:$N$206,COLUMN('2025年度(4年後期)'!$E$5),0)&amp;""</f>
        <v>卒業研究発表会</v>
      </c>
      <c r="J732" s="684"/>
      <c r="K732" s="694" t="str">
        <f>VLOOKUP($C727,'2025年度(助産後期)'!$B$5:$N$207,COLUMN('2025年度(助産後期)'!$E$5),0)&amp;""</f>
        <v>助産学実習Ⅰ</v>
      </c>
      <c r="L732" s="682"/>
      <c r="M732" s="693" t="str">
        <f>VLOOKUP($C727,'2025年度(M1後期)'!$B$5:$N$207,COLUMN('2025年度(M1後期)'!$E$5),0)&amp;""</f>
        <v>がん看護学演習Ａ－Ⅰ
感染症学特論
感染症学演習</v>
      </c>
      <c r="N732" s="684"/>
      <c r="O732" s="694" t="str">
        <f>VLOOKUP($C727,'2025年度(M2後期)'!$B$5:$N$207,COLUMN('2025年度(M2後期)'!$E$5),0)&amp;""</f>
        <v>特別研究</v>
      </c>
      <c r="P732" s="684"/>
      <c r="Q732" s="694" t="str">
        <f>VLOOKUP($C727,'2025年度(D1後期)'!$B$5:$N$207,COLUMN('2025年度(D1後期)'!$E$5),0)&amp;""</f>
        <v>看護情報・管理学演習Ｂ
長寿看護学演習Ｂ</v>
      </c>
      <c r="R732" s="684"/>
      <c r="S732" s="694" t="str">
        <f>VLOOKUP($C727,'2025年度(D23後期)'!$B$5:$N$207,COLUMN('2025年度(D23後期)'!$E$5),0)&amp;""</f>
        <v>特別研究</v>
      </c>
      <c r="T732" s="684"/>
      <c r="U732" s="21"/>
      <c r="Z732" s="695" t="str">
        <f>A732</f>
        <v>２時限（11：00～12：30）</v>
      </c>
      <c r="AA732" s="656" t="s">
        <v>231</v>
      </c>
      <c r="AB732" s="656"/>
      <c r="AC732" s="656"/>
      <c r="AD732" s="656"/>
      <c r="AE732" s="656"/>
      <c r="AF732" s="656"/>
      <c r="AG732" s="656" t="s">
        <v>231</v>
      </c>
      <c r="AH732" s="656" t="s">
        <v>231</v>
      </c>
      <c r="AI732" s="656"/>
      <c r="AJ732" s="656"/>
      <c r="AK732" s="656"/>
      <c r="AL732" s="656"/>
      <c r="AM732" s="656" t="s">
        <v>146</v>
      </c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 t="s">
        <v>231</v>
      </c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 t="s">
        <v>171</v>
      </c>
      <c r="BW732" s="656"/>
    </row>
    <row r="733" spans="1:75" ht="13.5" customHeight="1">
      <c r="A733" s="695"/>
      <c r="B733" s="15" t="s">
        <v>56</v>
      </c>
      <c r="C733" s="752" t="str">
        <f>IFERROR(VLOOKUP(C732,科目・教員!$A$2:$B$349,2,0),"")</f>
        <v>ﾊﾟｳﾗ･ﾍﾞﾙｳﾞｧﾝｹﾞﾙ</v>
      </c>
      <c r="D733" s="721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>池田　真弓</v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752" t="str">
        <f>VLOOKUP($C727,'2025年度(1年後期)'!$B$5:$N$207,COLUMN('2025年度(1年後期)'!$E$5)+1,0)&amp;""</f>
        <v>研修7</v>
      </c>
      <c r="D734" s="721"/>
      <c r="E734" s="678" t="str">
        <f>VLOOKUP($C727,'2025年度(2年後期)'!$B$5:$N$207,COLUMN('2025年度(2年後期)'!$E$5)+1,0)&amp;""</f>
        <v>101･201･202･301</v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VLOOKUP($C727,'2025年度(4年後期)'!$B$5:$N$206,COLUMN('2025年度(4年後期)'!$E$5)+1,0)&amp;""</f>
        <v>101･201･202･301</v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>がん:別途指定
感染特論:別途指定
感染演習:別途指定</v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>情報:別途指定
長寿:別途指定</v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22" t="s">
        <v>232</v>
      </c>
      <c r="D735" s="723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41" t="str">
        <f>VLOOKUP($C727,'2025年度(1年後期)'!$B$5:$N$207,COLUMN('2025年度(1年後期)'!$G$5),0)&amp;""</f>
        <v>英語Ⅰ(AC)</v>
      </c>
      <c r="D740" s="742"/>
      <c r="E740" s="711" t="str">
        <f>VLOOKUP($C727,'2025年度(2年後期)'!$B$5:$N$207,COLUMN('2025年度(2年後期)'!$G$5),0)&amp;""</f>
        <v>卒業研究発表会(聴講)</v>
      </c>
      <c r="F740" s="694"/>
      <c r="G740" s="711" t="str">
        <f>VLOOKUP($C727,'2025年度(3年後期)'!$B$5:$N$207,COLUMN('2025年度(3年後期)'!$G$5),0)&amp;""</f>
        <v>領域別実習</v>
      </c>
      <c r="H740" s="694"/>
      <c r="I740" s="711" t="str">
        <f>VLOOKUP($C727,'2025年度(4年後期)'!$B$5:$N$206,COLUMN('2025年度(4年後期)'!$G$5),0)&amp;""</f>
        <v>卒業研究発表会</v>
      </c>
      <c r="J740" s="694"/>
      <c r="K740" s="712" t="str">
        <f>VLOOKUP($C727,'2025年度(助産後期)'!$B$5:$N$207,COLUMN('2025年度(助産後期)'!$G$5),0)&amp;""</f>
        <v>助産学実習Ⅰ</v>
      </c>
      <c r="L740" s="712"/>
      <c r="M740" s="710" t="str">
        <f>VLOOKUP($C727,'2025年度(M1後期)'!$B$5:$N$207,COLUMN('2025年度(M1後期)'!$G$5),0)&amp;""</f>
        <v>感染症学特論
感染症学演習
成育看護学特論Ａ－Ⅲ</v>
      </c>
      <c r="N740" s="694"/>
      <c r="O740" s="712" t="str">
        <f>VLOOKUP($C727,'2025年度(M2後期)'!$B$5:$N$207,COLUMN('2025年度(M2後期)'!$G$5),0)&amp;""</f>
        <v>特別研究</v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>特別研究</v>
      </c>
      <c r="T740" s="694"/>
      <c r="U740" s="21"/>
      <c r="Z740" s="695" t="str">
        <f>A740</f>
        <v>３時限（13：30～15：00）</v>
      </c>
      <c r="AA740" s="656" t="s">
        <v>231</v>
      </c>
      <c r="AB740" s="656"/>
      <c r="AC740" s="656"/>
      <c r="AD740" s="656"/>
      <c r="AE740" s="656"/>
      <c r="AF740" s="656"/>
      <c r="AG740" s="656" t="s">
        <v>231</v>
      </c>
      <c r="AH740" s="656" t="s">
        <v>231</v>
      </c>
      <c r="AI740" s="656"/>
      <c r="AJ740" s="656"/>
      <c r="AK740" s="656"/>
      <c r="AL740" s="656"/>
      <c r="AM740" s="656" t="s">
        <v>146</v>
      </c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 t="s">
        <v>231</v>
      </c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 t="s">
        <v>119</v>
      </c>
      <c r="BW740" s="656"/>
    </row>
    <row r="741" spans="1:75" ht="13.5" customHeight="1">
      <c r="A741" s="695"/>
      <c r="B741" s="15" t="s">
        <v>56</v>
      </c>
      <c r="C741" s="724" t="str">
        <f>IFERROR(VLOOKUP(C740,科目・教員!$A$2:$B$349,2,0),"")</f>
        <v>ﾊﾟｳﾗ･ﾍﾞﾙｳﾞｧﾝｹﾞﾙ</v>
      </c>
      <c r="D741" s="725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>池田　真弓</v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24" t="str">
        <f>VLOOKUP($C727,'2025年度(1年後期)'!$B$5:$N$207,COLUMN('2025年度(1年後期)'!$G$5)+1,0)&amp;""</f>
        <v>研修7</v>
      </c>
      <c r="D742" s="725"/>
      <c r="E742" s="701" t="str">
        <f>VLOOKUP($C727,'2025年度(2年後期)'!$B$5:$N$207,COLUMN('2025年度(2年後期)'!$G$5)+1,0)&amp;""</f>
        <v>101･201･202･301</v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VLOOKUP($C727,'2025年度(4年後期)'!$B$5:$N$206,COLUMN('2025年度(4年後期)'!$G$5)+1,0)&amp;""</f>
        <v>101･201･202･301</v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>感染特論:別途指定
感染演習:別途指定
成育:別途指定</v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22" t="s">
        <v>232</v>
      </c>
      <c r="D743" s="723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>　</v>
      </c>
      <c r="D744" s="694"/>
      <c r="E744" s="711" t="str">
        <f>VLOOKUP($C727,'2025年度(2年後期)'!$B$5:$N$207,COLUMN('2025年度(2年後期)'!$I$5),0)&amp;""</f>
        <v>卒業研究発表会(聴講)</v>
      </c>
      <c r="F744" s="694"/>
      <c r="G744" s="711" t="str">
        <f>VLOOKUP($C727,'2025年度(3年後期)'!$B$5:$N$207,COLUMN('2025年度(3年後期)'!$I$5),0)&amp;""</f>
        <v>領域別実習</v>
      </c>
      <c r="H744" s="694"/>
      <c r="I744" s="711" t="str">
        <f>VLOOKUP($C727,'2025年度(4年後期)'!$B$5:$N$206,COLUMN('2025年度(4年後期)'!$I$5),0)&amp;""</f>
        <v>卒業研究発表会</v>
      </c>
      <c r="J744" s="694"/>
      <c r="K744" s="712" t="str">
        <f>VLOOKUP($C727,'2025年度(助産後期)'!$B$5:$N$207,COLUMN('2025年度(助産後期)'!$I$5),0)&amp;""</f>
        <v>助産学実習Ⅰ</v>
      </c>
      <c r="L744" s="712"/>
      <c r="M744" s="710" t="str">
        <f>VLOOKUP($C727,'2025年度(M1後期)'!$B$5:$N$207,COLUMN('2025年度(M1後期)'!$I$5),0)&amp;""</f>
        <v>感染症学特論
感染症学演習
成育看護学特論Ａ－Ⅲ</v>
      </c>
      <c r="N744" s="694"/>
      <c r="O744" s="712" t="str">
        <f>VLOOKUP($C727,'2025年度(M2後期)'!$B$5:$N$207,COLUMN('2025年度(M2後期)'!$I$5),0)&amp;""</f>
        <v>特別研究</v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>特別研究</v>
      </c>
      <c r="T744" s="694"/>
      <c r="U744" s="21"/>
      <c r="Z744" s="695" t="str">
        <f>A744</f>
        <v>４時限（15：10～16：40）</v>
      </c>
      <c r="AA744" s="656" t="s">
        <v>231</v>
      </c>
      <c r="AB744" s="656"/>
      <c r="AC744" s="656"/>
      <c r="AD744" s="656"/>
      <c r="AE744" s="656"/>
      <c r="AF744" s="656"/>
      <c r="AG744" s="656" t="s">
        <v>231</v>
      </c>
      <c r="AH744" s="656" t="s">
        <v>231</v>
      </c>
      <c r="AI744" s="656"/>
      <c r="AJ744" s="656"/>
      <c r="AK744" s="656"/>
      <c r="AL744" s="656"/>
      <c r="AM744" s="656" t="s">
        <v>146</v>
      </c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 t="s">
        <v>231</v>
      </c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>池田　真弓</v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>　</v>
      </c>
      <c r="D746" s="697"/>
      <c r="E746" s="701" t="str">
        <f>VLOOKUP($C727,'2025年度(2年後期)'!$B$5:$N$207,COLUMN('2025年度(2年後期)'!$I$5)+1,0)&amp;""</f>
        <v>101･201･202･301</v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VLOOKUP($C727,'2025年度(4年後期)'!$B$5:$N$206,COLUMN('2025年度(4年後期)'!$I$5)+1,0)&amp;""</f>
        <v>101･201･202･301</v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>感染特論:別途指定
感染演習:別途指定
成育:別途指定</v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43"/>
      <c r="D747" s="744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>　</v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>助産学実習Ⅰ</v>
      </c>
      <c r="L748" s="712"/>
      <c r="M748" s="710" t="str">
        <f>VLOOKUP($C727,'2025年度(M1後期)'!$B$5:$N$207,COLUMN('2025年度(M1後期)'!$K$5),0)&amp;""</f>
        <v>感染症学特論
感染症学演習</v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 t="s">
        <v>146</v>
      </c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>池田　真弓</v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>　</v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>感染特論:別途指定
感染演習:別途指定</v>
      </c>
      <c r="N750" s="697"/>
      <c r="O750" s="702" t="str">
        <f>VLOOKUP($C727,'2025年度(M1後期)'!$B$5:$N$207,COLUMN('2025年度(M1後期)'!$K$5)+1,0)&amp;""</f>
        <v>感染特論:別途指定
感染演習:別途指定</v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5"/>
      <c r="B752" s="6"/>
      <c r="C752" s="679">
        <f>C727+1</f>
        <v>45961</v>
      </c>
      <c r="D752" s="679"/>
      <c r="E752" s="679"/>
      <c r="F752" s="679"/>
      <c r="G752" s="679"/>
      <c r="H752" s="679"/>
      <c r="I752" s="679"/>
      <c r="J752" s="679"/>
      <c r="K752" s="679"/>
      <c r="L752" s="679"/>
      <c r="M752" s="679"/>
      <c r="N752" s="679"/>
      <c r="O752" s="679"/>
      <c r="P752" s="679"/>
      <c r="Q752" s="679"/>
      <c r="R752" s="679"/>
      <c r="S752" s="679"/>
      <c r="T752" s="679"/>
      <c r="U752" s="659">
        <f>C752</f>
        <v>45961</v>
      </c>
      <c r="V752" s="660"/>
      <c r="W752" s="660"/>
      <c r="X752" s="660"/>
      <c r="Y752" s="660"/>
      <c r="Z752" s="66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VLOOKUP($C752,'2025年度(1年後期)'!$B$5:$N$207,COLUMN('2025年度(1年後期)'!$C$5),0)&amp;""</f>
        <v>疾病･病態論Ⅰ</v>
      </c>
      <c r="D753" s="684"/>
      <c r="E753" s="683" t="str">
        <f>VLOOKUP($C752,'2025年度(2年後期)'!$B$5:$N$207,COLUMN('2025年度(2年後期)'!$C$5),0)&amp;""</f>
        <v>小児看護援助論Ⅰ</v>
      </c>
      <c r="F753" s="684"/>
      <c r="G753" s="683" t="str">
        <f>VLOOKUP($C752,'2025年度(3年後期)'!$B$5:$N$207,COLUMN('2025年度(3年後期)'!$C$5),0)&amp;""</f>
        <v>領域別実習</v>
      </c>
      <c r="H753" s="684"/>
      <c r="I753" s="683" t="str">
        <f>VLOOKUP($C752,'2025年度(4年後期)'!$B$5:$N$206,COLUMN('2025年度(4年後期)'!$C$5),0)&amp;""</f>
        <v/>
      </c>
      <c r="J753" s="684"/>
      <c r="K753" s="694" t="str">
        <f>VLOOKUP($C752,'2025年度(助産後期)'!$B$5:$N$207,COLUMN('2025年度(助産後期)'!$C$5),0)&amp;""</f>
        <v>助産学実習Ⅰ</v>
      </c>
      <c r="L753" s="682"/>
      <c r="M753" s="681" t="str">
        <f>VLOOKUP($C752,'2025年度(M1後期)'!$B$5:$N$207,COLUMN('2025年度(M1後期)'!$C$5),0)&amp;""</f>
        <v>看護継続教育
長寿看護学演習Ａ－Ⅰ</v>
      </c>
      <c r="N753" s="682"/>
      <c r="O753" s="683" t="str">
        <f>VLOOKUP($C752,'2025年度(M2後期)'!$B$5:$N$207,COLUMN('2025年度(M2後期)'!$C$5),0)&amp;""</f>
        <v>感染管理看護学演習Ａ－Ⅱ
特別研究</v>
      </c>
      <c r="P753" s="684"/>
      <c r="Q753" s="683" t="str">
        <f>VLOOKUP($C752,'2025年度(D1後期)'!$B$5:$N$207,COLUMN('2025年度(D1後期)'!$C$5),0)&amp;""</f>
        <v>精神看護学演習Ｂ</v>
      </c>
      <c r="R753" s="684"/>
      <c r="S753" s="694" t="str">
        <f>VLOOKUP($C752,'2025年度(D23後期)'!$B$5:$N$207,COLUMN('2025年度(D23後期)'!$C$5),0)&amp;""</f>
        <v>特別研究</v>
      </c>
      <c r="T753" s="684"/>
      <c r="U753" s="648" t="s">
        <v>143</v>
      </c>
      <c r="Z753" s="706" t="str">
        <f>A753</f>
        <v xml:space="preserve">１時限（09：20～10：50） </v>
      </c>
      <c r="AA753" s="656" t="s">
        <v>158</v>
      </c>
      <c r="AB753" s="656"/>
      <c r="AC753" s="656"/>
      <c r="AD753" s="656"/>
      <c r="AE753" s="656"/>
      <c r="AF753" s="656"/>
      <c r="AG753" s="656" t="s">
        <v>224</v>
      </c>
      <c r="AH753" s="656"/>
      <c r="AI753" s="656"/>
      <c r="AJ753" s="656"/>
      <c r="AK753" s="656"/>
      <c r="AL753" s="656"/>
      <c r="AM753" s="656" t="s">
        <v>146</v>
      </c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 t="s">
        <v>133</v>
      </c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745"/>
      <c r="BL753" s="745"/>
      <c r="BM753" s="745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3.5" customHeight="1">
      <c r="A754" s="695"/>
      <c r="B754" s="15" t="s">
        <v>56</v>
      </c>
      <c r="C754" s="676" t="str">
        <f>IFERROR(VLOOKUP(C753,科目・教員!$A$2:$B$349,2,0),"")</f>
        <v>水野　正之</v>
      </c>
      <c r="D754" s="677"/>
      <c r="E754" s="678" t="str">
        <f>IFERROR(VLOOKUP(E753,科目・教員!$A$2:$B$349,2,0),"")</f>
        <v>遠藤　数江</v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>池田　真弓</v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649" t="s">
        <v>149</v>
      </c>
      <c r="Z754" s="695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746"/>
      <c r="BL754" s="746"/>
      <c r="BM754" s="746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13.5" customHeight="1">
      <c r="A755" s="695"/>
      <c r="B755" s="15" t="s">
        <v>57</v>
      </c>
      <c r="C755" s="676" t="str">
        <f>VLOOKUP($C752,'2025年度(1年後期)'!$B$5:$N$207,COLUMN('2025年度(1年後期)'!$C$5)+1,0)&amp;""</f>
        <v>101</v>
      </c>
      <c r="D755" s="677"/>
      <c r="E755" s="678" t="str">
        <f>VLOOKUP($C752,'2025年度(2年後期)'!$B$5:$N$207,COLUMN('2025年度(2年後期)'!$C$5)+1,0)&amp;""</f>
        <v>201</v>
      </c>
      <c r="F755" s="677"/>
      <c r="G755" s="678" t="str">
        <f>VLOOKUP($C752,'2025年度(3年後期)'!$B$5:$N$207,COLUMN('2025年度(3年後期)'!$C$5)+1,0)&amp;""</f>
        <v/>
      </c>
      <c r="H755" s="677"/>
      <c r="I755" s="678" t="str">
        <f>VLOOKUP($C752,'2025年度(4年後期)'!$B$5:$N$206,COLUMN('2025年度(4年後期)'!$C$5)+1,0)&amp;""</f>
        <v/>
      </c>
      <c r="J755" s="677"/>
      <c r="K755" s="697" t="str">
        <f>VLOOKUP($C752,'2025年度(助産後期)'!$B$5:$N$207,COLUMN('2025年度(助産後期)'!$C$5)+1,0)&amp;""</f>
        <v/>
      </c>
      <c r="L755" s="699"/>
      <c r="M755" s="708" t="str">
        <f>VLOOKUP($C752,'2025年度(M1後期)'!$B$5:$N$207,COLUMN('2025年度(M1後期)'!$C$5)+1,0)&amp;""</f>
        <v>教育:臨床講義室1
長寿:別途指定</v>
      </c>
      <c r="N755" s="677"/>
      <c r="O755" s="678" t="str">
        <f>VLOOKUP($C752,'2025年度(M2後期)'!$B$5:$N$207,COLUMN('2025年度(M2後期)'!$C$5)+1,0)&amp;""</f>
        <v>感染:別途指定</v>
      </c>
      <c r="P755" s="677"/>
      <c r="Q755" s="678" t="str">
        <f>VLOOKUP($C752,'2025年度(D1後期)'!$B$5:$N$207,COLUMN('2025年度(D1後期)'!$C$5)+1,0)&amp;""</f>
        <v>別途指定</v>
      </c>
      <c r="R755" s="677"/>
      <c r="S755" s="697" t="str">
        <f>VLOOKUP($C752,'2025年度(D23後期)'!$B$5:$N$207,COLUMN('2025年度(D23後期)'!$C$5)+1,0)&amp;""</f>
        <v/>
      </c>
      <c r="T755" s="677"/>
      <c r="U755" s="649" t="s">
        <v>150</v>
      </c>
      <c r="Z755" s="695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746"/>
      <c r="BL755" s="746"/>
      <c r="BM755" s="746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3.5" customHeight="1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649" t="s">
        <v>151</v>
      </c>
      <c r="Z756" s="696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747"/>
      <c r="BL756" s="747"/>
      <c r="BM756" s="747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VLOOKUP($C752,'2025年度(1年後期)'!$B$5:$N$207,COLUMN('2025年度(1年後期)'!$E$5),0)&amp;""</f>
        <v>微生物と人間</v>
      </c>
      <c r="D757" s="684"/>
      <c r="E757" s="683" t="str">
        <f>VLOOKUP($C752,'2025年度(2年後期)'!$B$5:$N$207,COLUMN('2025年度(2年後期)'!$E$5),0)&amp;""</f>
        <v>看護基礎理論</v>
      </c>
      <c r="F757" s="684"/>
      <c r="G757" s="683" t="str">
        <f>VLOOKUP($C752,'2025年度(3年後期)'!$B$5:$N$207,COLUMN('2025年度(3年後期)'!$E$5),0)&amp;""</f>
        <v>領域別実習</v>
      </c>
      <c r="H757" s="684"/>
      <c r="I757" s="683" t="str">
        <f>VLOOKUP($C752,'2025年度(4年後期)'!$B$5:$N$206,COLUMN('2025年度(4年後期)'!$E$5),0)&amp;""</f>
        <v/>
      </c>
      <c r="J757" s="684"/>
      <c r="K757" s="694" t="str">
        <f>VLOOKUP($C752,'2025年度(助産後期)'!$B$5:$N$207,COLUMN('2025年度(助産後期)'!$E$5),0)&amp;""</f>
        <v>助産学実習Ⅰ</v>
      </c>
      <c r="L757" s="682"/>
      <c r="M757" s="693" t="str">
        <f>VLOOKUP($C752,'2025年度(M1後期)'!$B$5:$N$207,COLUMN('2025年度(M1後期)'!$E$5),0)&amp;""</f>
        <v>看護継続教育
長寿看護学演習Ａ－Ⅰ</v>
      </c>
      <c r="N757" s="684"/>
      <c r="O757" s="694" t="str">
        <f>VLOOKUP($C752,'2025年度(M2後期)'!$B$5:$N$207,COLUMN('2025年度(M2後期)'!$E$5),0)&amp;""</f>
        <v>感染管理看護学演習Ａ－Ⅱ
特別研究</v>
      </c>
      <c r="P757" s="684"/>
      <c r="Q757" s="694" t="str">
        <f>VLOOKUP($C752,'2025年度(D1後期)'!$B$5:$N$207,COLUMN('2025年度(D1後期)'!$E$5),0)&amp;""</f>
        <v>精神看護学演習Ｂ</v>
      </c>
      <c r="R757" s="684"/>
      <c r="S757" s="694" t="str">
        <f>VLOOKUP($C752,'2025年度(D23後期)'!$B$5:$N$207,COLUMN('2025年度(D23後期)'!$E$5),0)&amp;""</f>
        <v>特別研究</v>
      </c>
      <c r="T757" s="684"/>
      <c r="U757" s="21"/>
      <c r="Z757" s="706" t="str">
        <f>A757</f>
        <v>２時限（11：00～12：30）</v>
      </c>
      <c r="AA757" s="656" t="s">
        <v>131</v>
      </c>
      <c r="AB757" s="656"/>
      <c r="AC757" s="656"/>
      <c r="AD757" s="656"/>
      <c r="AE757" s="656"/>
      <c r="AF757" s="656"/>
      <c r="AG757" s="656" t="s">
        <v>139</v>
      </c>
      <c r="AH757" s="656"/>
      <c r="AI757" s="656"/>
      <c r="AJ757" s="656"/>
      <c r="AK757" s="656"/>
      <c r="AL757" s="656"/>
      <c r="AM757" s="656" t="s">
        <v>146</v>
      </c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 t="s">
        <v>133</v>
      </c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745"/>
      <c r="BL757" s="745"/>
      <c r="BM757" s="745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3.5" customHeight="1">
      <c r="A758" s="695"/>
      <c r="B758" s="15" t="s">
        <v>56</v>
      </c>
      <c r="C758" s="676" t="str">
        <f>IFERROR(VLOOKUP(C757,科目・教員!$A$2:$B$349,2,0),"")</f>
        <v>森　那美子</v>
      </c>
      <c r="D758" s="677"/>
      <c r="E758" s="678" t="str">
        <f>IFERROR(VLOOKUP(E757,科目・教員!$A$2:$B$349,2,0),"")</f>
        <v>水野　正之</v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>池田　真弓</v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746"/>
      <c r="BL758" s="746"/>
      <c r="BM758" s="746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13.5" customHeight="1">
      <c r="A759" s="695"/>
      <c r="B759" s="15" t="s">
        <v>57</v>
      </c>
      <c r="C759" s="676" t="str">
        <f>VLOOKUP($C752,'2025年度(1年後期)'!$B$5:$N$207,COLUMN('2025年度(1年後期)'!$E$5)+1,0)&amp;""</f>
        <v>101</v>
      </c>
      <c r="D759" s="677"/>
      <c r="E759" s="678" t="str">
        <f>VLOOKUP($C752,'2025年度(2年後期)'!$B$5:$N$207,COLUMN('2025年度(2年後期)'!$E$5)+1,0)&amp;""</f>
        <v>201</v>
      </c>
      <c r="F759" s="677"/>
      <c r="G759" s="678" t="str">
        <f>VLOOKUP($C752,'2025年度(3年後期)'!$B$5:$N$207,COLUMN('2025年度(3年後期)'!$E$5)+1,0)&amp;""</f>
        <v/>
      </c>
      <c r="H759" s="677"/>
      <c r="I759" s="678" t="str">
        <f>VLOOKUP($C752,'2025年度(4年後期)'!$B$5:$N$206,COLUMN('2025年度(4年後期)'!$E$5)+1,0)&amp;""</f>
        <v/>
      </c>
      <c r="J759" s="677"/>
      <c r="K759" s="697" t="str">
        <f>VLOOKUP($C752,'2025年度(助産後期)'!$B$5:$N$207,COLUMN('2025年度(助産後期)'!$E$5)+1,0)&amp;""</f>
        <v/>
      </c>
      <c r="L759" s="699"/>
      <c r="M759" s="676" t="str">
        <f>VLOOKUP($C752,'2025年度(M1後期)'!$B$5:$N$207,COLUMN('2025年度(M1後期)'!$E$5)+1,0)&amp;""</f>
        <v>教育:臨床講義室1
長寿:別途指定</v>
      </c>
      <c r="N759" s="677"/>
      <c r="O759" s="697" t="str">
        <f>VLOOKUP($C752,'2025年度(M2後期)'!$B$5:$N$207,COLUMN('2025年度(M2後期)'!$E$5)+1,0)&amp;""</f>
        <v>感染:別途指定</v>
      </c>
      <c r="P759" s="677"/>
      <c r="Q759" s="697" t="str">
        <f>VLOOKUP($C752,'2025年度(D1後期)'!$B$5:$N$207,COLUMN('2025年度(D1後期)'!$E$5)+1,0)&amp;""</f>
        <v>別途指定</v>
      </c>
      <c r="R759" s="677"/>
      <c r="S759" s="697" t="str">
        <f>VLOOKUP($C752,'2025年度(D23後期)'!$B$5:$N$207,COLUMN('2025年度(D23後期)'!$E$5)+1,0)&amp;""</f>
        <v/>
      </c>
      <c r="T759" s="677"/>
      <c r="U759" s="21"/>
      <c r="Z759" s="695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746"/>
      <c r="BL759" s="746"/>
      <c r="BM759" s="746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3.5" customHeight="1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747"/>
      <c r="BL760" s="747"/>
      <c r="BM760" s="747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3.5" customHeight="1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745"/>
      <c r="BL761" s="745"/>
      <c r="BM761" s="745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3.5" customHeight="1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746"/>
      <c r="BL762" s="746"/>
      <c r="BM762" s="746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13.5" customHeight="1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746"/>
      <c r="BL763" s="746"/>
      <c r="BM763" s="746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3.5" customHeight="1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747"/>
      <c r="BL764" s="747"/>
      <c r="BM764" s="747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706" t="s">
        <v>69</v>
      </c>
      <c r="B765" s="15" t="s">
        <v>55</v>
      </c>
      <c r="C765" s="741" t="str">
        <f>VLOOKUP($C752,'2025年度(1年後期)'!$B$5:$N$207,COLUMN('2025年度(1年後期)'!$G$5),0)&amp;""</f>
        <v>スポーツと健康</v>
      </c>
      <c r="D765" s="742"/>
      <c r="E765" s="711" t="str">
        <f>VLOOKUP($C752,'2025年度(2年後期)'!$B$5:$N$207,COLUMN('2025年度(2年後期)'!$G$5),0)&amp;""</f>
        <v>感染防止技術論</v>
      </c>
      <c r="F765" s="694"/>
      <c r="G765" s="711" t="str">
        <f>VLOOKUP($C752,'2025年度(3年後期)'!$B$5:$N$207,COLUMN('2025年度(3年後期)'!$G$5),0)&amp;""</f>
        <v>領域別実習</v>
      </c>
      <c r="H765" s="694"/>
      <c r="I765" s="711" t="str">
        <f>VLOOKUP($C752,'2025年度(4年後期)'!$B$5:$N$206,COLUMN('2025年度(4年後期)'!$G$5),0)&amp;""</f>
        <v/>
      </c>
      <c r="J765" s="694"/>
      <c r="K765" s="712" t="str">
        <f>VLOOKUP($C752,'2025年度(助産後期)'!$B$5:$N$207,COLUMN('2025年度(助産後期)'!$G$5),0)&amp;""</f>
        <v>助産学実習Ⅰ</v>
      </c>
      <c r="L765" s="712"/>
      <c r="M765" s="710" t="str">
        <f>VLOOKUP($C752,'2025年度(M1後期)'!$B$5:$N$207,COLUMN('2025年度(M1後期)'!$G$5),0)&amp;""</f>
        <v>看護統計学</v>
      </c>
      <c r="N765" s="694"/>
      <c r="O765" s="712" t="str">
        <f>VLOOKUP($C752,'2025年度(M2後期)'!$B$5:$N$207,COLUMN('2025年度(M2後期)'!$G$5),0)&amp;""</f>
        <v>特別研究</v>
      </c>
      <c r="P765" s="694"/>
      <c r="Q765" s="712" t="str">
        <f>VLOOKUP($C752,'2025年度(D1後期)'!$B$5:$N$207,COLUMN('2025年度(D1後期)'!$G$5),0)&amp;""</f>
        <v/>
      </c>
      <c r="R765" s="694"/>
      <c r="S765" s="712" t="str">
        <f>VLOOKUP($C752,'2025年度(D23後期)'!$B$5:$N$207,COLUMN('2025年度(D23後期)'!$G$5),0)&amp;""</f>
        <v>特別研究</v>
      </c>
      <c r="T765" s="694"/>
      <c r="U765" s="583" t="s">
        <v>118</v>
      </c>
      <c r="Z765" s="706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 t="s">
        <v>153</v>
      </c>
      <c r="AH765" s="656"/>
      <c r="AI765" s="656"/>
      <c r="AJ765" s="656"/>
      <c r="AK765" s="656"/>
      <c r="AL765" s="656"/>
      <c r="AM765" s="656" t="s">
        <v>146</v>
      </c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 t="s">
        <v>140</v>
      </c>
      <c r="BG765" s="656"/>
      <c r="BH765" s="656"/>
      <c r="BI765" s="656"/>
      <c r="BJ765" s="656"/>
      <c r="BK765" s="745"/>
      <c r="BL765" s="745" t="s">
        <v>124</v>
      </c>
      <c r="BM765" s="745"/>
      <c r="BN765" s="656" t="s">
        <v>141</v>
      </c>
      <c r="BO765" s="656" t="s">
        <v>141</v>
      </c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3.5" customHeight="1">
      <c r="A766" s="695"/>
      <c r="B766" s="15" t="s">
        <v>56</v>
      </c>
      <c r="C766" s="724" t="str">
        <f>IFERROR(VLOOKUP(C765,科目・教員!$A$2:$B$349,2,0),"")</f>
        <v>有賀　雅史</v>
      </c>
      <c r="D766" s="725"/>
      <c r="E766" s="701" t="str">
        <f>IFERROR(VLOOKUP(E765,科目・教員!$A$2:$B$349,2,0),"")</f>
        <v>網中　眞由美</v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>池田　真弓</v>
      </c>
      <c r="L766" s="702"/>
      <c r="M766" s="713" t="str">
        <f>IFERROR(VLOOKUP(M765,科目・教員!$A$2:$B$349,2,0),"")</f>
        <v>柏木　公一</v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583" t="s">
        <v>126</v>
      </c>
      <c r="Z766" s="695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746"/>
      <c r="BL766" s="746"/>
      <c r="BM766" s="746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13.5" customHeight="1">
      <c r="A767" s="695"/>
      <c r="B767" s="15" t="s">
        <v>57</v>
      </c>
      <c r="C767" s="724" t="str">
        <f>VLOOKUP($C752,'2025年度(1年後期)'!$B$5:$N$207,COLUMN('2025年度(1年後期)'!$G$5)+1,0)&amp;""</f>
        <v>グラウンド･アリーナ･大講義室</v>
      </c>
      <c r="D767" s="725"/>
      <c r="E767" s="701" t="str">
        <f>VLOOKUP($C752,'2025年度(2年後期)'!$B$5:$N$207,COLUMN('2025年度(2年後期)'!$G$5)+1,0)&amp;""</f>
        <v>201</v>
      </c>
      <c r="F767" s="697"/>
      <c r="G767" s="701" t="str">
        <f>VLOOKUP($C752,'2025年度(3年後期)'!$B$5:$N$207,COLUMN('2025年度(3年後期)'!$G$5)+1,0)&amp;""</f>
        <v/>
      </c>
      <c r="H767" s="697"/>
      <c r="I767" s="701" t="str">
        <f>VLOOKUP($C752,'2025年度(4年後期)'!$B$5:$N$206,COLUMN('2025年度(4年後期)'!$G$5)+1,0)&amp;""</f>
        <v/>
      </c>
      <c r="J767" s="697"/>
      <c r="K767" s="702" t="str">
        <f>VLOOKUP($C752,'2025年度(助産後期)'!$B$5:$N$207,COLUMN('2025年度(助産後期)'!$G$5)+1,0)&amp;""</f>
        <v/>
      </c>
      <c r="L767" s="702"/>
      <c r="M767" s="713" t="str">
        <f>VLOOKUP($C752,'2025年度(M1後期)'!$B$5:$N$207,COLUMN('2025年度(M1後期)'!$G$5)+1,0)&amp;""</f>
        <v>情報処理室</v>
      </c>
      <c r="N767" s="697"/>
      <c r="O767" s="702" t="str">
        <f>VLOOKUP($C752,'2025年度(M2後期)'!$B$5:$N$207,COLUMN('2025年度(M2後期)'!$G$5)+1,0)&amp;""</f>
        <v/>
      </c>
      <c r="P767" s="697"/>
      <c r="Q767" s="702" t="str">
        <f>VLOOKUP($C752,'2025年度(D1後期)'!$B$5:$N$207,COLUMN('2025年度(D1後期)'!$G$5)+1,0)&amp;""</f>
        <v/>
      </c>
      <c r="R767" s="697"/>
      <c r="S767" s="702" t="str">
        <f>VLOOKUP($C752,'2025年度(D23後期)'!$B$5:$N$207,COLUMN('2025年度(D23後期)'!$G$5)+1,0)&amp;""</f>
        <v/>
      </c>
      <c r="T767" s="697"/>
      <c r="U767" s="583" t="s">
        <v>124</v>
      </c>
      <c r="Z767" s="695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746"/>
      <c r="BL767" s="746"/>
      <c r="BM767" s="746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3.5" customHeight="1">
      <c r="A768" s="696"/>
      <c r="B768" s="16" t="s">
        <v>58</v>
      </c>
      <c r="C768" s="722" t="s">
        <v>142</v>
      </c>
      <c r="D768" s="723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583" t="s">
        <v>129</v>
      </c>
      <c r="Z768" s="696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747"/>
      <c r="BL768" s="747"/>
      <c r="BM768" s="747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706" t="s">
        <v>75</v>
      </c>
      <c r="B769" s="15" t="s">
        <v>55</v>
      </c>
      <c r="C769" s="741" t="str">
        <f>VLOOKUP($C752,'2025年度(1年後期)'!$B$5:$N$207,COLUMN('2025年度(1年後期)'!$I$5),0)&amp;""</f>
        <v>スポーツと健康</v>
      </c>
      <c r="D769" s="742"/>
      <c r="E769" s="711" t="str">
        <f>VLOOKUP($C752,'2025年度(2年後期)'!$B$5:$N$207,COLUMN('2025年度(2年後期)'!$I$5),0)&amp;""</f>
        <v>精神看護学概論</v>
      </c>
      <c r="F769" s="694"/>
      <c r="G769" s="711" t="str">
        <f>VLOOKUP($C752,'2025年度(3年後期)'!$B$5:$N$207,COLUMN('2025年度(3年後期)'!$I$5),0)&amp;""</f>
        <v>領域別実習</v>
      </c>
      <c r="H769" s="694"/>
      <c r="I769" s="711" t="str">
        <f>VLOOKUP($C752,'2025年度(4年後期)'!$B$5:$N$206,COLUMN('2025年度(4年後期)'!$I$5),0)&amp;""</f>
        <v/>
      </c>
      <c r="J769" s="694"/>
      <c r="K769" s="712" t="str">
        <f>VLOOKUP($C752,'2025年度(助産後期)'!$B$5:$N$207,COLUMN('2025年度(助産後期)'!$I$5),0)&amp;""</f>
        <v>助産学実習Ⅰ</v>
      </c>
      <c r="L769" s="712"/>
      <c r="M769" s="710" t="str">
        <f>VLOOKUP($C752,'2025年度(M1後期)'!$B$5:$N$207,COLUMN('2025年度(M1後期)'!$I$5),0)&amp;""</f>
        <v>看護統計学</v>
      </c>
      <c r="N769" s="694"/>
      <c r="O769" s="712" t="str">
        <f>VLOOKUP($C752,'2025年度(M2後期)'!$B$5:$N$207,COLUMN('2025年度(M2後期)'!$I$5),0)&amp;""</f>
        <v>特別研究</v>
      </c>
      <c r="P769" s="694"/>
      <c r="Q769" s="712" t="str">
        <f>VLOOKUP($C752,'2025年度(D1後期)'!$B$5:$N$207,COLUMN('2025年度(D1後期)'!$I$5),0)&amp;""</f>
        <v/>
      </c>
      <c r="R769" s="694"/>
      <c r="S769" s="712" t="str">
        <f>VLOOKUP($C752,'2025年度(D23後期)'!$B$5:$N$207,COLUMN('2025年度(D23後期)'!$I$5),0)&amp;""</f>
        <v>特別研究</v>
      </c>
      <c r="T769" s="694"/>
      <c r="U769" s="21"/>
      <c r="Z769" s="706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 t="s">
        <v>233</v>
      </c>
      <c r="AH769" s="656"/>
      <c r="AI769" s="656"/>
      <c r="AJ769" s="656"/>
      <c r="AK769" s="656"/>
      <c r="AL769" s="656"/>
      <c r="AM769" s="656" t="s">
        <v>146</v>
      </c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 t="s">
        <v>140</v>
      </c>
      <c r="BG769" s="656"/>
      <c r="BH769" s="656"/>
      <c r="BI769" s="656"/>
      <c r="BJ769" s="656"/>
      <c r="BK769" s="745"/>
      <c r="BL769" s="745"/>
      <c r="BM769" s="745"/>
      <c r="BN769" s="656" t="s">
        <v>141</v>
      </c>
      <c r="BO769" s="656" t="s">
        <v>141</v>
      </c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3.5" customHeight="1">
      <c r="A770" s="695"/>
      <c r="B770" s="15" t="s">
        <v>56</v>
      </c>
      <c r="C770" s="724" t="str">
        <f>IFERROR(VLOOKUP(C769,科目・教員!$A$2:$B$349,2,0),"")</f>
        <v>有賀　雅史</v>
      </c>
      <c r="D770" s="725"/>
      <c r="E770" s="701" t="str">
        <f>IFERROR(VLOOKUP(E769,科目・教員!$A$2:$B$349,2,0),"")</f>
        <v>森　真喜子</v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>池田　真弓</v>
      </c>
      <c r="L770" s="702"/>
      <c r="M770" s="713" t="str">
        <f>IFERROR(VLOOKUP(M769,科目・教員!$A$2:$B$349,2,0),"")</f>
        <v>柏木　公一</v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746"/>
      <c r="BL770" s="746"/>
      <c r="BM770" s="746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13.5" customHeight="1">
      <c r="A771" s="695"/>
      <c r="B771" s="15" t="s">
        <v>57</v>
      </c>
      <c r="C771" s="724" t="str">
        <f>VLOOKUP($C752,'2025年度(1年後期)'!$B$5:$N$207,COLUMN('2025年度(1年後期)'!$I$5)+1,0)&amp;""</f>
        <v>グラウンド･アリーナ･大講義室</v>
      </c>
      <c r="D771" s="725"/>
      <c r="E771" s="701" t="str">
        <f>VLOOKUP($C752,'2025年度(2年後期)'!$B$5:$N$207,COLUMN('2025年度(2年後期)'!$I$5)+1,0)&amp;""</f>
        <v>201</v>
      </c>
      <c r="F771" s="697"/>
      <c r="G771" s="701" t="str">
        <f>VLOOKUP($C752,'2025年度(3年後期)'!$B$5:$N$207,COLUMN('2025年度(3年後期)'!$I$5)+1,0)&amp;""</f>
        <v/>
      </c>
      <c r="H771" s="697"/>
      <c r="I771" s="701" t="str">
        <f>VLOOKUP($C752,'2025年度(4年後期)'!$B$5:$N$206,COLUMN('2025年度(4年後期)'!$I$5)+1,0)&amp;""</f>
        <v/>
      </c>
      <c r="J771" s="697"/>
      <c r="K771" s="702" t="str">
        <f>VLOOKUP($C752,'2025年度(助産後期)'!$B$5:$N$207,COLUMN('2025年度(助産後期)'!$I$5)+1,0)&amp;""</f>
        <v/>
      </c>
      <c r="L771" s="702"/>
      <c r="M771" s="713" t="str">
        <f>VLOOKUP($C752,'2025年度(M1後期)'!$B$5:$N$207,COLUMN('2025年度(M1後期)'!$I$5)+1,0)&amp;""</f>
        <v>情報処理室</v>
      </c>
      <c r="N771" s="697"/>
      <c r="O771" s="702" t="str">
        <f>VLOOKUP($C752,'2025年度(M2後期)'!$B$5:$N$207,COLUMN('2025年度(M2後期)'!$I$5)+1,0)&amp;""</f>
        <v/>
      </c>
      <c r="P771" s="697"/>
      <c r="Q771" s="702" t="str">
        <f>VLOOKUP($C752,'2025年度(D1後期)'!$B$5:$N$207,COLUMN('2025年度(D1後期)'!$I$5)+1,0)&amp;""</f>
        <v/>
      </c>
      <c r="R771" s="697"/>
      <c r="S771" s="702" t="str">
        <f>VLOOKUP($C752,'2025年度(D23後期)'!$B$5:$N$207,COLUMN('2025年度(D23後期)'!$I$5)+1,0)&amp;""</f>
        <v/>
      </c>
      <c r="T771" s="697"/>
      <c r="U771" s="21"/>
      <c r="Z771" s="695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746"/>
      <c r="BL771" s="746"/>
      <c r="BM771" s="746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3.5" customHeight="1">
      <c r="A772" s="696"/>
      <c r="B772" s="16" t="s">
        <v>58</v>
      </c>
      <c r="C772" s="722" t="s">
        <v>142</v>
      </c>
      <c r="D772" s="723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747"/>
      <c r="BL772" s="747"/>
      <c r="BM772" s="747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3.5" customHeight="1">
      <c r="A773" s="706" t="s">
        <v>82</v>
      </c>
      <c r="B773" s="15" t="s">
        <v>55</v>
      </c>
      <c r="C773" s="710" t="str">
        <f>VLOOKUP($C752,'2025年度(1年後期)'!$B$5:$N$207,COLUMN('2025年度(1年後期)'!$K$5),0)&amp;""</f>
        <v>　</v>
      </c>
      <c r="D773" s="694"/>
      <c r="E773" s="711" t="str">
        <f>VLOOKUP($C752,'2025年度(2年後期)'!$B$5:$N$207,COLUMN('2025年度(2年後期)'!$K$5),0)&amp;""</f>
        <v/>
      </c>
      <c r="F773" s="694"/>
      <c r="G773" s="711" t="str">
        <f>VLOOKUP($C752,'2025年度(3年後期)'!$B$5:$N$207,COLUMN('2025年度(3年後期)'!$K$5),0)&amp;""</f>
        <v/>
      </c>
      <c r="H773" s="694"/>
      <c r="I773" s="711" t="str">
        <f>VLOOKUP($C752,'2025年度(4年後期)'!$B$5:$N$206,COLUMN('2025年度(4年後期)'!$K$5),0)&amp;""</f>
        <v/>
      </c>
      <c r="J773" s="694"/>
      <c r="K773" s="712" t="str">
        <f>VLOOKUP($C752,'2025年度(助産後期)'!$B$5:$N$207,COLUMN('2025年度(助産後期)'!$K$5),0)&amp;""</f>
        <v>助産学実習Ⅰ</v>
      </c>
      <c r="L773" s="712"/>
      <c r="M773" s="710" t="str">
        <f>VLOOKUP($C752,'2025年度(M1後期)'!$B$5:$N$207,COLUMN('2025年度(M1後期)'!$K$5),0)&amp;""</f>
        <v/>
      </c>
      <c r="N773" s="694"/>
      <c r="O773" s="712" t="str">
        <f>VLOOKUP($C752,'2025年度(M2後期)'!$B$5:$N$207,COLUMN('2025年度(M2後期)'!$K$5),0)&amp;""</f>
        <v/>
      </c>
      <c r="P773" s="694"/>
      <c r="Q773" s="712" t="str">
        <f>VLOOKUP($C752,'2025年度(D1後期)'!$B$5:$N$207,COLUMN('2025年度(D1後期)'!$K$5),0)&amp;""</f>
        <v/>
      </c>
      <c r="R773" s="694"/>
      <c r="S773" s="712" t="str">
        <f>VLOOKUP($C752,'2025年度(D23後期)'!$B$5:$N$207,COLUMN('2025年度(D23後期)'!$K$5),0)&amp;""</f>
        <v/>
      </c>
      <c r="T773" s="694"/>
      <c r="U773" s="562" t="s">
        <v>88</v>
      </c>
      <c r="Z773" s="706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 t="s">
        <v>146</v>
      </c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 t="s">
        <v>190</v>
      </c>
      <c r="BJ773" s="656"/>
      <c r="BK773" s="745"/>
      <c r="BL773" s="745"/>
      <c r="BM773" s="745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3.5" customHeight="1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>池田　真弓</v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562" t="s">
        <v>191</v>
      </c>
      <c r="Z774" s="695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746"/>
      <c r="BL774" s="746"/>
      <c r="BM774" s="746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13.5" customHeight="1">
      <c r="A775" s="695"/>
      <c r="B775" s="15" t="s">
        <v>57</v>
      </c>
      <c r="C775" s="713" t="str">
        <f>VLOOKUP($C752,'2025年度(1年後期)'!$B$5:$N$207,COLUMN('2025年度(1年後期)'!$K$5)+1,0)&amp;""</f>
        <v>　</v>
      </c>
      <c r="D775" s="697"/>
      <c r="E775" s="701" t="str">
        <f>VLOOKUP($C752,'2025年度(2年後期)'!$B$5:$N$207,COLUMN('2025年度(2年後期)'!$K$5)+1,0)&amp;""</f>
        <v/>
      </c>
      <c r="F775" s="697"/>
      <c r="G775" s="701" t="str">
        <f>VLOOKUP($C752,'2025年度(3年後期)'!$B$5:$N$207,COLUMN('2025年度(3年後期)'!$K$5)+1,0)&amp;""</f>
        <v/>
      </c>
      <c r="H775" s="697"/>
      <c r="I775" s="701" t="str">
        <f>VLOOKUP($C752,'2025年度(4年後期)'!$B$5:$N$206,COLUMN('2025年度(4年後期)'!$K$5)+1,0)&amp;""</f>
        <v/>
      </c>
      <c r="J775" s="697"/>
      <c r="K775" s="702" t="str">
        <f>VLOOKUP($C752,'2025年度(助産後期)'!$B$5:$N$207,COLUMN('2025年度(助産後期)'!$K$5)+1,0)&amp;""</f>
        <v/>
      </c>
      <c r="L775" s="702"/>
      <c r="M775" s="713" t="str">
        <f>VLOOKUP($C752,'2025年度(M1後期)'!$B$5:$N$207,COLUMN('2025年度(M1後期)'!$K$5)+1,0)&amp;""</f>
        <v/>
      </c>
      <c r="N775" s="697"/>
      <c r="O775" s="702" t="str">
        <f>VLOOKUP($C752,'2025年度(M1後期)'!$B$5:$N$207,COLUMN('2025年度(M1後期)'!$K$5)+1,0)&amp;""</f>
        <v/>
      </c>
      <c r="P775" s="697"/>
      <c r="Q775" s="702" t="str">
        <f>VLOOKUP($C752,'2025年度(D1後期)'!$B$5:$N$207,COLUMN('2025年度(D1後期)'!$K$5)+1,0)&amp;""</f>
        <v/>
      </c>
      <c r="R775" s="697"/>
      <c r="S775" s="702" t="str">
        <f>VLOOKUP($C752,'2025年度(D23後期)'!$B$5:$N$207,COLUMN('2025年度(D23後期)'!$K$5)+1,0)&amp;""</f>
        <v/>
      </c>
      <c r="T775" s="697"/>
      <c r="U775" s="562" t="s">
        <v>190</v>
      </c>
      <c r="Z775" s="695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746"/>
      <c r="BL775" s="746"/>
      <c r="BM775" s="746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3.5" customHeight="1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563" t="s">
        <v>81</v>
      </c>
      <c r="V776" s="19"/>
      <c r="W776" s="19"/>
      <c r="X776" s="19"/>
      <c r="Y776" s="19"/>
      <c r="Z776" s="696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747"/>
      <c r="BL776" s="747"/>
      <c r="BM776" s="747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393" zoomScaleNormal="90" zoomScaleSheetLayoutView="100" workbookViewId="0">
      <selection activeCell="AH419" sqref="AH419:AI42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45962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45962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23"/>
      <c r="B2" s="24"/>
      <c r="C2" s="750">
        <f>A1</f>
        <v>45962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665">
        <f>C2</f>
        <v>45962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/>
      </c>
      <c r="N3" s="682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43"/>
      <c r="D6" s="78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53"/>
      <c r="D18" s="755"/>
      <c r="E18" s="672"/>
      <c r="F18" s="698"/>
      <c r="G18" s="672"/>
      <c r="H18" s="698"/>
      <c r="I18" s="769"/>
      <c r="J18" s="744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53"/>
      <c r="D22" s="755"/>
      <c r="E22" s="672"/>
      <c r="F22" s="698"/>
      <c r="G22" s="672"/>
      <c r="H22" s="698"/>
      <c r="I22" s="769"/>
      <c r="J22" s="744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53"/>
      <c r="D26" s="755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23"/>
      <c r="B27" s="24"/>
      <c r="C27" s="750">
        <f>C2+1</f>
        <v>45963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665">
        <f>C27</f>
        <v>45963</v>
      </c>
      <c r="V27" s="666"/>
      <c r="W27" s="666"/>
      <c r="X27" s="666"/>
      <c r="Y27" s="666"/>
      <c r="Z27" s="6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683" t="str">
        <f>VLOOKUP($C27,'2025年度(2年後期)'!$B$5:$N$207,COLUMN('2025年度(2年後期)'!$C$5),0)&amp;""</f>
        <v/>
      </c>
      <c r="F28" s="684"/>
      <c r="G28" s="683" t="str">
        <f>VLOOKUP($C27,'2025年度(3年後期)'!$B$5:$N$207,COLUMN('2025年度(3年後期)'!$C$5),0)&amp;""</f>
        <v/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/>
      </c>
      <c r="N28" s="682"/>
      <c r="O28" s="683" t="str">
        <f>VLOOKUP($C27,'2025年度(M2後期)'!$B$5:$N$207,COLUMN('2025年度(M2後期)'!$C$5),0)&amp;""</f>
        <v/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/>
      </c>
      <c r="T28" s="684"/>
      <c r="U28" s="13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678" t="str">
        <f>IFERROR(VLOOKUP(E28,科目・教員!$A$2:$B$349,2,0),"")</f>
        <v/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/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/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13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683" t="str">
        <f>VLOOKUP($C27,'2025年度(2年後期)'!$B$5:$N$207,COLUMN('2025年度(2年後期)'!$E$5),0)&amp;""</f>
        <v/>
      </c>
      <c r="F32" s="684"/>
      <c r="G32" s="683" t="str">
        <f>VLOOKUP($C27,'2025年度(3年後期)'!$B$5:$N$207,COLUMN('2025年度(3年後期)'!$E$5),0)&amp;""</f>
        <v/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/>
      </c>
      <c r="N32" s="684"/>
      <c r="O32" s="694" t="str">
        <f>VLOOKUP($C27,'2025年度(M2後期)'!$B$5:$N$207,COLUMN('2025年度(M2後期)'!$E$5),0)&amp;""</f>
        <v/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/>
      </c>
      <c r="T32" s="684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678" t="str">
        <f>IFERROR(VLOOKUP(E32,科目・教員!$A$2:$B$349,2,0),"")</f>
        <v/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/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/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/>
      </c>
      <c r="D40" s="694"/>
      <c r="E40" s="711" t="str">
        <f>VLOOKUP($C27,'2025年度(2年後期)'!$B$5:$N$207,COLUMN('2025年度(2年後期)'!$G$5),0)&amp;""</f>
        <v/>
      </c>
      <c r="F40" s="694"/>
      <c r="G40" s="711" t="str">
        <f>VLOOKUP($C27,'2025年度(3年後期)'!$B$5:$N$207,COLUMN('2025年度(3年後期)'!$G$5),0)&amp;""</f>
        <v/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694"/>
      <c r="O40" s="712" t="str">
        <f>VLOOKUP($C27,'2025年度(M2後期)'!$B$5:$N$207,COLUMN('2025年度(M2後期)'!$G$5),0)&amp;""</f>
        <v/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/>
      </c>
      <c r="T40" s="694"/>
      <c r="Z40" s="695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/>
      </c>
      <c r="D41" s="697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/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/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/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/>
      </c>
      <c r="D44" s="694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/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694"/>
      <c r="O44" s="712" t="str">
        <f>VLOOKUP($C27,'2025年度(M2後期)'!$B$5:$N$207,COLUMN('2025年度(M2後期)'!$I$5),0)&amp;""</f>
        <v/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/>
      </c>
      <c r="T44" s="694"/>
      <c r="Z44" s="695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/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/>
      </c>
      <c r="D46" s="697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/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/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00"/>
      <c r="D47" s="698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/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683" t="str">
        <f>VLOOKUP($C27,'2025年度(4年後期)'!$B$5:$N$206,COLUMN('2025年度(4年後期)'!$K$5),0)&amp;""</f>
        <v/>
      </c>
      <c r="J48" s="68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678" t="str">
        <f>IFERROR(VLOOKUP(I48,科目・教員!$A$2:$B$349,2,0),"")</f>
        <v/>
      </c>
      <c r="J49" s="67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/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23"/>
      <c r="B52" s="24"/>
      <c r="C52" s="750">
        <f>C27+1</f>
        <v>45964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665">
        <f>C52</f>
        <v>45964</v>
      </c>
      <c r="V52" s="666"/>
      <c r="W52" s="666"/>
      <c r="X52" s="666"/>
      <c r="Y52" s="666"/>
      <c r="Z52" s="6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683" t="str">
        <f>VLOOKUP($C52,'2025年度(2年後期)'!$B$5:$N$207,COLUMN('2025年度(2年後期)'!$C$5),0)&amp;""</f>
        <v/>
      </c>
      <c r="F53" s="684"/>
      <c r="G53" s="683" t="str">
        <f>VLOOKUP($C52,'2025年度(3年後期)'!$B$5:$N$207,COLUMN('2025年度(3年後期)'!$C$5),0)&amp;""</f>
        <v/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/>
      </c>
      <c r="N53" s="682"/>
      <c r="O53" s="683" t="str">
        <f>VLOOKUP($C52,'2025年度(M2後期)'!$B$5:$N$207,COLUMN('2025年度(M2後期)'!$C$5),0)&amp;""</f>
        <v/>
      </c>
      <c r="P53" s="684"/>
      <c r="Q53" s="683" t="str">
        <f>VLOOKUP($C52,'2025年度(D1後期)'!$B$5:$N$207,COLUMN('2025年度(D1後期)'!$C$5),0)&amp;""</f>
        <v/>
      </c>
      <c r="R53" s="684"/>
      <c r="S53" s="694" t="str">
        <f>VLOOKUP($C52,'2025年度(D23後期)'!$B$5:$N$207,COLUMN('2025年度(D23後期)'!$C$5),0)&amp;""</f>
        <v/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678" t="str">
        <f>IFERROR(VLOOKUP(E53,科目・教員!$A$2:$B$349,2,0),"")</f>
        <v/>
      </c>
      <c r="F54" s="677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/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/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/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/>
      </c>
      <c r="D57" s="684"/>
      <c r="E57" s="683" t="str">
        <f>VLOOKUP($C52,'2025年度(2年後期)'!$B$5:$N$207,COLUMN('2025年度(2年後期)'!$E$5),0)&amp;""</f>
        <v/>
      </c>
      <c r="F57" s="684"/>
      <c r="G57" s="683" t="str">
        <f>VLOOKUP($C52,'2025年度(3年後期)'!$B$5:$N$207,COLUMN('2025年度(3年後期)'!$E$5),0)&amp;""</f>
        <v/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/>
      </c>
      <c r="N57" s="684"/>
      <c r="O57" s="694" t="str">
        <f>VLOOKUP($C52,'2025年度(M2後期)'!$B$5:$N$207,COLUMN('2025年度(M2後期)'!$E$5),0)&amp;""</f>
        <v/>
      </c>
      <c r="P57" s="684"/>
      <c r="Q57" s="694" t="str">
        <f>VLOOKUP($C52,'2025年度(D1後期)'!$B$5:$N$207,COLUMN('2025年度(D1後期)'!$E$5),0)&amp;""</f>
        <v/>
      </c>
      <c r="R57" s="684"/>
      <c r="S57" s="694" t="str">
        <f>VLOOKUP($C52,'2025年度(D23後期)'!$B$5:$N$207,COLUMN('2025年度(D23後期)'!$E$5),0)&amp;""</f>
        <v/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/>
      </c>
      <c r="D58" s="677"/>
      <c r="E58" s="678" t="str">
        <f>IFERROR(VLOOKUP(E57,科目・教員!$A$2:$B$349,2,0),"")</f>
        <v/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/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/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/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/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/>
      </c>
      <c r="D65" s="694"/>
      <c r="E65" s="711" t="str">
        <f>VLOOKUP($C52,'2025年度(2年後期)'!$B$5:$N$207,COLUMN('2025年度(2年後期)'!$G$5),0)&amp;""</f>
        <v/>
      </c>
      <c r="F65" s="694"/>
      <c r="G65" s="711" t="str">
        <f>VLOOKUP($C52,'2025年度(3年後期)'!$B$5:$N$207,COLUMN('2025年度(3年後期)'!$G$5),0)&amp;""</f>
        <v/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694"/>
      <c r="O65" s="712" t="str">
        <f>VLOOKUP($C52,'2025年度(M2後期)'!$B$5:$N$207,COLUMN('2025年度(M2後期)'!$G$5),0)&amp;""</f>
        <v/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/>
      </c>
      <c r="T65" s="694"/>
      <c r="U65" s="21"/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/>
      </c>
      <c r="D66" s="697"/>
      <c r="E66" s="701" t="str">
        <f>IFERROR(VLOOKUP(E65,科目・教員!$A$2:$B$349,2,0),"")</f>
        <v/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/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/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21"/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10" t="str">
        <f>VLOOKUP($C52,'2025年度(1年後期)'!$B$5:$N$207,COLUMN('2025年度(1年後期)'!$I$5),0)&amp;""</f>
        <v/>
      </c>
      <c r="D69" s="694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/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694"/>
      <c r="O69" s="712" t="str">
        <f>VLOOKUP($C52,'2025年度(M2後期)'!$B$5:$N$207,COLUMN('2025年度(M2後期)'!$I$5),0)&amp;""</f>
        <v/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/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13" t="str">
        <f>IFERROR(VLOOKUP(C69,科目・教員!$A$2:$B$349,2,0),"")</f>
        <v/>
      </c>
      <c r="D70" s="697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13" t="str">
        <f>VLOOKUP($C52,'2025年度(1年後期)'!$B$5:$N$207,COLUMN('2025年度(1年後期)'!$I$5)+1,0)&amp;""</f>
        <v/>
      </c>
      <c r="D71" s="697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/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00"/>
      <c r="D72" s="698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/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/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45965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45965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>領域別実習</v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>Ｄ論文審査会（12月申請者）</v>
      </c>
      <c r="N78" s="682"/>
      <c r="O78" s="683" t="str">
        <f>VLOOKUP($C77,'2025年度(M2後期)'!$B$5:$N$207,COLUMN('2025年度(M2後期)'!$C$5),0)&amp;""</f>
        <v>Ｄ論文審査会（12月申請者）</v>
      </c>
      <c r="P78" s="684"/>
      <c r="Q78" s="683" t="str">
        <f>VLOOKUP($C77,'2025年度(D1後期)'!$B$5:$N$207,COLUMN('2025年度(D1後期)'!$C$5),0)&amp;""</f>
        <v>Ｄ論文審査会（12月申請者）</v>
      </c>
      <c r="R78" s="684"/>
      <c r="S78" s="694" t="str">
        <f>VLOOKUP($C77,'2025年度(D23後期)'!$B$5:$N$207,COLUMN('2025年度(D23後期)'!$C$5),0)&amp;""</f>
        <v>Ｄ論文審査会（12月申請者）</v>
      </c>
      <c r="T78" s="684"/>
      <c r="U78" s="648" t="s">
        <v>143</v>
      </c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 t="s">
        <v>146</v>
      </c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649" t="s">
        <v>149</v>
      </c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649" t="s">
        <v>150</v>
      </c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649" t="s">
        <v>151</v>
      </c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>食と健康</v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>領域別実習</v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>助産学実習Ⅰ(追実習)</v>
      </c>
      <c r="L82" s="682"/>
      <c r="M82" s="69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4"/>
      <c r="O82" s="694" t="str">
        <f>VLOOKUP($C77,'2025年度(M2後期)'!$B$5:$N$207,COLUMN('2025年度(M2後期)'!$E$5),0)&amp;""</f>
        <v>特別研究</v>
      </c>
      <c r="P82" s="684"/>
      <c r="Q82" s="694" t="str">
        <f>VLOOKUP($C77,'2025年度(D1後期)'!$B$5:$N$207,COLUMN('2025年度(D1後期)'!$E$5),0)&amp;""</f>
        <v>成育看護学演習Ｂ
感染管理看護学演習Ｂ
成人看護学演習Ｂ</v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 t="s">
        <v>111</v>
      </c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 t="s">
        <v>146</v>
      </c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 t="s">
        <v>188</v>
      </c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>本間　典子</v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>101</v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>成育:別途指定
感染:別途指定
成人:別途指定</v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41" t="str">
        <f>VLOOKUP($C77,'2025年度(1年後期)'!$B$5:$N$207,COLUMN('2025年度(1年後期)'!$G$5),0)&amp;""</f>
        <v>日本人論</v>
      </c>
      <c r="D90" s="742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>領域別実習</v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>助産学実習Ⅰ(追実習)</v>
      </c>
      <c r="L90" s="712"/>
      <c r="M90" s="710" t="str">
        <f>VLOOKUP($C77,'2025年度(M1後期)'!$B$5:$N$207,COLUMN('2025年度(M1後期)'!$G$5),0)&amp;""</f>
        <v>がん看護学演習Ａ－Ⅱ
成育看護学演習Ａ－Ⅰ
感染症学特論
感染症学演習</v>
      </c>
      <c r="N90" s="694"/>
      <c r="O90" s="712" t="str">
        <f>VLOOKUP($C77,'2025年度(M2後期)'!$B$5:$N$207,COLUMN('2025年度(M2後期)'!$G$5),0)&amp;""</f>
        <v>特別研究</v>
      </c>
      <c r="P90" s="694"/>
      <c r="Q90" s="712" t="str">
        <f>VLOOKUP($C77,'2025年度(D1後期)'!$B$5:$N$207,COLUMN('2025年度(D1後期)'!$G$5),0)&amp;""</f>
        <v>量的看護学研究法</v>
      </c>
      <c r="R90" s="694"/>
      <c r="S90" s="712" t="str">
        <f>VLOOKUP($C77,'2025年度(D23後期)'!$B$5:$N$207,COLUMN('2025年度(D23後期)'!$G$5),0)&amp;""</f>
        <v/>
      </c>
      <c r="T90" s="694"/>
      <c r="U90" s="21"/>
      <c r="Z90" s="695" t="str">
        <f>A90</f>
        <v>３時限（13：30～15：00）</v>
      </c>
      <c r="AA90" s="656" t="s">
        <v>206</v>
      </c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 t="s">
        <v>146</v>
      </c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 t="s">
        <v>166</v>
      </c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24" t="str">
        <f>IFERROR(VLOOKUP(C90,科目・教員!$A$2:$B$349,2,0),"")</f>
        <v>川出　龍一</v>
      </c>
      <c r="D91" s="725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>柏木　公一</v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24" t="str">
        <f>VLOOKUP($C77,'2025年度(1年後期)'!$B$5:$N$207,COLUMN('2025年度(1年後期)'!$G$5)+1,0)&amp;""</f>
        <v>101</v>
      </c>
      <c r="D92" s="725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>がん:別途指定
成育:別途指定
感染特論:別途指定
感染演習:別途指定</v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>臨床講義室1</v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22" t="s">
        <v>107</v>
      </c>
      <c r="D93" s="723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41" t="str">
        <f>VLOOKUP($C77,'2025年度(1年後期)'!$B$5:$N$207,COLUMN('2025年度(1年後期)'!$I$5),0)&amp;""</f>
        <v>人体の構造と機能Ⅲ
(桑名先生①)</v>
      </c>
      <c r="D94" s="742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>領域別実習</v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>助産学実習Ⅰ(追実習)</v>
      </c>
      <c r="L94" s="712"/>
      <c r="M94" s="710" t="str">
        <f>VLOOKUP($C77,'2025年度(M1後期)'!$B$5:$N$207,COLUMN('2025年度(M1後期)'!$I$5),0)&amp;""</f>
        <v>がん看護学演習Ａ－Ⅱ
成育看護学演習Ａ－Ⅰ
感染症学特論
感染症学演習</v>
      </c>
      <c r="N94" s="694"/>
      <c r="O94" s="712" t="str">
        <f>VLOOKUP($C77,'2025年度(M2後期)'!$B$5:$N$207,COLUMN('2025年度(M2後期)'!$I$5),0)&amp;""</f>
        <v>特別研究</v>
      </c>
      <c r="P94" s="694"/>
      <c r="Q94" s="712" t="str">
        <f>VLOOKUP($C77,'2025年度(D1後期)'!$B$5:$N$207,COLUMN('2025年度(D1後期)'!$I$5),0)&amp;""</f>
        <v>量的看護学研究法</v>
      </c>
      <c r="R94" s="694"/>
      <c r="S94" s="712" t="str">
        <f>VLOOKUP($C77,'2025年度(D23後期)'!$B$5:$N$207,COLUMN('2025年度(D23後期)'!$I$5),0)&amp;""</f>
        <v/>
      </c>
      <c r="T94" s="694"/>
      <c r="U94" s="21"/>
      <c r="Z94" s="695" t="str">
        <f>A94</f>
        <v>４時限（15：10～16：40）</v>
      </c>
      <c r="AA94" s="656" t="s">
        <v>70</v>
      </c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 t="s">
        <v>146</v>
      </c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 t="s">
        <v>166</v>
      </c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24" t="str">
        <f>IFERROR(VLOOKUP(C94,科目・教員!$A$2:$B$349,2,0),"")</f>
        <v/>
      </c>
      <c r="D95" s="725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>柏木　公一</v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24" t="str">
        <f>VLOOKUP($C77,'2025年度(1年後期)'!$B$5:$N$207,COLUMN('2025年度(1年後期)'!$I$5)+1,0)&amp;""</f>
        <v>101</v>
      </c>
      <c r="D96" s="725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>がん:別途指定
成育:別途指定
感染特論:別途指定
感染演習:別途指定</v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>臨床講義室1</v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22" t="s">
        <v>234</v>
      </c>
      <c r="D97" s="723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41" t="str">
        <f>VLOOKUP($C77,'2025年度(1年後期)'!$B$5:$N$207,COLUMN('2025年度(1年後期)'!$K$5),0)&amp;""</f>
        <v>国語表現法</v>
      </c>
      <c r="D98" s="742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>助産学実習Ⅰ(追実習)</v>
      </c>
      <c r="L98" s="712"/>
      <c r="M98" s="710" t="str">
        <f>VLOOKUP($C77,'2025年度(M1後期)'!$B$5:$N$207,COLUMN('2025年度(M1後期)'!$K$5),0)&amp;""</f>
        <v>感染症学特論
感染症学演習</v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 t="s">
        <v>235</v>
      </c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 t="s">
        <v>146</v>
      </c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24" t="str">
        <f>IFERROR(VLOOKUP(C98,科目・教員!$A$2:$B$349,2,0),"")</f>
        <v>末田　美香子</v>
      </c>
      <c r="D99" s="725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24" t="str">
        <f>VLOOKUP($C77,'2025年度(1年後期)'!$B$5:$N$207,COLUMN('2025年度(1年後期)'!$K$5)+1,0)&amp;""</f>
        <v>101</v>
      </c>
      <c r="D100" s="725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>感染特論:別途指定
感染演習:別途指定</v>
      </c>
      <c r="N100" s="697"/>
      <c r="O100" s="702" t="str">
        <f>VLOOKUP($C77,'2025年度(M1後期)'!$B$5:$N$207,COLUMN('2025年度(M1後期)'!$K$5)+1,0)&amp;""</f>
        <v>感染特論:別途指定
感染演習:別途指定</v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22" t="s">
        <v>236</v>
      </c>
      <c r="D101" s="723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45966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45966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>加齢と健康</v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>領域別実習</v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>助産学実習Ⅰ(追実習)</v>
      </c>
      <c r="L103" s="682"/>
      <c r="M103" s="681" t="str">
        <f>VLOOKUP($C102,'2025年度(M1後期)'!$B$5:$N$207,COLUMN('2025年度(M1後期)'!$C$5),0)&amp;""</f>
        <v>看護情報・管理学演習Ａ－Ⅰ
成育看護学演習Ａ－Ⅳ(母性)</v>
      </c>
      <c r="N103" s="682"/>
      <c r="O103" s="683" t="str">
        <f>VLOOKUP($C102,'2025年度(M2後期)'!$B$5:$N$207,COLUMN('2025年度(M2後期)'!$C$5),0)&amp;""</f>
        <v>特別研究</v>
      </c>
      <c r="P103" s="684"/>
      <c r="Q103" s="683" t="str">
        <f>VLOOKUP($C102,'2025年度(D1後期)'!$B$5:$N$207,COLUMN('2025年度(D1後期)'!$C$5),0)&amp;""</f>
        <v>看護教育学演習Ｂ</v>
      </c>
      <c r="R103" s="684"/>
      <c r="S103" s="694" t="str">
        <f>VLOOKUP($C102,'2025年度(D23後期)'!$B$5:$N$207,COLUMN('2025年度(D23後期)'!$C$5),0)&amp;""</f>
        <v>特別研究</v>
      </c>
      <c r="T103" s="684"/>
      <c r="U103" s="648" t="s">
        <v>143</v>
      </c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 t="s">
        <v>152</v>
      </c>
      <c r="AH103" s="656"/>
      <c r="AI103" s="656"/>
      <c r="AJ103" s="656"/>
      <c r="AK103" s="656"/>
      <c r="AL103" s="656"/>
      <c r="AM103" s="656" t="s">
        <v>146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>綿貫　成明</v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649" t="s">
        <v>149</v>
      </c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>201</v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情報:別途指定
成育:別途指定</v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>別途指定</v>
      </c>
      <c r="R105" s="677"/>
      <c r="S105" s="697" t="str">
        <f>VLOOKUP($C102,'2025年度(D23後期)'!$B$5:$N$207,COLUMN('2025年度(D23後期)'!$C$5)+1,0)&amp;""</f>
        <v/>
      </c>
      <c r="T105" s="677"/>
      <c r="U105" s="649" t="s">
        <v>150</v>
      </c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649" t="s">
        <v>151</v>
      </c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>疫学・保健統計学Ⅱ</v>
      </c>
      <c r="D107" s="684"/>
      <c r="E107" s="683" t="str">
        <f>VLOOKUP($C102,'2025年度(2年後期)'!$B$5:$N$207,COLUMN('2025年度(2年後期)'!$E$5),0)&amp;""</f>
        <v>地域･在宅看護学概論</v>
      </c>
      <c r="F107" s="684"/>
      <c r="G107" s="683" t="str">
        <f>VLOOKUP($C102,'2025年度(3年後期)'!$B$5:$N$207,COLUMN('2025年度(3年後期)'!$E$5),0)&amp;""</f>
        <v>領域別実習</v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>助産学実習Ⅰ(追実習)</v>
      </c>
      <c r="L107" s="682"/>
      <c r="M107" s="693" t="str">
        <f>VLOOKUP($C102,'2025年度(M1後期)'!$B$5:$N$207,COLUMN('2025年度(M1後期)'!$E$5),0)&amp;""</f>
        <v>看護情報・管理学演習Ａ－Ⅰ
成育看護学演習Ａ－Ⅳ(母性)</v>
      </c>
      <c r="N107" s="684"/>
      <c r="O107" s="694" t="str">
        <f>VLOOKUP($C102,'2025年度(M2後期)'!$B$5:$N$207,COLUMN('2025年度(M2後期)'!$E$5),0)&amp;""</f>
        <v>特別研究</v>
      </c>
      <c r="P107" s="684"/>
      <c r="Q107" s="694" t="str">
        <f>VLOOKUP($C102,'2025年度(D1後期)'!$B$5:$N$207,COLUMN('2025年度(D1後期)'!$E$5),0)&amp;""</f>
        <v>看護教育学演習Ｂ</v>
      </c>
      <c r="R107" s="684"/>
      <c r="S107" s="694" t="str">
        <f>VLOOKUP($C102,'2025年度(D23後期)'!$B$5:$N$207,COLUMN('2025年度(D23後期)'!$E$5),0)&amp;""</f>
        <v>特別研究</v>
      </c>
      <c r="T107" s="684"/>
      <c r="U107" s="643" t="s">
        <v>60</v>
      </c>
      <c r="Z107" s="695" t="str">
        <f>A107</f>
        <v>２時限（11：00～12：30）</v>
      </c>
      <c r="AA107" s="656" t="s">
        <v>219</v>
      </c>
      <c r="AB107" s="656"/>
      <c r="AC107" s="656"/>
      <c r="AD107" s="656" t="s">
        <v>167</v>
      </c>
      <c r="AE107" s="656" t="s">
        <v>167</v>
      </c>
      <c r="AF107" s="656"/>
      <c r="AG107" s="656" t="s">
        <v>169</v>
      </c>
      <c r="AH107" s="656"/>
      <c r="AI107" s="656"/>
      <c r="AJ107" s="656"/>
      <c r="AK107" s="656"/>
      <c r="AL107" s="656"/>
      <c r="AM107" s="656" t="s">
        <v>146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>柏木　公一</v>
      </c>
      <c r="D108" s="677"/>
      <c r="E108" s="678" t="str">
        <f>IFERROR(VLOOKUP(E107,科目・教員!$A$2:$B$349,2,0),"")</f>
        <v>藤田　淳子</v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643" t="s">
        <v>167</v>
      </c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>201</v>
      </c>
      <c r="D109" s="677"/>
      <c r="E109" s="678" t="str">
        <f>VLOOKUP($C102,'2025年度(2年後期)'!$B$5:$N$207,COLUMN('2025年度(2年後期)'!$E$5)+1,0)&amp;""</f>
        <v>101</v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情報:別途指定
成育:別途指定</v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>別途指定</v>
      </c>
      <c r="R109" s="677"/>
      <c r="S109" s="697" t="str">
        <f>VLOOKUP($C102,'2025年度(D23後期)'!$B$5:$N$207,COLUMN('2025年度(D23後期)'!$E$5)+1,0)&amp;""</f>
        <v/>
      </c>
      <c r="T109" s="677"/>
      <c r="U109" s="643" t="s">
        <v>237</v>
      </c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643" t="s">
        <v>238</v>
      </c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41" t="str">
        <f>VLOOKUP($C102,'2025年度(1年後期)'!$B$5:$N$207,COLUMN('2025年度(1年後期)'!$G$5),0)&amp;""</f>
        <v>人間と教育</v>
      </c>
      <c r="D115" s="742"/>
      <c r="E115" s="711" t="str">
        <f>VLOOKUP($C102,'2025年度(2年後期)'!$B$5:$N$207,COLUMN('2025年度(2年後期)'!$G$5),0)&amp;""</f>
        <v>母性看護援助論Ⅰ</v>
      </c>
      <c r="F115" s="694"/>
      <c r="G115" s="711" t="str">
        <f>VLOOKUP($C102,'2025年度(3年後期)'!$B$5:$N$207,COLUMN('2025年度(3年後期)'!$G$5),0)&amp;""</f>
        <v>領域別実習</v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>助産学実習Ⅰ(追実習)</v>
      </c>
      <c r="L115" s="712"/>
      <c r="M115" s="710" t="str">
        <f>VLOOKUP($C102,'2025年度(M1後期)'!$B$5:$N$207,COLUMN('2025年度(M1後期)'!$G$5),0)&amp;""</f>
        <v>成人看護学演習Ａ－Ⅰ</v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 t="s">
        <v>157</v>
      </c>
      <c r="AB115" s="656"/>
      <c r="AC115" s="656"/>
      <c r="AD115" s="656"/>
      <c r="AE115" s="656"/>
      <c r="AF115" s="656"/>
      <c r="AG115" s="656"/>
      <c r="AH115" s="656" t="s">
        <v>239</v>
      </c>
      <c r="AI115" s="656"/>
      <c r="AJ115" s="656"/>
      <c r="AK115" s="656"/>
      <c r="AL115" s="656"/>
      <c r="AM115" s="656" t="s">
        <v>146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24" t="str">
        <f>IFERROR(VLOOKUP(C115,科目・教員!$A$2:$B$349,2,0),"")</f>
        <v>神原　裕子</v>
      </c>
      <c r="D116" s="725"/>
      <c r="E116" s="701" t="str">
        <f>IFERROR(VLOOKUP(E115,科目・教員!$A$2:$B$349,2,0),"")</f>
        <v>日置　智華子</v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24" t="str">
        <f>VLOOKUP($C102,'2025年度(1年後期)'!$B$5:$N$207,COLUMN('2025年度(1年後期)'!$G$5)+1,0)&amp;""</f>
        <v>202</v>
      </c>
      <c r="D117" s="725"/>
      <c r="E117" s="701" t="str">
        <f>VLOOKUP($C102,'2025年度(2年後期)'!$B$5:$N$207,COLUMN('2025年度(2年後期)'!$G$5)+1,0)&amp;""</f>
        <v>101</v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>別途指定</v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22" t="s">
        <v>107</v>
      </c>
      <c r="D118" s="723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41" t="str">
        <f>VLOOKUP($C102,'2025年度(1年後期)'!$B$5:$N$207,COLUMN('2025年度(1年後期)'!$I$5),0)&amp;""</f>
        <v>人間と教育</v>
      </c>
      <c r="D119" s="742"/>
      <c r="E119" s="711" t="str">
        <f>VLOOKUP($C102,'2025年度(2年後期)'!$B$5:$N$207,COLUMN('2025年度(2年後期)'!$I$5),0)&amp;""</f>
        <v>薬物療法と看護</v>
      </c>
      <c r="F119" s="694"/>
      <c r="G119" s="711" t="str">
        <f>VLOOKUP($C102,'2025年度(3年後期)'!$B$5:$N$207,COLUMN('2025年度(3年後期)'!$I$5),0)&amp;""</f>
        <v>領域別実習</v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>助産学実習Ⅰ(追実習)</v>
      </c>
      <c r="L119" s="712"/>
      <c r="M119" s="710" t="str">
        <f>VLOOKUP($C102,'2025年度(M1後期)'!$B$5:$N$207,COLUMN('2025年度(M1後期)'!$I$5),0)&amp;""</f>
        <v>成人看護学演習Ａ－Ⅰ</v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21"/>
      <c r="Z119" s="695" t="str">
        <f>A119</f>
        <v>４時限（15：10～16：40）</v>
      </c>
      <c r="AA119" s="656" t="s">
        <v>174</v>
      </c>
      <c r="AB119" s="656"/>
      <c r="AC119" s="656"/>
      <c r="AD119" s="656"/>
      <c r="AE119" s="656"/>
      <c r="AF119" s="656"/>
      <c r="AG119" s="656"/>
      <c r="AH119" s="656" t="s">
        <v>239</v>
      </c>
      <c r="AI119" s="656"/>
      <c r="AJ119" s="656"/>
      <c r="AK119" s="656"/>
      <c r="AL119" s="656"/>
      <c r="AM119" s="656" t="s">
        <v>146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24" t="str">
        <f>IFERROR(VLOOKUP(C119,科目・教員!$A$2:$B$349,2,0),"")</f>
        <v>神原　裕子</v>
      </c>
      <c r="D120" s="725"/>
      <c r="E120" s="701" t="str">
        <f>IFERROR(VLOOKUP(E119,科目・教員!$A$2:$B$349,2,0),"")</f>
        <v>本間　典子</v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24" t="str">
        <f>VLOOKUP($C102,'2025年度(1年後期)'!$B$5:$N$207,COLUMN('2025年度(1年後期)'!$I$5)+1,0)&amp;""</f>
        <v>202</v>
      </c>
      <c r="D121" s="725"/>
      <c r="E121" s="701" t="str">
        <f>VLOOKUP($C102,'2025年度(2年後期)'!$B$5:$N$207,COLUMN('2025年度(2年後期)'!$I$5)+1,0)&amp;""</f>
        <v>101</v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>別途指定</v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22" t="s">
        <v>107</v>
      </c>
      <c r="D122" s="723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>助産学実習Ⅰ(追実習)</v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146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45967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45967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>人体の構造と機能Ⅳ</v>
      </c>
      <c r="D128" s="684"/>
      <c r="E128" s="718" t="str">
        <f>VLOOKUP($C127,'2025年度(2年後期)'!$B$5:$N$207,COLUMN('2025年度(2年後期)'!$C$5),0)&amp;""</f>
        <v>英語S</v>
      </c>
      <c r="F128" s="719"/>
      <c r="G128" s="683" t="str">
        <f>VLOOKUP($C127,'2025年度(3年後期)'!$B$5:$N$207,COLUMN('2025年度(3年後期)'!$C$5),0)&amp;""</f>
        <v>領域別実習</v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>助産学実習Ⅰ(追実習)</v>
      </c>
      <c r="L128" s="682"/>
      <c r="M128" s="681" t="str">
        <f>VLOOKUP($C127,'2025年度(M1後期)'!$B$5:$N$207,COLUMN('2025年度(M1後期)'!$C$5),0)&amp;""</f>
        <v>がん看護学演習Ａ－Ⅰ
感染症学特論
感染症学演習</v>
      </c>
      <c r="N128" s="682"/>
      <c r="O128" s="683" t="str">
        <f>VLOOKUP($C127,'2025年度(M2後期)'!$B$5:$N$207,COLUMN('2025年度(M2後期)'!$C$5),0)&amp;""</f>
        <v>特別研究</v>
      </c>
      <c r="P128" s="684"/>
      <c r="Q128" s="683" t="str">
        <f>VLOOKUP($C127,'2025年度(D1後期)'!$B$5:$N$207,COLUMN('2025年度(D1後期)'!$C$5),0)&amp;""</f>
        <v>看護情報・管理学演習Ｂ
長寿看護学演習Ｂ</v>
      </c>
      <c r="R128" s="684"/>
      <c r="S128" s="694" t="str">
        <f>VLOOKUP($C127,'2025年度(D23後期)'!$B$5:$N$207,COLUMN('2025年度(D23後期)'!$C$5),0)&amp;""</f>
        <v>特別研究</v>
      </c>
      <c r="T128" s="684"/>
      <c r="U128" s="560" t="s">
        <v>240</v>
      </c>
      <c r="V128" s="648" t="s">
        <v>143</v>
      </c>
      <c r="Z128" s="706" t="str">
        <f>A128</f>
        <v xml:space="preserve">１時限（09：20～10：50） </v>
      </c>
      <c r="AA128" s="656" t="s">
        <v>96</v>
      </c>
      <c r="AB128" s="656"/>
      <c r="AC128" s="656"/>
      <c r="AD128" s="656"/>
      <c r="AE128" s="656"/>
      <c r="AF128" s="656"/>
      <c r="AG128" s="656" t="s">
        <v>98</v>
      </c>
      <c r="AH128" s="656"/>
      <c r="AI128" s="656"/>
      <c r="AJ128" s="656"/>
      <c r="AK128" s="656"/>
      <c r="AL128" s="656" t="s">
        <v>167</v>
      </c>
      <c r="AM128" s="656" t="s">
        <v>146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>本間　典子</v>
      </c>
      <c r="D129" s="677"/>
      <c r="E129" s="720" t="str">
        <f>IFERROR(VLOOKUP(E128,科目・教員!$A$2:$B$349,2,0),"")</f>
        <v>ﾊﾟｳﾗ･ﾍﾞﾙｳﾞｧﾝｹﾞﾙ</v>
      </c>
      <c r="F129" s="721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561" t="s">
        <v>167</v>
      </c>
      <c r="V129" s="649" t="s">
        <v>149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>101</v>
      </c>
      <c r="D130" s="677"/>
      <c r="E130" s="720" t="str">
        <f>VLOOKUP($C127,'2025年度(2年後期)'!$B$5:$N$207,COLUMN('2025年度(2年後期)'!$C$5)+1,0)&amp;""</f>
        <v>201</v>
      </c>
      <c r="F130" s="721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がん:別途指定
感染特論:別途指定
感染演習:別途指定</v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>情報:別途指定
長寿:別途指定</v>
      </c>
      <c r="R130" s="677"/>
      <c r="S130" s="697" t="str">
        <f>VLOOKUP($C127,'2025年度(D23後期)'!$B$5:$N$207,COLUMN('2025年度(D23後期)'!$C$5)+1,0)&amp;""</f>
        <v/>
      </c>
      <c r="T130" s="677"/>
      <c r="U130" s="560" t="s">
        <v>241</v>
      </c>
      <c r="V130" s="649" t="s">
        <v>150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43"/>
      <c r="D131" s="783"/>
      <c r="E131" s="722" t="s">
        <v>107</v>
      </c>
      <c r="F131" s="72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562" t="s">
        <v>242</v>
      </c>
      <c r="V131" s="649" t="s">
        <v>151</v>
      </c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751" t="str">
        <f>VLOOKUP($C127,'2025年度(1年後期)'!$B$5:$N$207,COLUMN('2025年度(1年後期)'!$E$5),0)&amp;""</f>
        <v>英語Ⅰ(BD)</v>
      </c>
      <c r="D132" s="719"/>
      <c r="E132" s="718" t="str">
        <f>VLOOKUP($C127,'2025年度(2年後期)'!$B$5:$N$207,COLUMN('2025年度(2年後期)'!$E$5),0)&amp;""</f>
        <v>地域生活とヘルスプロモーション</v>
      </c>
      <c r="F132" s="719"/>
      <c r="G132" s="683" t="str">
        <f>VLOOKUP($C127,'2025年度(3年後期)'!$B$5:$N$207,COLUMN('2025年度(3年後期)'!$E$5),0)&amp;""</f>
        <v>領域別実習</v>
      </c>
      <c r="H132" s="684"/>
      <c r="I132" s="683" t="str">
        <f>VLOOKUP($C127,'2025年度(4年後期)'!$B$5:$N$206,COLUMN('2025年度(4年後期)'!$E$5),0)&amp;""</f>
        <v>政策医療看護論Ⅱ</v>
      </c>
      <c r="J132" s="684"/>
      <c r="K132" s="694" t="str">
        <f>VLOOKUP($C127,'2025年度(助産後期)'!$B$5:$N$207,COLUMN('2025年度(助産後期)'!$E$5),0)&amp;""</f>
        <v>助産学実習Ⅰ(追実習)</v>
      </c>
      <c r="L132" s="682"/>
      <c r="M132" s="693" t="str">
        <f>VLOOKUP($C127,'2025年度(M1後期)'!$B$5:$N$207,COLUMN('2025年度(M1後期)'!$E$5),0)&amp;""</f>
        <v>がん看護学演習Ａ－Ⅰ
感染症学特論
感染症学演習</v>
      </c>
      <c r="N132" s="684"/>
      <c r="O132" s="694" t="str">
        <f>VLOOKUP($C127,'2025年度(M2後期)'!$B$5:$N$207,COLUMN('2025年度(M2後期)'!$E$5),0)&amp;""</f>
        <v>特別研究</v>
      </c>
      <c r="P132" s="684"/>
      <c r="Q132" s="694" t="str">
        <f>VLOOKUP($C127,'2025年度(D1後期)'!$B$5:$N$207,COLUMN('2025年度(D1後期)'!$E$5),0)&amp;""</f>
        <v>看護情報・管理学演習Ｂ
長寿看護学演習Ｂ</v>
      </c>
      <c r="R132" s="684"/>
      <c r="S132" s="694" t="str">
        <f>VLOOKUP($C127,'2025年度(D23後期)'!$B$5:$N$207,COLUMN('2025年度(D23後期)'!$E$5),0)&amp;""</f>
        <v>特別研究</v>
      </c>
      <c r="T132" s="684"/>
      <c r="U132" s="562" t="s">
        <v>243</v>
      </c>
      <c r="V132" s="608" t="s">
        <v>244</v>
      </c>
      <c r="Z132" s="695" t="str">
        <f>A132</f>
        <v>２時限（11：00～12：30）</v>
      </c>
      <c r="AA132" s="656" t="s">
        <v>171</v>
      </c>
      <c r="AB132" s="656"/>
      <c r="AC132" s="656"/>
      <c r="AD132" s="656" t="s">
        <v>167</v>
      </c>
      <c r="AE132" s="656" t="s">
        <v>167</v>
      </c>
      <c r="AF132" s="656"/>
      <c r="AG132" s="656" t="s">
        <v>164</v>
      </c>
      <c r="AH132" s="656"/>
      <c r="AI132" s="656"/>
      <c r="AJ132" s="656"/>
      <c r="AK132" s="656"/>
      <c r="AL132" s="656" t="s">
        <v>167</v>
      </c>
      <c r="AM132" s="656" t="s">
        <v>146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 t="s">
        <v>119</v>
      </c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 t="s">
        <v>245</v>
      </c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752" t="str">
        <f>IFERROR(VLOOKUP(C132,科目・教員!$A$2:$B$349,2,0),"")</f>
        <v>ﾊﾟｳﾗ･ﾍﾞﾙｳﾞｧﾝｹﾞﾙ</v>
      </c>
      <c r="D133" s="721"/>
      <c r="E133" s="720" t="str">
        <f>IFERROR(VLOOKUP(E132,科目・教員!$A$2:$B$349,2,0),"")</f>
        <v>藤田　淳子</v>
      </c>
      <c r="F133" s="721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>飯野　京子</v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562"/>
      <c r="V133" s="608" t="s">
        <v>167</v>
      </c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752" t="str">
        <f>VLOOKUP($C127,'2025年度(1年後期)'!$B$5:$N$207,COLUMN('2025年度(1年後期)'!$E$5)+1,0)&amp;""</f>
        <v>101</v>
      </c>
      <c r="D134" s="721"/>
      <c r="E134" s="720" t="str">
        <f>VLOOKUP($C127,'2025年度(2年後期)'!$B$5:$N$207,COLUMN('2025年度(2年後期)'!$E$5)+1,0)&amp;""</f>
        <v>201</v>
      </c>
      <c r="F134" s="721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>大講義室</v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がん:別途指定
感染特論:別途指定
感染演習:別途指定</v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>情報:別途指定
長寿:別途指定</v>
      </c>
      <c r="R134" s="677"/>
      <c r="S134" s="697" t="str">
        <f>VLOOKUP($C127,'2025年度(D23後期)'!$B$5:$N$207,COLUMN('2025年度(D23後期)'!$E$5)+1,0)&amp;""</f>
        <v/>
      </c>
      <c r="T134" s="677"/>
      <c r="U134" s="562"/>
      <c r="V134" s="608" t="s">
        <v>237</v>
      </c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22" t="s">
        <v>107</v>
      </c>
      <c r="D135" s="723"/>
      <c r="E135" s="799" t="s">
        <v>234</v>
      </c>
      <c r="F135" s="800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562"/>
      <c r="V135" s="608" t="s">
        <v>238</v>
      </c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562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562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562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562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41" t="str">
        <f>VLOOKUP($C127,'2025年度(1年後期)'!$B$5:$N$207,COLUMN('2025年度(1年後期)'!$G$5),0)&amp;""</f>
        <v>英語Ⅰ(AC)</v>
      </c>
      <c r="D140" s="742"/>
      <c r="E140" s="711" t="str">
        <f>VLOOKUP($C127,'2025年度(2年後期)'!$B$5:$N$207,COLUMN('2025年度(2年後期)'!$G$5),0)&amp;""</f>
        <v>老年看護学概論</v>
      </c>
      <c r="F140" s="694"/>
      <c r="G140" s="711" t="str">
        <f>VLOOKUP($C127,'2025年度(3年後期)'!$B$5:$N$207,COLUMN('2025年度(3年後期)'!$G$5),0)&amp;""</f>
        <v>領域別実習</v>
      </c>
      <c r="H140" s="694"/>
      <c r="I140" s="711" t="str">
        <f>VLOOKUP($C127,'2025年度(4年後期)'!$B$5:$N$206,COLUMN('2025年度(4年後期)'!$G$5),0)&amp;""</f>
        <v>看護情報学</v>
      </c>
      <c r="J140" s="694"/>
      <c r="K140" s="712" t="str">
        <f>VLOOKUP($C127,'2025年度(助産後期)'!$B$5:$N$207,COLUMN('2025年度(助産後期)'!$G$5),0)&amp;""</f>
        <v>助産学実習Ⅰ(追実習)</v>
      </c>
      <c r="L140" s="712"/>
      <c r="M140" s="710" t="str">
        <f>VLOOKUP($C127,'2025年度(M1後期)'!$B$5:$N$207,COLUMN('2025年度(M1後期)'!$G$5),0)&amp;""</f>
        <v>感染症学特論
感染症学演習
成育看護学特論Ａ－Ⅲ</v>
      </c>
      <c r="N140" s="694"/>
      <c r="O140" s="712" t="str">
        <f>VLOOKUP($C127,'2025年度(M2後期)'!$B$5:$N$207,COLUMN('2025年度(M2後期)'!$G$5),0)&amp;""</f>
        <v>特別研究</v>
      </c>
      <c r="P140" s="694"/>
      <c r="Q140" s="712" t="str">
        <f>VLOOKUP($C127,'2025年度(D1後期)'!$B$5:$N$207,COLUMN('2025年度(D1後期)'!$G$5),0)&amp;""</f>
        <v/>
      </c>
      <c r="R140" s="694"/>
      <c r="S140" s="712" t="str">
        <f>VLOOKUP($C127,'2025年度(D23後期)'!$B$5:$N$207,COLUMN('2025年度(D23後期)'!$G$5),0)&amp;""</f>
        <v>特別研究</v>
      </c>
      <c r="T140" s="694"/>
      <c r="U140" s="562"/>
      <c r="Z140" s="695" t="str">
        <f>A140</f>
        <v>３時限（13：30～15：00）</v>
      </c>
      <c r="AA140" s="656" t="s">
        <v>119</v>
      </c>
      <c r="AB140" s="656"/>
      <c r="AC140" s="656"/>
      <c r="AD140" s="656" t="s">
        <v>167</v>
      </c>
      <c r="AE140" s="656" t="s">
        <v>167</v>
      </c>
      <c r="AF140" s="656"/>
      <c r="AG140" s="656" t="s">
        <v>167</v>
      </c>
      <c r="AH140" s="656" t="s">
        <v>167</v>
      </c>
      <c r="AI140" s="656" t="s">
        <v>167</v>
      </c>
      <c r="AJ140" s="656" t="s">
        <v>167</v>
      </c>
      <c r="AK140" s="656"/>
      <c r="AL140" s="656" t="s">
        <v>167</v>
      </c>
      <c r="AM140" s="656" t="s">
        <v>146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 t="s">
        <v>246</v>
      </c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24" t="str">
        <f>IFERROR(VLOOKUP(C140,科目・教員!$A$2:$B$349,2,0),"")</f>
        <v>ﾊﾟｳﾗ･ﾍﾞﾙｳﾞｧﾝｹﾞﾙ</v>
      </c>
      <c r="D141" s="725"/>
      <c r="E141" s="701" t="str">
        <f>IFERROR(VLOOKUP(E140,科目・教員!$A$2:$B$349,2,0),"")</f>
        <v>綿貫　成明</v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>柏木　公一</v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562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24" t="str">
        <f>VLOOKUP($C127,'2025年度(1年後期)'!$B$5:$N$207,COLUMN('2025年度(1年後期)'!$G$5)+1,0)&amp;""</f>
        <v>101</v>
      </c>
      <c r="D142" s="725"/>
      <c r="E142" s="701" t="str">
        <f>VLOOKUP($C127,'2025年度(2年後期)'!$B$5:$N$207,COLUMN('2025年度(2年後期)'!$G$5)+1,0)&amp;""</f>
        <v>201･202･203･204･基礎実</v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>大講義室</v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感染特論:別途指定
感染演習:別途指定
成育:別途指定</v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562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22" t="s">
        <v>107</v>
      </c>
      <c r="D143" s="723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562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>法と社会</v>
      </c>
      <c r="D144" s="694"/>
      <c r="E144" s="711" t="str">
        <f>VLOOKUP($C127,'2025年度(2年後期)'!$B$5:$N$207,COLUMN('2025年度(2年後期)'!$I$5),0)&amp;""</f>
        <v>老年看護学概論</v>
      </c>
      <c r="F144" s="694"/>
      <c r="G144" s="711" t="str">
        <f>VLOOKUP($C127,'2025年度(3年後期)'!$B$5:$N$207,COLUMN('2025年度(3年後期)'!$I$5),0)&amp;""</f>
        <v>領域別実習</v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>助産学実習Ⅰ(追実習)</v>
      </c>
      <c r="L144" s="712"/>
      <c r="M144" s="710" t="str">
        <f>VLOOKUP($C127,'2025年度(M1後期)'!$B$5:$N$207,COLUMN('2025年度(M1後期)'!$I$5),0)&amp;""</f>
        <v>感染症学特論
感染症学演習
成育看護学特論Ａ－Ⅲ</v>
      </c>
      <c r="N144" s="694"/>
      <c r="O144" s="712" t="str">
        <f>VLOOKUP($C127,'2025年度(M2後期)'!$B$5:$N$207,COLUMN('2025年度(M2後期)'!$I$5),0)&amp;""</f>
        <v>特別研究</v>
      </c>
      <c r="P144" s="694"/>
      <c r="Q144" s="712" t="str">
        <f>VLOOKUP($C127,'2025年度(D1後期)'!$B$5:$N$207,COLUMN('2025年度(D1後期)'!$I$5),0)&amp;""</f>
        <v/>
      </c>
      <c r="R144" s="694"/>
      <c r="S144" s="712" t="str">
        <f>VLOOKUP($C127,'2025年度(D23後期)'!$B$5:$N$207,COLUMN('2025年度(D23後期)'!$I$5),0)&amp;""</f>
        <v>特別研究</v>
      </c>
      <c r="T144" s="694"/>
      <c r="U144" s="562"/>
      <c r="Z144" s="695" t="str">
        <f>A144</f>
        <v>４時限（15：10～16：40）</v>
      </c>
      <c r="AA144" s="656" t="s">
        <v>122</v>
      </c>
      <c r="AB144" s="656"/>
      <c r="AC144" s="656"/>
      <c r="AD144" s="656" t="s">
        <v>167</v>
      </c>
      <c r="AE144" s="656" t="s">
        <v>167</v>
      </c>
      <c r="AF144" s="656"/>
      <c r="AG144" s="656" t="s">
        <v>167</v>
      </c>
      <c r="AH144" s="656" t="s">
        <v>167</v>
      </c>
      <c r="AI144" s="656" t="s">
        <v>167</v>
      </c>
      <c r="AJ144" s="656" t="s">
        <v>167</v>
      </c>
      <c r="AK144" s="656"/>
      <c r="AL144" s="656" t="s">
        <v>167</v>
      </c>
      <c r="AM144" s="656" t="s">
        <v>146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>渡辺　幹司</v>
      </c>
      <c r="D145" s="697"/>
      <c r="E145" s="701" t="str">
        <f>IFERROR(VLOOKUP(E144,科目・教員!$A$2:$B$349,2,0),"")</f>
        <v>綿貫　成明</v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562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>101</v>
      </c>
      <c r="D146" s="697"/>
      <c r="E146" s="701" t="str">
        <f>VLOOKUP($C127,'2025年度(2年後期)'!$B$5:$N$207,COLUMN('2025年度(2年後期)'!$I$5)+1,0)&amp;""</f>
        <v>201･202･203･204･基礎実</v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>感染特論:別途指定
感染演習:別途指定
成育:別途指定</v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562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53"/>
      <c r="D147" s="755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562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>助産学実習Ⅰ(追実習)</v>
      </c>
      <c r="L148" s="712"/>
      <c r="M148" s="710" t="str">
        <f>VLOOKUP($C127,'2025年度(M1後期)'!$B$5:$N$207,COLUMN('2025年度(M1後期)'!$K$5),0)&amp;""</f>
        <v>感染症学特論
感染症学演習</v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562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 t="s">
        <v>167</v>
      </c>
      <c r="AM148" s="656" t="s">
        <v>146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562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>感染特論:別途指定
感染演習:別途指定</v>
      </c>
      <c r="N150" s="697"/>
      <c r="O150" s="702" t="str">
        <f>VLOOKUP($C127,'2025年度(M1後期)'!$B$5:$N$207,COLUMN('2025年度(M1後期)'!$K$5)+1,0)&amp;""</f>
        <v>感染特論:別途指定
感染演習:別途指定</v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562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563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79">
        <f>C127+1</f>
        <v>45968</v>
      </c>
      <c r="D152" s="679"/>
      <c r="E152" s="679"/>
      <c r="F152" s="679"/>
      <c r="G152" s="679"/>
      <c r="H152" s="679"/>
      <c r="I152" s="679"/>
      <c r="J152" s="679"/>
      <c r="K152" s="679"/>
      <c r="L152" s="679"/>
      <c r="M152" s="679"/>
      <c r="N152" s="679"/>
      <c r="O152" s="679"/>
      <c r="P152" s="679"/>
      <c r="Q152" s="679"/>
      <c r="R152" s="679"/>
      <c r="S152" s="679"/>
      <c r="T152" s="679"/>
      <c r="U152" s="659">
        <f>C152</f>
        <v>45968</v>
      </c>
      <c r="V152" s="660"/>
      <c r="W152" s="660"/>
      <c r="X152" s="660"/>
      <c r="Y152" s="660"/>
      <c r="Z152" s="6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>疾病･病態論Ⅰ</v>
      </c>
      <c r="D153" s="684"/>
      <c r="E153" s="718" t="str">
        <f>VLOOKUP($C152,'2025年度(2年後期)'!$B$5:$N$207,COLUMN('2025年度(2年後期)'!$C$5),0)&amp;""</f>
        <v>英語Ⅳ(CD)</v>
      </c>
      <c r="F153" s="719"/>
      <c r="G153" s="683" t="str">
        <f>VLOOKUP($C152,'2025年度(3年後期)'!$B$5:$N$207,COLUMN('2025年度(3年後期)'!$C$5),0)&amp;""</f>
        <v>領域別実習</v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>助産学実習Ⅰ(追実習)</v>
      </c>
      <c r="L153" s="682"/>
      <c r="M153" s="681" t="str">
        <f>VLOOKUP($C152,'2025年度(M1後期)'!$B$5:$N$207,COLUMN('2025年度(M1後期)'!$C$5),0)&amp;""</f>
        <v>看護継続教育
長寿看護学演習Ａ－Ⅰ</v>
      </c>
      <c r="N153" s="682"/>
      <c r="O153" s="683" t="str">
        <f>VLOOKUP($C152,'2025年度(M2後期)'!$B$5:$N$207,COLUMN('2025年度(M2後期)'!$C$5),0)&amp;""</f>
        <v>感染管理看護学演習Ａ－Ⅱ
特別研究</v>
      </c>
      <c r="P153" s="684"/>
      <c r="Q153" s="683" t="str">
        <f>VLOOKUP($C152,'2025年度(D1後期)'!$B$5:$N$207,COLUMN('2025年度(D1後期)'!$C$5),0)&amp;""</f>
        <v>精神看護学演習Ｂ</v>
      </c>
      <c r="R153" s="684"/>
      <c r="S153" s="694" t="str">
        <f>VLOOKUP($C152,'2025年度(D23後期)'!$B$5:$N$207,COLUMN('2025年度(D23後期)'!$C$5),0)&amp;""</f>
        <v>特別研究</v>
      </c>
      <c r="T153" s="684"/>
      <c r="U153" s="648" t="s">
        <v>143</v>
      </c>
      <c r="Z153" s="706" t="str">
        <f>A153</f>
        <v xml:space="preserve">１時限（09：20～10：50） </v>
      </c>
      <c r="AA153" s="656" t="s">
        <v>158</v>
      </c>
      <c r="AB153" s="656"/>
      <c r="AC153" s="656"/>
      <c r="AD153" s="656"/>
      <c r="AE153" s="656"/>
      <c r="AF153" s="656"/>
      <c r="AG153" s="656" t="s">
        <v>197</v>
      </c>
      <c r="AH153" s="656"/>
      <c r="AI153" s="656"/>
      <c r="AJ153" s="656"/>
      <c r="AK153" s="656"/>
      <c r="AL153" s="656"/>
      <c r="AM153" s="656" t="s">
        <v>146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 t="s">
        <v>176</v>
      </c>
      <c r="AX153" s="656" t="s">
        <v>176</v>
      </c>
      <c r="AY153" s="656" t="s">
        <v>176</v>
      </c>
      <c r="AZ153" s="656"/>
      <c r="BA153" s="656" t="s">
        <v>133</v>
      </c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>水野　正之</v>
      </c>
      <c r="D154" s="677"/>
      <c r="E154" s="720" t="str">
        <f>IFERROR(VLOOKUP(E153,科目・教員!$A$2:$B$349,2,0),"")</f>
        <v>ﾊﾟｳﾗ･ﾍﾞﾙｳﾞｧﾝｹﾞﾙ</v>
      </c>
      <c r="F154" s="721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649" t="s">
        <v>149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>101</v>
      </c>
      <c r="D155" s="677"/>
      <c r="E155" s="720" t="str">
        <f>VLOOKUP($C152,'2025年度(2年後期)'!$B$5:$N$207,COLUMN('2025年度(2年後期)'!$C$5)+1,0)&amp;""</f>
        <v>201</v>
      </c>
      <c r="F155" s="721"/>
      <c r="G155" s="678" t="str">
        <f>VLOOKUP($C152,'2025年度(3年後期)'!$B$5:$N$207,COLUMN('2025年度(3年後期)'!$C$5)+1,0)&amp;""</f>
        <v>成人：301，302，303</v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>教育:臨床講義室1
長寿:別途指定</v>
      </c>
      <c r="N155" s="677"/>
      <c r="O155" s="678" t="str">
        <f>VLOOKUP($C152,'2025年度(M2後期)'!$B$5:$N$207,COLUMN('2025年度(M2後期)'!$C$5)+1,0)&amp;""</f>
        <v>感染:別途指定</v>
      </c>
      <c r="P155" s="677"/>
      <c r="Q155" s="678" t="str">
        <f>VLOOKUP($C152,'2025年度(D1後期)'!$B$5:$N$207,COLUMN('2025年度(D1後期)'!$C$5)+1,0)&amp;""</f>
        <v>別途指定</v>
      </c>
      <c r="R155" s="677"/>
      <c r="S155" s="697" t="str">
        <f>VLOOKUP($C152,'2025年度(D23後期)'!$B$5:$N$207,COLUMN('2025年度(D23後期)'!$C$5)+1,0)&amp;""</f>
        <v/>
      </c>
      <c r="T155" s="677"/>
      <c r="U155" s="649" t="s">
        <v>150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53"/>
      <c r="D156" s="754"/>
      <c r="E156" s="748" t="s">
        <v>107</v>
      </c>
      <c r="F156" s="749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649" t="s">
        <v>151</v>
      </c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751" t="str">
        <f>VLOOKUP($C152,'2025年度(1年後期)'!$B$5:$N$207,COLUMN('2025年度(1年後期)'!$E$5),0)&amp;""</f>
        <v>脳と行動</v>
      </c>
      <c r="D157" s="719"/>
      <c r="E157" s="718" t="str">
        <f>VLOOKUP($C152,'2025年度(2年後期)'!$B$5:$N$207,COLUMN('2025年度(2年後期)'!$E$5),0)&amp;""</f>
        <v>英語Ⅳ(CD)</v>
      </c>
      <c r="F157" s="719"/>
      <c r="G157" s="683" t="str">
        <f>VLOOKUP($C152,'2025年度(3年後期)'!$B$5:$N$207,COLUMN('2025年度(3年後期)'!$E$5),0)&amp;""</f>
        <v>領域別実習</v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>助産学実習Ⅰ(追実習)</v>
      </c>
      <c r="L157" s="682"/>
      <c r="M157" s="693" t="str">
        <f>VLOOKUP($C152,'2025年度(M1後期)'!$B$5:$N$207,COLUMN('2025年度(M1後期)'!$E$5),0)&amp;""</f>
        <v>看護継続教育
長寿看護学演習Ａ－Ⅰ</v>
      </c>
      <c r="N157" s="684"/>
      <c r="O157" s="694" t="str">
        <f>VLOOKUP($C152,'2025年度(M2後期)'!$B$5:$N$207,COLUMN('2025年度(M2後期)'!$E$5),0)&amp;""</f>
        <v>感染管理看護学演習Ａ－Ⅱ
特別研究</v>
      </c>
      <c r="P157" s="684"/>
      <c r="Q157" s="694" t="str">
        <f>VLOOKUP($C152,'2025年度(D1後期)'!$B$5:$N$207,COLUMN('2025年度(D1後期)'!$E$5),0)&amp;""</f>
        <v>精神看護学演習Ｂ</v>
      </c>
      <c r="R157" s="684"/>
      <c r="S157" s="694" t="str">
        <f>VLOOKUP($C152,'2025年度(D23後期)'!$B$5:$N$207,COLUMN('2025年度(D23後期)'!$E$5),0)&amp;""</f>
        <v>特別研究</v>
      </c>
      <c r="T157" s="684"/>
      <c r="U157" s="21"/>
      <c r="Z157" s="695" t="str">
        <f>A157</f>
        <v>２時限（11：00～12：30）</v>
      </c>
      <c r="AA157" s="656" t="s">
        <v>247</v>
      </c>
      <c r="AB157" s="656"/>
      <c r="AC157" s="656"/>
      <c r="AD157" s="656"/>
      <c r="AE157" s="656"/>
      <c r="AF157" s="656"/>
      <c r="AG157" s="656" t="s">
        <v>197</v>
      </c>
      <c r="AH157" s="656"/>
      <c r="AI157" s="656"/>
      <c r="AJ157" s="656"/>
      <c r="AK157" s="656"/>
      <c r="AL157" s="656"/>
      <c r="AM157" s="656" t="s">
        <v>146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 t="s">
        <v>176</v>
      </c>
      <c r="AX157" s="656" t="s">
        <v>176</v>
      </c>
      <c r="AY157" s="656" t="s">
        <v>176</v>
      </c>
      <c r="AZ157" s="656"/>
      <c r="BA157" s="656" t="s">
        <v>133</v>
      </c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752" t="str">
        <f>IFERROR(VLOOKUP(C157,科目・教員!$A$2:$B$349,2,0),"")</f>
        <v>田中　健一</v>
      </c>
      <c r="D158" s="721"/>
      <c r="E158" s="720" t="str">
        <f>IFERROR(VLOOKUP(E157,科目・教員!$A$2:$B$349,2,0),"")</f>
        <v>ﾊﾟｳﾗ･ﾍﾞﾙｳﾞｧﾝｹﾞﾙ</v>
      </c>
      <c r="F158" s="721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752" t="str">
        <f>VLOOKUP($C152,'2025年度(1年後期)'!$B$5:$N$207,COLUMN('2025年度(1年後期)'!$E$5)+1,0)&amp;""</f>
        <v>リアルタイム
(101)</v>
      </c>
      <c r="D159" s="721"/>
      <c r="E159" s="720" t="str">
        <f>VLOOKUP($C152,'2025年度(2年後期)'!$B$5:$N$207,COLUMN('2025年度(2年後期)'!$E$5)+1,0)&amp;""</f>
        <v>201</v>
      </c>
      <c r="F159" s="721"/>
      <c r="G159" s="678" t="str">
        <f>VLOOKUP($C152,'2025年度(3年後期)'!$B$5:$N$207,COLUMN('2025年度(3年後期)'!$E$5)+1,0)&amp;""</f>
        <v>成人：301，302，303</v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>教育:臨床講義室1
長寿:別途指定</v>
      </c>
      <c r="N159" s="677"/>
      <c r="O159" s="697" t="str">
        <f>VLOOKUP($C152,'2025年度(M2後期)'!$B$5:$N$207,COLUMN('2025年度(M2後期)'!$E$5)+1,0)&amp;""</f>
        <v>感染:別途指定</v>
      </c>
      <c r="P159" s="677"/>
      <c r="Q159" s="697" t="str">
        <f>VLOOKUP($C152,'2025年度(D1後期)'!$B$5:$N$207,COLUMN('2025年度(D1後期)'!$E$5)+1,0)&amp;""</f>
        <v>別途指定</v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88"/>
      <c r="D160" s="771"/>
      <c r="E160" s="748" t="s">
        <v>107</v>
      </c>
      <c r="F160" s="749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41" t="str">
        <f>VLOOKUP($C152,'2025年度(1年後期)'!$B$5:$N$207,COLUMN('2025年度(1年後期)'!$G$5),0)&amp;""</f>
        <v>スポーツと健康</v>
      </c>
      <c r="D165" s="742"/>
      <c r="E165" s="711" t="str">
        <f>VLOOKUP($C152,'2025年度(2年後期)'!$B$5:$N$207,COLUMN('2025年度(2年後期)'!$G$5),0)&amp;""</f>
        <v>感染防止技術論</v>
      </c>
      <c r="F165" s="694"/>
      <c r="G165" s="711" t="str">
        <f>VLOOKUP($C152,'2025年度(3年後期)'!$B$5:$N$207,COLUMN('2025年度(3年後期)'!$G$5),0)&amp;""</f>
        <v>領域別実習</v>
      </c>
      <c r="H165" s="694"/>
      <c r="I165" s="711" t="str">
        <f>VLOOKUP($C152,'2025年度(4年後期)'!$B$5:$N$206,COLUMN('2025年度(4年後期)'!$G$5),0)&amp;""</f>
        <v>総合学習
国試の受験申込資料の配布・説明会</v>
      </c>
      <c r="J165" s="694"/>
      <c r="K165" s="712" t="str">
        <f>VLOOKUP($C152,'2025年度(助産後期)'!$B$5:$N$207,COLUMN('2025年度(助産後期)'!$G$5),0)&amp;""</f>
        <v>助産学実習Ⅰ(追実習)</v>
      </c>
      <c r="L165" s="712"/>
      <c r="M165" s="710" t="str">
        <f>VLOOKUP($C152,'2025年度(M1後期)'!$B$5:$N$207,COLUMN('2025年度(M1後期)'!$G$5),0)&amp;""</f>
        <v>看護統計学</v>
      </c>
      <c r="N165" s="694"/>
      <c r="O165" s="712" t="str">
        <f>VLOOKUP($C152,'2025年度(M2後期)'!$B$5:$N$207,COLUMN('2025年度(M2後期)'!$G$5),0)&amp;""</f>
        <v>特別研究</v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>特別研究</v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 t="s">
        <v>153</v>
      </c>
      <c r="AH165" s="656"/>
      <c r="AI165" s="656"/>
      <c r="AJ165" s="656"/>
      <c r="AK165" s="656"/>
      <c r="AL165" s="656"/>
      <c r="AM165" s="656" t="s">
        <v>146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 t="s">
        <v>176</v>
      </c>
      <c r="AX165" s="656" t="s">
        <v>176</v>
      </c>
      <c r="AY165" s="656" t="s">
        <v>176</v>
      </c>
      <c r="AZ165" s="656"/>
      <c r="BA165" s="656"/>
      <c r="BB165" s="656"/>
      <c r="BC165" s="656"/>
      <c r="BD165" s="656"/>
      <c r="BE165" s="656"/>
      <c r="BF165" s="656" t="s">
        <v>140</v>
      </c>
      <c r="BG165" s="656"/>
      <c r="BH165" s="656"/>
      <c r="BI165" s="656"/>
      <c r="BJ165" s="656"/>
      <c r="BK165" s="745"/>
      <c r="BL165" s="745"/>
      <c r="BM165" s="745"/>
      <c r="BN165" s="656" t="s">
        <v>141</v>
      </c>
      <c r="BO165" s="656" t="s">
        <v>141</v>
      </c>
      <c r="BP165" s="656"/>
      <c r="BQ165" s="656"/>
      <c r="BR165" s="656"/>
      <c r="BS165" s="656"/>
      <c r="BT165" s="656"/>
      <c r="BU165" s="656" t="s">
        <v>248</v>
      </c>
      <c r="BV165" s="656" t="s">
        <v>248</v>
      </c>
      <c r="BW165" s="656"/>
    </row>
    <row r="166" spans="1:75" ht="13.5" customHeight="1">
      <c r="A166" s="695"/>
      <c r="B166" s="15" t="s">
        <v>56</v>
      </c>
      <c r="C166" s="724" t="str">
        <f>IFERROR(VLOOKUP(C165,科目・教員!$A$2:$B$349,2,0),"")</f>
        <v>有賀　雅史</v>
      </c>
      <c r="D166" s="725"/>
      <c r="E166" s="701" t="str">
        <f>IFERROR(VLOOKUP(E165,科目・教員!$A$2:$B$349,2,0),"")</f>
        <v>網中　眞由美</v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>柏木　公一</v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24" t="str">
        <f>VLOOKUP($C152,'2025年度(1年後期)'!$B$5:$N$207,COLUMN('2025年度(1年後期)'!$G$5)+1,0)&amp;""</f>
        <v>グラウンド･アリーナ･大講義室</v>
      </c>
      <c r="D167" s="725"/>
      <c r="E167" s="701" t="str">
        <f>VLOOKUP($C152,'2025年度(2年後期)'!$B$5:$N$207,COLUMN('2025年度(2年後期)'!$G$5)+1,0)&amp;""</f>
        <v>201</v>
      </c>
      <c r="F167" s="697"/>
      <c r="G167" s="701" t="str">
        <f>VLOOKUP($C152,'2025年度(3年後期)'!$B$5:$N$207,COLUMN('2025年度(3年後期)'!$G$5)+1,0)&amp;""</f>
        <v>成人：301，302，303</v>
      </c>
      <c r="H167" s="697"/>
      <c r="I167" s="701" t="str">
        <f>VLOOKUP($C152,'2025年度(4年後期)'!$B$5:$N$206,COLUMN('2025年度(4年後期)'!$G$5)+1,0)&amp;""</f>
        <v>研修6･7</v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>情報処理室</v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22" t="s">
        <v>142</v>
      </c>
      <c r="D168" s="723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41" t="str">
        <f>VLOOKUP($C152,'2025年度(1年後期)'!$B$5:$N$207,COLUMN('2025年度(1年後期)'!$I$5),0)&amp;""</f>
        <v>スポーツと健康</v>
      </c>
      <c r="D169" s="742"/>
      <c r="E169" s="711" t="str">
        <f>VLOOKUP($C152,'2025年度(2年後期)'!$B$5:$N$207,COLUMN('2025年度(2年後期)'!$I$5),0)&amp;""</f>
        <v>小児看護援助論Ⅰ</v>
      </c>
      <c r="F169" s="694"/>
      <c r="G169" s="711" t="str">
        <f>VLOOKUP($C152,'2025年度(3年後期)'!$B$5:$N$207,COLUMN('2025年度(3年後期)'!$I$5),0)&amp;""</f>
        <v>領域別実習</v>
      </c>
      <c r="H169" s="694"/>
      <c r="I169" s="711" t="str">
        <f>VLOOKUP($C152,'2025年度(4年後期)'!$B$5:$N$206,COLUMN('2025年度(4年後期)'!$I$5),0)&amp;""</f>
        <v>総合学習
国試の受験申込資料の配布・説明会</v>
      </c>
      <c r="J169" s="694"/>
      <c r="K169" s="712" t="str">
        <f>VLOOKUP($C152,'2025年度(助産後期)'!$B$5:$N$207,COLUMN('2025年度(助産後期)'!$I$5),0)&amp;""</f>
        <v>助産学実習Ⅰ(追実習)</v>
      </c>
      <c r="L169" s="712"/>
      <c r="M169" s="710" t="str">
        <f>VLOOKUP($C152,'2025年度(M1後期)'!$B$5:$N$207,COLUMN('2025年度(M1後期)'!$I$5),0)&amp;""</f>
        <v>看護統計学</v>
      </c>
      <c r="N169" s="694"/>
      <c r="O169" s="712" t="str">
        <f>VLOOKUP($C152,'2025年度(M2後期)'!$B$5:$N$207,COLUMN('2025年度(M2後期)'!$I$5),0)&amp;""</f>
        <v>特別研究</v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>特別研究</v>
      </c>
      <c r="T169" s="694"/>
      <c r="U169" s="562" t="s">
        <v>249</v>
      </c>
      <c r="Z169" s="695" t="str">
        <f>A169</f>
        <v>４時限（15：10～16：40）</v>
      </c>
      <c r="AA169" s="656"/>
      <c r="AB169" s="656"/>
      <c r="AC169" s="656"/>
      <c r="AD169" s="656" t="s">
        <v>185</v>
      </c>
      <c r="AE169" s="656"/>
      <c r="AF169" s="656"/>
      <c r="AG169" s="656" t="s">
        <v>224</v>
      </c>
      <c r="AH169" s="656"/>
      <c r="AI169" s="656"/>
      <c r="AJ169" s="656"/>
      <c r="AK169" s="656"/>
      <c r="AL169" s="656"/>
      <c r="AM169" s="656" t="s">
        <v>146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 t="s">
        <v>176</v>
      </c>
      <c r="AX169" s="656" t="s">
        <v>176</v>
      </c>
      <c r="AY169" s="656" t="s">
        <v>176</v>
      </c>
      <c r="AZ169" s="656"/>
      <c r="BA169" s="656"/>
      <c r="BB169" s="656"/>
      <c r="BC169" s="656"/>
      <c r="BD169" s="656"/>
      <c r="BE169" s="656"/>
      <c r="BF169" s="656" t="s">
        <v>140</v>
      </c>
      <c r="BG169" s="656"/>
      <c r="BH169" s="656"/>
      <c r="BI169" s="656"/>
      <c r="BJ169" s="656"/>
      <c r="BK169" s="745"/>
      <c r="BL169" s="745"/>
      <c r="BM169" s="745"/>
      <c r="BN169" s="656" t="s">
        <v>141</v>
      </c>
      <c r="BO169" s="656" t="s">
        <v>141</v>
      </c>
      <c r="BP169" s="656"/>
      <c r="BQ169" s="656"/>
      <c r="BR169" s="656"/>
      <c r="BS169" s="656"/>
      <c r="BT169" s="656"/>
      <c r="BU169" s="656" t="s">
        <v>248</v>
      </c>
      <c r="BV169" s="656" t="s">
        <v>248</v>
      </c>
      <c r="BW169" s="656"/>
    </row>
    <row r="170" spans="1:75" ht="13.5" customHeight="1">
      <c r="A170" s="695"/>
      <c r="B170" s="15" t="s">
        <v>56</v>
      </c>
      <c r="C170" s="724" t="str">
        <f>IFERROR(VLOOKUP(C169,科目・教員!$A$2:$B$349,2,0),"")</f>
        <v>有賀　雅史</v>
      </c>
      <c r="D170" s="725"/>
      <c r="E170" s="701" t="str">
        <f>IFERROR(VLOOKUP(E169,科目・教員!$A$2:$B$349,2,0),"")</f>
        <v>遠藤　数江</v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>柏木　公一</v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562" t="s">
        <v>185</v>
      </c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24" t="str">
        <f>VLOOKUP($C152,'2025年度(1年後期)'!$B$5:$N$207,COLUMN('2025年度(1年後期)'!$I$5)+1,0)&amp;""</f>
        <v>グラウンド･アリーナ･大講義室</v>
      </c>
      <c r="D171" s="725"/>
      <c r="E171" s="701" t="str">
        <f>VLOOKUP($C152,'2025年度(2年後期)'!$B$5:$N$207,COLUMN('2025年度(2年後期)'!$I$5)+1,0)&amp;""</f>
        <v>201</v>
      </c>
      <c r="F171" s="697"/>
      <c r="G171" s="701" t="str">
        <f>VLOOKUP($C152,'2025年度(3年後期)'!$B$5:$N$207,COLUMN('2025年度(3年後期)'!$I$5)+1,0)&amp;""</f>
        <v>成人：301，302，303</v>
      </c>
      <c r="H171" s="697"/>
      <c r="I171" s="701" t="str">
        <f>VLOOKUP($C152,'2025年度(4年後期)'!$B$5:$N$206,COLUMN('2025年度(4年後期)'!$I$5)+1,0)&amp;""</f>
        <v>研修6･7</v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>情報処理室</v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562" t="s">
        <v>186</v>
      </c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22" t="s">
        <v>142</v>
      </c>
      <c r="D172" s="723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562" t="s">
        <v>187</v>
      </c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>助産学実習Ⅰ(追実習)</v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562"/>
      <c r="Z173" s="695" t="str">
        <f>A173</f>
        <v>５時限（16：50～18：20）</v>
      </c>
      <c r="AA173" s="656"/>
      <c r="AB173" s="656"/>
      <c r="AC173" s="656"/>
      <c r="AD173" s="656" t="s">
        <v>185</v>
      </c>
      <c r="AE173" s="656"/>
      <c r="AF173" s="656"/>
      <c r="AG173" s="656"/>
      <c r="AH173" s="656"/>
      <c r="AI173" s="656"/>
      <c r="AJ173" s="656"/>
      <c r="AK173" s="656"/>
      <c r="AL173" s="656"/>
      <c r="AM173" s="656" t="s">
        <v>146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562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562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563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50">
        <f>C152+1</f>
        <v>45969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665">
        <f>C177</f>
        <v>45969</v>
      </c>
      <c r="V177" s="666"/>
      <c r="W177" s="666"/>
      <c r="X177" s="666"/>
      <c r="Y177" s="666"/>
      <c r="Z177" s="6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/>
      </c>
      <c r="N178" s="682"/>
      <c r="O178" s="683" t="str">
        <f>VLOOKUP($C177,'2025年度(M2後期)'!$B$5:$N$207,COLUMN('2025年度(M2後期)'!$C$5),0)&amp;""</f>
        <v/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/>
      </c>
      <c r="T178" s="684"/>
      <c r="U178" s="25"/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25"/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/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25"/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43"/>
      <c r="D181" s="783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25"/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/>
      </c>
      <c r="N182" s="684"/>
      <c r="O182" s="694" t="str">
        <f>VLOOKUP($C177,'2025年度(M2後期)'!$B$5:$N$207,COLUMN('2025年度(M2後期)'!$E$5),0)&amp;""</f>
        <v/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/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/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/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/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53"/>
      <c r="D193" s="755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/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/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53"/>
      <c r="D197" s="755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23"/>
      <c r="B202" s="24"/>
      <c r="C202" s="750">
        <f>C177+1</f>
        <v>45970</v>
      </c>
      <c r="D202" s="750"/>
      <c r="E202" s="750"/>
      <c r="F202" s="750"/>
      <c r="G202" s="750"/>
      <c r="H202" s="750"/>
      <c r="I202" s="750"/>
      <c r="J202" s="750"/>
      <c r="K202" s="750"/>
      <c r="L202" s="750"/>
      <c r="M202" s="750"/>
      <c r="N202" s="750"/>
      <c r="O202" s="750"/>
      <c r="P202" s="750"/>
      <c r="Q202" s="750"/>
      <c r="R202" s="750"/>
      <c r="S202" s="750"/>
      <c r="T202" s="750"/>
      <c r="U202" s="665">
        <f>C202</f>
        <v>45970</v>
      </c>
      <c r="V202" s="666"/>
      <c r="W202" s="666"/>
      <c r="X202" s="666"/>
      <c r="Y202" s="666"/>
      <c r="Z202" s="66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693" t="str">
        <f>VLOOKUP($C202,'2025年度(1年後期)'!$B$5:$N$207,COLUMN('2025年度(1年後期)'!$C$5),0)&amp;""</f>
        <v/>
      </c>
      <c r="D203" s="684"/>
      <c r="E203" s="683" t="str">
        <f>VLOOKUP($C202,'2025年度(2年後期)'!$B$5:$N$207,COLUMN('2025年度(2年後期)'!$C$5),0)&amp;""</f>
        <v/>
      </c>
      <c r="F203" s="684"/>
      <c r="G203" s="683" t="str">
        <f>VLOOKUP($C202,'2025年度(3年後期)'!$B$5:$N$207,COLUMN('2025年度(3年後期)'!$C$5),0)&amp;""</f>
        <v/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/>
      </c>
      <c r="N203" s="682"/>
      <c r="O203" s="683" t="str">
        <f>VLOOKUP($C202,'2025年度(M2後期)'!$B$5:$N$207,COLUMN('2025年度(M2後期)'!$C$5),0)&amp;""</f>
        <v/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/>
      </c>
      <c r="T203" s="684"/>
      <c r="U203" s="25"/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676" t="str">
        <f>IFERROR(VLOOKUP(C203,科目・教員!$A$2:$B$349,2,0),"")</f>
        <v/>
      </c>
      <c r="D204" s="677"/>
      <c r="E204" s="678" t="str">
        <f>IFERROR(VLOOKUP(E203,科目・教員!$A$2:$B$349,2,0),"")</f>
        <v/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676" t="str">
        <f>VLOOKUP($C202,'2025年度(1年後期)'!$B$5:$N$207,COLUMN('2025年度(1年後期)'!$C$5)+1,0)&amp;""</f>
        <v/>
      </c>
      <c r="D205" s="677"/>
      <c r="E205" s="678" t="str">
        <f>VLOOKUP($C202,'2025年度(2年後期)'!$B$5:$N$207,COLUMN('2025年度(2年後期)'!$C$5)+1,0)&amp;""</f>
        <v/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/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00"/>
      <c r="D206" s="67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/>
      </c>
      <c r="D207" s="684"/>
      <c r="E207" s="683" t="str">
        <f>VLOOKUP($C202,'2025年度(2年後期)'!$B$5:$N$207,COLUMN('2025年度(2年後期)'!$E$5),0)&amp;""</f>
        <v/>
      </c>
      <c r="F207" s="684"/>
      <c r="G207" s="683" t="str">
        <f>VLOOKUP($C202,'2025年度(3年後期)'!$B$5:$N$207,COLUMN('2025年度(3年後期)'!$E$5),0)&amp;""</f>
        <v/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/>
      </c>
      <c r="N207" s="684"/>
      <c r="O207" s="694" t="str">
        <f>VLOOKUP($C202,'2025年度(M2後期)'!$B$5:$N$207,COLUMN('2025年度(M2後期)'!$E$5),0)&amp;""</f>
        <v/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/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/>
      </c>
      <c r="D208" s="677"/>
      <c r="E208" s="678" t="str">
        <f>IFERROR(VLOOKUP(E207,科目・教員!$A$2:$B$349,2,0),"")</f>
        <v/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/>
      </c>
      <c r="D209" s="677"/>
      <c r="E209" s="678" t="str">
        <f>VLOOKUP($C202,'2025年度(2年後期)'!$B$5:$N$207,COLUMN('2025年度(2年後期)'!$E$5)+1,0)&amp;""</f>
        <v/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/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/>
      </c>
      <c r="D215" s="694"/>
      <c r="E215" s="711" t="str">
        <f>VLOOKUP($C202,'2025年度(2年後期)'!$B$5:$N$207,COLUMN('2025年度(2年後期)'!$G$5),0)&amp;""</f>
        <v/>
      </c>
      <c r="F215" s="694"/>
      <c r="G215" s="711" t="str">
        <f>VLOOKUP($C202,'2025年度(3年後期)'!$B$5:$N$207,COLUMN('2025年度(3年後期)'!$G$5),0)&amp;""</f>
        <v/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694"/>
      <c r="O215" s="712" t="str">
        <f>VLOOKUP($C202,'2025年度(M2後期)'!$B$5:$N$207,COLUMN('2025年度(M2後期)'!$G$5),0)&amp;""</f>
        <v/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/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/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/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/>
      </c>
      <c r="F219" s="694"/>
      <c r="G219" s="711" t="str">
        <f>VLOOKUP($C202,'2025年度(3年後期)'!$B$5:$N$207,COLUMN('2025年度(3年後期)'!$I$5),0)&amp;""</f>
        <v/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694"/>
      <c r="O219" s="712" t="str">
        <f>VLOOKUP($C202,'2025年度(M2後期)'!$B$5:$N$207,COLUMN('2025年度(M2後期)'!$I$5),0)&amp;""</f>
        <v/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/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/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/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45971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45971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751" t="str">
        <f>VLOOKUP($C227,'2025年度(1年後期)'!$B$5:$N$207,COLUMN('2025年度(1年後期)'!$C$5),0)&amp;""</f>
        <v>心と発達</v>
      </c>
      <c r="D228" s="719"/>
      <c r="E228" s="683" t="str">
        <f>VLOOKUP($C227,'2025年度(2年後期)'!$B$5:$N$207,COLUMN('2025年度(2年後期)'!$C$5),0)&amp;""</f>
        <v>精神看護学概論</v>
      </c>
      <c r="F228" s="684"/>
      <c r="G228" s="683" t="str">
        <f>VLOOKUP($C227,'2025年度(3年後期)'!$B$5:$N$207,COLUMN('2025年度(3年後期)'!$C$5),0)&amp;""</f>
        <v>領域別実習</v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>助産学実習Ⅱ</v>
      </c>
      <c r="L228" s="682"/>
      <c r="M228" s="681" t="str">
        <f>VLOOKUP($C227,'2025年度(M1後期)'!$B$5:$N$207,COLUMN('2025年度(M1後期)'!$C$5),0)&amp;""</f>
        <v>政策医療看護倫理</v>
      </c>
      <c r="N228" s="682"/>
      <c r="O228" s="683" t="str">
        <f>VLOOKUP($C227,'2025年度(M2後期)'!$B$5:$N$207,COLUMN('2025年度(M2後期)'!$C$5),0)&amp;""</f>
        <v>特別研究</v>
      </c>
      <c r="P228" s="684"/>
      <c r="Q228" s="683" t="str">
        <f>VLOOKUP($C227,'2025年度(D1後期)'!$B$5:$N$207,COLUMN('2025年度(D1後期)'!$C$5),0)&amp;""</f>
        <v/>
      </c>
      <c r="R228" s="684"/>
      <c r="S228" s="694" t="str">
        <f>VLOOKUP($C227,'2025年度(D23後期)'!$B$5:$N$207,COLUMN('2025年度(D23後期)'!$C$5),0)&amp;""</f>
        <v>特別研究</v>
      </c>
      <c r="T228" s="684"/>
      <c r="U228" s="648" t="s">
        <v>143</v>
      </c>
      <c r="Z228" s="706" t="str">
        <f>A228</f>
        <v xml:space="preserve">１時限（09：20～10：50） </v>
      </c>
      <c r="AA228" s="656" t="s">
        <v>144</v>
      </c>
      <c r="AB228" s="656"/>
      <c r="AC228" s="656"/>
      <c r="AD228" s="656" t="s">
        <v>97</v>
      </c>
      <c r="AE228" s="656"/>
      <c r="AF228" s="656"/>
      <c r="AG228" s="656" t="s">
        <v>149</v>
      </c>
      <c r="AH228" s="656"/>
      <c r="AI228" s="656"/>
      <c r="AJ228" s="656"/>
      <c r="AK228" s="656"/>
      <c r="AL228" s="656"/>
      <c r="AM228" s="656" t="s">
        <v>146</v>
      </c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 t="s">
        <v>233</v>
      </c>
      <c r="AX228" s="656"/>
      <c r="AY228" s="656"/>
      <c r="AZ228" s="656"/>
      <c r="BA228" s="656" t="s">
        <v>148</v>
      </c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752" t="str">
        <f>IFERROR(VLOOKUP(C228,科目・教員!$A$2:$B$349,2,0),"")</f>
        <v>松本　聡子</v>
      </c>
      <c r="D229" s="721"/>
      <c r="E229" s="678" t="str">
        <f>IFERROR(VLOOKUP(E228,科目・教員!$A$2:$B$349,2,0),"")</f>
        <v>森　真喜子</v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>池田　真弓</v>
      </c>
      <c r="L229" s="699"/>
      <c r="M229" s="708" t="str">
        <f>IFERROR(VLOOKUP(M228,科目・教員!$A$2:$B$349,2,0),"")</f>
        <v>来生　奈巳子</v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649" t="s">
        <v>149</v>
      </c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752" t="str">
        <f>VLOOKUP($C227,'2025年度(1年後期)'!$B$5:$N$207,COLUMN('2025年度(1年後期)'!$C$5)+1,0)&amp;""</f>
        <v>101</v>
      </c>
      <c r="D230" s="721"/>
      <c r="E230" s="678" t="str">
        <f>VLOOKUP($C227,'2025年度(2年後期)'!$B$5:$N$207,COLUMN('2025年度(2年後期)'!$C$5)+1,0)&amp;""</f>
        <v>301</v>
      </c>
      <c r="F230" s="677"/>
      <c r="G230" s="678" t="str">
        <f>VLOOKUP($C227,'2025年度(3年後期)'!$B$5:$N$207,COLUMN('2025年度(3年後期)'!$C$5)+1,0)&amp;""</f>
        <v>在宅:在宅実　母性:201</v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>臨床講義室1</v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/>
      </c>
      <c r="R230" s="677"/>
      <c r="S230" s="697" t="str">
        <f>VLOOKUP($C227,'2025年度(D23後期)'!$B$5:$N$207,COLUMN('2025年度(D23後期)'!$C$5)+1,0)&amp;""</f>
        <v/>
      </c>
      <c r="T230" s="677"/>
      <c r="U230" s="649" t="s">
        <v>150</v>
      </c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22" t="s">
        <v>107</v>
      </c>
      <c r="D231" s="749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U231" s="649" t="s">
        <v>151</v>
      </c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>微生物と人間</v>
      </c>
      <c r="D232" s="684"/>
      <c r="E232" s="683" t="str">
        <f>VLOOKUP($C227,'2025年度(2年後期)'!$B$5:$N$207,COLUMN('2025年度(2年後期)'!$E$5),0)&amp;""</f>
        <v>薬物療法と看護</v>
      </c>
      <c r="F232" s="684"/>
      <c r="G232" s="683" t="str">
        <f>VLOOKUP($C227,'2025年度(3年後期)'!$B$5:$N$207,COLUMN('2025年度(3年後期)'!$E$5),0)&amp;""</f>
        <v>領域別実習</v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>助産学実習Ⅱ</v>
      </c>
      <c r="L232" s="682"/>
      <c r="M232" s="693" t="str">
        <f>VLOOKUP($C227,'2025年度(M1後期)'!$B$5:$N$207,COLUMN('2025年度(M1後期)'!$E$5),0)&amp;""</f>
        <v>政策医療看護倫理</v>
      </c>
      <c r="N232" s="684"/>
      <c r="O232" s="694" t="str">
        <f>VLOOKUP($C227,'2025年度(M2後期)'!$B$5:$N$207,COLUMN('2025年度(M2後期)'!$E$5),0)&amp;""</f>
        <v>特別研究</v>
      </c>
      <c r="P232" s="684"/>
      <c r="Q232" s="694" t="str">
        <f>VLOOKUP($C227,'2025年度(D1後期)'!$B$5:$N$207,COLUMN('2025年度(D1後期)'!$E$5),0)&amp;""</f>
        <v/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 t="s">
        <v>131</v>
      </c>
      <c r="AB232" s="656"/>
      <c r="AC232" s="656"/>
      <c r="AD232" s="656" t="s">
        <v>97</v>
      </c>
      <c r="AE232" s="656"/>
      <c r="AF232" s="656"/>
      <c r="AG232" s="656" t="s">
        <v>149</v>
      </c>
      <c r="AH232" s="656"/>
      <c r="AI232" s="656"/>
      <c r="AJ232" s="656"/>
      <c r="AK232" s="656"/>
      <c r="AL232" s="656"/>
      <c r="AM232" s="656" t="s">
        <v>146</v>
      </c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 t="s">
        <v>174</v>
      </c>
      <c r="AX232" s="656"/>
      <c r="AY232" s="656"/>
      <c r="AZ232" s="656"/>
      <c r="BA232" s="656" t="s">
        <v>148</v>
      </c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>森　那美子</v>
      </c>
      <c r="D233" s="677"/>
      <c r="E233" s="678" t="str">
        <f>IFERROR(VLOOKUP(E232,科目・教員!$A$2:$B$349,2,0),"")</f>
        <v>本間　典子</v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>池田　真弓</v>
      </c>
      <c r="L233" s="699"/>
      <c r="M233" s="676" t="str">
        <f>IFERROR(VLOOKUP(M232,科目・教員!$A$2:$B$349,2,0),"")</f>
        <v>来生　奈巳子</v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>101</v>
      </c>
      <c r="D234" s="677"/>
      <c r="E234" s="678" t="str">
        <f>VLOOKUP($C227,'2025年度(2年後期)'!$B$5:$N$207,COLUMN('2025年度(2年後期)'!$E$5)+1,0)&amp;""</f>
        <v>301</v>
      </c>
      <c r="F234" s="677"/>
      <c r="G234" s="678" t="str">
        <f>VLOOKUP($C227,'2025年度(3年後期)'!$B$5:$N$207,COLUMN('2025年度(3年後期)'!$E$5)+1,0)&amp;""</f>
        <v>在宅:在宅実　母性:201</v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>臨床講義室1</v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/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>加齢と健康</v>
      </c>
      <c r="D240" s="694"/>
      <c r="E240" s="711" t="str">
        <f>VLOOKUP($C227,'2025年度(2年後期)'!$B$5:$N$207,COLUMN('2025年度(2年後期)'!$G$5),0)&amp;""</f>
        <v>母性看護援助論Ⅰ</v>
      </c>
      <c r="F240" s="694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>助産学実習Ⅱ</v>
      </c>
      <c r="L240" s="712"/>
      <c r="M240" s="710" t="str">
        <f>VLOOKUP($C227,'2025年度(M1後期)'!$B$5:$N$207,COLUMN('2025年度(M1後期)'!$G$5),0)&amp;""</f>
        <v>看護理論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>特別研究</v>
      </c>
      <c r="T240" s="694"/>
      <c r="Z240" s="695" t="str">
        <f>A240</f>
        <v>３時限（13：30～15：00）</v>
      </c>
      <c r="AA240" s="656" t="s">
        <v>152</v>
      </c>
      <c r="AB240" s="656"/>
      <c r="AC240" s="656"/>
      <c r="AD240" s="656" t="s">
        <v>97</v>
      </c>
      <c r="AE240" s="656"/>
      <c r="AF240" s="656"/>
      <c r="AG240" s="656"/>
      <c r="AH240" s="656"/>
      <c r="AI240" s="656"/>
      <c r="AJ240" s="656"/>
      <c r="AK240" s="656"/>
      <c r="AL240" s="656"/>
      <c r="AM240" s="656" t="s">
        <v>146</v>
      </c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 t="s">
        <v>157</v>
      </c>
      <c r="AX240" s="656"/>
      <c r="AY240" s="656"/>
      <c r="AZ240" s="656"/>
      <c r="BA240" s="656" t="s">
        <v>154</v>
      </c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>綿貫　成明</v>
      </c>
      <c r="D241" s="697"/>
      <c r="E241" s="701" t="str">
        <f>IFERROR(VLOOKUP(E240,科目・教員!$A$2:$B$349,2,0),"")</f>
        <v>日置　智華子</v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>池田　真弓</v>
      </c>
      <c r="L241" s="702"/>
      <c r="M241" s="713" t="str">
        <f>IFERROR(VLOOKUP(M240,科目・教員!$A$2:$B$349,2,0),"")</f>
        <v>亀岡　智美</v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>101</v>
      </c>
      <c r="D242" s="697"/>
      <c r="E242" s="701" t="str">
        <f>VLOOKUP($C227,'2025年度(2年後期)'!$B$5:$N$207,COLUMN('2025年度(2年後期)'!$G$5)+1,0)&amp;""</f>
        <v>301</v>
      </c>
      <c r="F242" s="697"/>
      <c r="G242" s="701" t="str">
        <f>VLOOKUP($C227,'2025年度(3年後期)'!$B$5:$N$207,COLUMN('2025年度(3年後期)'!$G$5)+1,0)&amp;""</f>
        <v>在宅:在宅実</v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臨床講義室1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43"/>
      <c r="D243" s="744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>インフルエンザ③
15:00～16:10</v>
      </c>
      <c r="D244" s="694"/>
      <c r="E244" s="711" t="str">
        <f>VLOOKUP($C227,'2025年度(2年後期)'!$B$5:$N$207,COLUMN('2025年度(2年後期)'!$I$5),0)&amp;""</f>
        <v>インフルエンザ③
15:00～16:10</v>
      </c>
      <c r="F244" s="694"/>
      <c r="G244" s="711" t="str">
        <f>VLOOKUP($C227,'2025年度(3年後期)'!$B$5:$N$207,COLUMN('2025年度(3年後期)'!$I$5),0)&amp;""</f>
        <v>領域別実習
(インフルエンザ③)</v>
      </c>
      <c r="H244" s="694"/>
      <c r="I244" s="711" t="str">
        <f>VLOOKUP($C227,'2025年度(4年後期)'!$B$5:$N$206,COLUMN('2025年度(4年後期)'!$I$5),0)&amp;""</f>
        <v>インフルエンザ③
15:00～16:10</v>
      </c>
      <c r="J244" s="694"/>
      <c r="K244" s="712" t="str">
        <f>VLOOKUP($C227,'2025年度(助産後期)'!$B$5:$N$207,COLUMN('2025年度(助産後期)'!$I$5),0)&amp;""</f>
        <v>助産学実習Ⅱ</v>
      </c>
      <c r="L244" s="712"/>
      <c r="M244" s="710" t="str">
        <f>VLOOKUP($C227,'2025年度(M1後期)'!$B$5:$N$207,COLUMN('2025年度(M1後期)'!$I$5),0)&amp;""</f>
        <v>看護理論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 t="s">
        <v>146</v>
      </c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 t="s">
        <v>154</v>
      </c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>池田　真弓</v>
      </c>
      <c r="L245" s="702"/>
      <c r="M245" s="713" t="str">
        <f>IFERROR(VLOOKUP(M244,科目・教員!$A$2:$B$349,2,0),"")</f>
        <v>亀岡　智美</v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/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臨床講義室1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43"/>
      <c r="D247" s="744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>助産学実習Ⅱ</v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 t="s">
        <v>146</v>
      </c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>池田　真弓</v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79">
        <f>C227+1</f>
        <v>45972</v>
      </c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679"/>
      <c r="Q252" s="679"/>
      <c r="R252" s="679"/>
      <c r="S252" s="679"/>
      <c r="T252" s="679"/>
      <c r="U252" s="659">
        <f>C252</f>
        <v>45972</v>
      </c>
      <c r="V252" s="660"/>
      <c r="W252" s="660"/>
      <c r="X252" s="660"/>
      <c r="Y252" s="660"/>
      <c r="Z252" s="6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>知の探究</v>
      </c>
      <c r="D253" s="684"/>
      <c r="E253" s="683" t="str">
        <f>VLOOKUP($C252,'2025年度(2年後期)'!$B$5:$N$207,COLUMN('2025年度(2年後期)'!$C$5),0)&amp;""</f>
        <v>基礎看護学実習Ⅱ</v>
      </c>
      <c r="F253" s="684"/>
      <c r="G253" s="683" t="str">
        <f>VLOOKUP($C252,'2025年度(3年後期)'!$B$5:$N$207,COLUMN('2025年度(3年後期)'!$C$5),0)&amp;""</f>
        <v>領域別実習</v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>助産学実習Ⅱ</v>
      </c>
      <c r="L253" s="682"/>
      <c r="M253" s="68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2"/>
      <c r="O253" s="683" t="str">
        <f>VLOOKUP($C252,'2025年度(M2後期)'!$B$5:$N$207,COLUMN('2025年度(M2後期)'!$C$5),0)&amp;""</f>
        <v>特別研究</v>
      </c>
      <c r="P253" s="684"/>
      <c r="Q253" s="683" t="str">
        <f>VLOOKUP($C252,'2025年度(D1後期)'!$B$5:$N$207,COLUMN('2025年度(D1後期)'!$C$5),0)&amp;""</f>
        <v>成育看護学演習Ｂ
感染管理看護学演習Ｂ
成人看護学演習Ｂ</v>
      </c>
      <c r="R253" s="684"/>
      <c r="S253" s="694" t="str">
        <f>VLOOKUP($C252,'2025年度(D23後期)'!$B$5:$N$207,COLUMN('2025年度(D23後期)'!$C$5),0)&amp;""</f>
        <v>特別研究</v>
      </c>
      <c r="T253" s="684"/>
      <c r="U253" s="648" t="s">
        <v>143</v>
      </c>
      <c r="V253" s="20"/>
      <c r="Z253" s="706" t="str">
        <f>A253</f>
        <v xml:space="preserve">１時限（09：20～10：50） </v>
      </c>
      <c r="AA253" s="656" t="s">
        <v>173</v>
      </c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 t="s">
        <v>146</v>
      </c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 t="s">
        <v>188</v>
      </c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>飯野　京子</v>
      </c>
      <c r="D254" s="677"/>
      <c r="E254" s="678" t="str">
        <f>IFERROR(VLOOKUP(E253,科目・教員!$A$2:$B$349,2,0),"")</f>
        <v>森下　純子</v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>池田　真弓</v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U254" s="649" t="s">
        <v>149</v>
      </c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>101</v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>成育:別途指定
感染:別途指定
成人:別途指定</v>
      </c>
      <c r="R255" s="677"/>
      <c r="S255" s="697" t="str">
        <f>VLOOKUP($C252,'2025年度(D23後期)'!$B$5:$N$207,COLUMN('2025年度(D23後期)'!$C$5)+1,0)&amp;""</f>
        <v/>
      </c>
      <c r="T255" s="677"/>
      <c r="U255" s="649" t="s">
        <v>150</v>
      </c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53"/>
      <c r="D256" s="754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649" t="s">
        <v>151</v>
      </c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751" t="str">
        <f>VLOOKUP($C252,'2025年度(1年後期)'!$B$5:$N$207,COLUMN('2025年度(1年後期)'!$E$5),0)&amp;""</f>
        <v>日本人論</v>
      </c>
      <c r="D257" s="719"/>
      <c r="E257" s="683" t="str">
        <f>VLOOKUP($C252,'2025年度(2年後期)'!$B$5:$N$207,COLUMN('2025年度(2年後期)'!$E$5),0)&amp;""</f>
        <v>基礎看護学実習Ⅱ</v>
      </c>
      <c r="F257" s="684"/>
      <c r="G257" s="683" t="str">
        <f>VLOOKUP($C252,'2025年度(3年後期)'!$B$5:$N$207,COLUMN('2025年度(3年後期)'!$E$5),0)&amp;""</f>
        <v>領域別実習</v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>助産学実習Ⅱ</v>
      </c>
      <c r="L257" s="682"/>
      <c r="M257" s="69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4"/>
      <c r="O257" s="694" t="str">
        <f>VLOOKUP($C252,'2025年度(M2後期)'!$B$5:$N$207,COLUMN('2025年度(M2後期)'!$E$5),0)&amp;""</f>
        <v>特別研究</v>
      </c>
      <c r="P257" s="684"/>
      <c r="Q257" s="694" t="str">
        <f>VLOOKUP($C252,'2025年度(D1後期)'!$B$5:$N$207,COLUMN('2025年度(D1後期)'!$E$5),0)&amp;""</f>
        <v>成育看護学演習Ｂ
感染管理看護学演習Ｂ
成人看護学演習Ｂ</v>
      </c>
      <c r="R257" s="684"/>
      <c r="S257" s="694" t="str">
        <f>VLOOKUP($C252,'2025年度(D23後期)'!$B$5:$N$207,COLUMN('2025年度(D23後期)'!$E$5),0)&amp;""</f>
        <v>特別研究</v>
      </c>
      <c r="T257" s="684"/>
      <c r="U257" s="33"/>
      <c r="Z257" s="695" t="str">
        <f>A257</f>
        <v>２時限（11：00～12：30）</v>
      </c>
      <c r="AA257" s="656" t="s">
        <v>206</v>
      </c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 t="s">
        <v>146</v>
      </c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 t="s">
        <v>188</v>
      </c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752" t="str">
        <f>IFERROR(VLOOKUP(C257,科目・教員!$A$2:$B$349,2,0),"")</f>
        <v>川出　龍一</v>
      </c>
      <c r="D258" s="721"/>
      <c r="E258" s="678" t="str">
        <f>IFERROR(VLOOKUP(E257,科目・教員!$A$2:$B$349,2,0),"")</f>
        <v>森下　純子</v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>池田　真弓</v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752" t="str">
        <f>VLOOKUP($C252,'2025年度(1年後期)'!$B$5:$N$207,COLUMN('2025年度(1年後期)'!$E$5)+1,0)&amp;""</f>
        <v>101</v>
      </c>
      <c r="D259" s="721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>成育:別途指定
感染:別途指定
成人:別途指定</v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22" t="s">
        <v>107</v>
      </c>
      <c r="D260" s="723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>生命倫理</v>
      </c>
      <c r="D265" s="694"/>
      <c r="E265" s="711" t="str">
        <f>VLOOKUP($C252,'2025年度(2年後期)'!$B$5:$N$207,COLUMN('2025年度(2年後期)'!$G$5),0)&amp;""</f>
        <v>基礎看護学実習Ⅱ</v>
      </c>
      <c r="F265" s="694"/>
      <c r="G265" s="711" t="str">
        <f>VLOOKUP($C252,'2025年度(3年後期)'!$B$5:$N$207,COLUMN('2025年度(3年後期)'!$G$5),0)&amp;""</f>
        <v>領域別実習</v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>助産学実習Ⅱ</v>
      </c>
      <c r="L265" s="712"/>
      <c r="M265" s="710" t="str">
        <f>VLOOKUP($C252,'2025年度(M1後期)'!$B$5:$N$207,COLUMN('2025年度(M1後期)'!$G$5),0)&amp;""</f>
        <v>がん看護学演習Ａ－Ⅱ
成育看護学演習Ａ－Ⅰ
感染症学特論
感染症学演習</v>
      </c>
      <c r="N265" s="694"/>
      <c r="O265" s="712" t="str">
        <f>VLOOKUP($C252,'2025年度(M2後期)'!$B$5:$N$207,COLUMN('2025年度(M2後期)'!$G$5),0)&amp;""</f>
        <v>特別研究</v>
      </c>
      <c r="P265" s="694"/>
      <c r="Q265" s="712" t="str">
        <f>VLOOKUP($C252,'2025年度(D1後期)'!$B$5:$N$207,COLUMN('2025年度(D1後期)'!$G$5),0)&amp;""</f>
        <v>量的看護学研究法</v>
      </c>
      <c r="R265" s="694"/>
      <c r="S265" s="712" t="str">
        <f>VLOOKUP($C252,'2025年度(D23後期)'!$B$5:$N$207,COLUMN('2025年度(D23後期)'!$G$5),0)&amp;""</f>
        <v>特別研究</v>
      </c>
      <c r="T265" s="694"/>
      <c r="U265" s="21"/>
      <c r="Z265" s="695" t="str">
        <f>A265</f>
        <v>３時限（13：30～15：00）</v>
      </c>
      <c r="AA265" s="656" t="s">
        <v>189</v>
      </c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 t="s">
        <v>146</v>
      </c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 t="s">
        <v>166</v>
      </c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>小島　優子</v>
      </c>
      <c r="D266" s="697"/>
      <c r="E266" s="701" t="str">
        <f>IFERROR(VLOOKUP(E265,科目・教員!$A$2:$B$349,2,0),"")</f>
        <v>森下　純子</v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>池田　真弓</v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>柏木　公一</v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>101</v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>がん:別途指定
成育:別途指定
感染特論:別途指定
感染演習:別途指定</v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>臨床講義室1</v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41" t="str">
        <f>VLOOKUP($C252,'2025年度(1年後期)'!$B$5:$N$207,COLUMN('2025年度(1年後期)'!$I$5),0)&amp;""</f>
        <v>人体の構造と機能Ⅲ
(桑名先生②)</v>
      </c>
      <c r="D269" s="742"/>
      <c r="E269" s="711" t="str">
        <f>VLOOKUP($C252,'2025年度(2年後期)'!$B$5:$N$207,COLUMN('2025年度(2年後期)'!$I$5),0)&amp;""</f>
        <v>基礎看護学実習Ⅱ</v>
      </c>
      <c r="F269" s="694"/>
      <c r="G269" s="711" t="str">
        <f>VLOOKUP($C252,'2025年度(3年後期)'!$B$5:$N$207,COLUMN('2025年度(3年後期)'!$I$5),0)&amp;""</f>
        <v>領域別実習</v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>助産学実習Ⅱ</v>
      </c>
      <c r="L269" s="712"/>
      <c r="M269" s="710" t="str">
        <f>VLOOKUP($C252,'2025年度(M1後期)'!$B$5:$N$207,COLUMN('2025年度(M1後期)'!$I$5),0)&amp;""</f>
        <v>がん看護学演習Ａ－Ⅱ
成育看護学演習Ａ－Ⅰ
感染症学特論
感染症学演習</v>
      </c>
      <c r="N269" s="694"/>
      <c r="O269" s="712" t="str">
        <f>VLOOKUP($C252,'2025年度(M2後期)'!$B$5:$N$207,COLUMN('2025年度(M2後期)'!$I$5),0)&amp;""</f>
        <v>特別研究</v>
      </c>
      <c r="P269" s="694"/>
      <c r="Q269" s="712" t="str">
        <f>VLOOKUP($C252,'2025年度(D1後期)'!$B$5:$N$207,COLUMN('2025年度(D1後期)'!$I$5),0)&amp;""</f>
        <v>量的看護学研究法</v>
      </c>
      <c r="R269" s="694"/>
      <c r="S269" s="712" t="str">
        <f>VLOOKUP($C252,'2025年度(D23後期)'!$B$5:$N$207,COLUMN('2025年度(D23後期)'!$I$5),0)&amp;""</f>
        <v>特別研究</v>
      </c>
      <c r="T269" s="694"/>
      <c r="U269" s="21"/>
      <c r="Z269" s="695" t="str">
        <f>A269</f>
        <v>４時限（15：10～16：40）</v>
      </c>
      <c r="AA269" s="656" t="s">
        <v>70</v>
      </c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 t="s">
        <v>146</v>
      </c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 t="s">
        <v>166</v>
      </c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24" t="str">
        <f>IFERROR(VLOOKUP(C269,科目・教員!$A$2:$B$349,2,0),"")</f>
        <v/>
      </c>
      <c r="D270" s="725"/>
      <c r="E270" s="701" t="str">
        <f>IFERROR(VLOOKUP(E269,科目・教員!$A$2:$B$349,2,0),"")</f>
        <v>森下　純子</v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>池田　真弓</v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>柏木　公一</v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24" t="str">
        <f>VLOOKUP($C252,'2025年度(1年後期)'!$B$5:$N$207,COLUMN('2025年度(1年後期)'!$I$5)+1,0)&amp;""</f>
        <v>101</v>
      </c>
      <c r="D271" s="725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>がん:別途指定
成育:別途指定
感染特論:別途指定
感染演習:別途指定</v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>臨床講義室1</v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85" t="s">
        <v>234</v>
      </c>
      <c r="D272" s="786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41" t="str">
        <f>VLOOKUP($C252,'2025年度(1年後期)'!$B$5:$N$207,COLUMN('2025年度(1年後期)'!$K$5),0)&amp;""</f>
        <v>国語表現法</v>
      </c>
      <c r="D273" s="742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>助産学実習Ⅱ</v>
      </c>
      <c r="L273" s="712"/>
      <c r="M273" s="710" t="str">
        <f>VLOOKUP($C252,'2025年度(M1後期)'!$B$5:$N$207,COLUMN('2025年度(M1後期)'!$K$5),0)&amp;""</f>
        <v>感染症学特論
感染症学演習</v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 t="s">
        <v>235</v>
      </c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 t="s">
        <v>146</v>
      </c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24" t="str">
        <f>IFERROR(VLOOKUP(C273,科目・教員!$A$2:$B$349,2,0),"")</f>
        <v>末田　美香子</v>
      </c>
      <c r="D274" s="725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>池田　真弓</v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24" t="str">
        <f>VLOOKUP($C252,'2025年度(1年後期)'!$B$5:$N$207,COLUMN('2025年度(1年後期)'!$K$5)+1,0)&amp;""</f>
        <v>101</v>
      </c>
      <c r="D275" s="725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>感染特論:別途指定
感染演習:別途指定</v>
      </c>
      <c r="N275" s="697"/>
      <c r="O275" s="702" t="str">
        <f>VLOOKUP($C252,'2025年度(M1後期)'!$B$5:$N$207,COLUMN('2025年度(M1後期)'!$K$5)+1,0)&amp;""</f>
        <v>感染特論:別途指定
感染演習:別途指定</v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85" t="s">
        <v>236</v>
      </c>
      <c r="D276" s="786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45973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45973</v>
      </c>
      <c r="V277" s="660"/>
      <c r="W277" s="660"/>
      <c r="X277" s="660"/>
      <c r="Y277" s="660"/>
      <c r="Z277" s="6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>食と健康</v>
      </c>
      <c r="D278" s="684"/>
      <c r="E278" s="683" t="str">
        <f>VLOOKUP($C277,'2025年度(2年後期)'!$B$5:$N$207,COLUMN('2025年度(2年後期)'!$C$5),0)&amp;""</f>
        <v>基礎看護学実習Ⅱ</v>
      </c>
      <c r="F278" s="684"/>
      <c r="G278" s="683" t="str">
        <f>VLOOKUP($C277,'2025年度(3年後期)'!$B$5:$N$207,COLUMN('2025年度(3年後期)'!$C$5),0)&amp;""</f>
        <v>領域別実習</v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>助産学実習Ⅱ</v>
      </c>
      <c r="L278" s="682"/>
      <c r="M278" s="681" t="str">
        <f>VLOOKUP($C277,'2025年度(M1後期)'!$B$5:$N$207,COLUMN('2025年度(M1後期)'!$C$5),0)&amp;""</f>
        <v>看護情報・管理学演習Ａ－Ⅰ
成育看護学演習Ａ－Ⅳ(母性)</v>
      </c>
      <c r="N278" s="682"/>
      <c r="O278" s="683" t="str">
        <f>VLOOKUP($C277,'2025年度(M2後期)'!$B$5:$N$207,COLUMN('2025年度(M2後期)'!$C$5),0)&amp;""</f>
        <v>特別研究</v>
      </c>
      <c r="P278" s="684"/>
      <c r="Q278" s="683" t="str">
        <f>VLOOKUP($C277,'2025年度(D1後期)'!$B$5:$N$207,COLUMN('2025年度(D1後期)'!$C$5),0)&amp;""</f>
        <v>看護教育学演習Ｂ</v>
      </c>
      <c r="R278" s="684"/>
      <c r="S278" s="694" t="str">
        <f>VLOOKUP($C277,'2025年度(D23後期)'!$B$5:$N$207,COLUMN('2025年度(D23後期)'!$C$5),0)&amp;""</f>
        <v>特別研究</v>
      </c>
      <c r="T278" s="684"/>
      <c r="U278" s="648" t="s">
        <v>143</v>
      </c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 t="s">
        <v>146</v>
      </c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 t="s">
        <v>149</v>
      </c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 t="s">
        <v>111</v>
      </c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>本間　典子</v>
      </c>
      <c r="D279" s="677"/>
      <c r="E279" s="678" t="str">
        <f>IFERROR(VLOOKUP(E278,科目・教員!$A$2:$B$349,2,0),"")</f>
        <v>森下　純子</v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>池田　真弓</v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649" t="s">
        <v>149</v>
      </c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>大講義室</v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>母性:301</v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>情報:別途指定
成育:別途指定</v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>別途指定</v>
      </c>
      <c r="R280" s="677"/>
      <c r="S280" s="697" t="str">
        <f>VLOOKUP($C277,'2025年度(D23後期)'!$B$5:$N$207,COLUMN('2025年度(D23後期)'!$C$5)+1,0)&amp;""</f>
        <v/>
      </c>
      <c r="T280" s="677"/>
      <c r="U280" s="649" t="s">
        <v>150</v>
      </c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U281" s="649" t="s">
        <v>151</v>
      </c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>人間関係論</v>
      </c>
      <c r="D282" s="684"/>
      <c r="E282" s="683" t="str">
        <f>VLOOKUP($C277,'2025年度(2年後期)'!$B$5:$N$207,COLUMN('2025年度(2年後期)'!$E$5),0)&amp;""</f>
        <v>基礎看護学実習Ⅱ</v>
      </c>
      <c r="F282" s="684"/>
      <c r="G282" s="683" t="str">
        <f>VLOOKUP($C277,'2025年度(3年後期)'!$B$5:$N$207,COLUMN('2025年度(3年後期)'!$E$5),0)&amp;""</f>
        <v>領域別実習</v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>助産学実習Ⅱ</v>
      </c>
      <c r="L282" s="682"/>
      <c r="M282" s="693" t="str">
        <f>VLOOKUP($C277,'2025年度(M1後期)'!$B$5:$N$207,COLUMN('2025年度(M1後期)'!$E$5),0)&amp;""</f>
        <v>看護情報・管理学演習Ａ－Ⅰ
成育看護学演習Ａ－Ⅳ(母性)</v>
      </c>
      <c r="N282" s="684"/>
      <c r="O282" s="694" t="str">
        <f>VLOOKUP($C277,'2025年度(M2後期)'!$B$5:$N$207,COLUMN('2025年度(M2後期)'!$E$5),0)&amp;""</f>
        <v>特別研究</v>
      </c>
      <c r="P282" s="684"/>
      <c r="Q282" s="694" t="str">
        <f>VLOOKUP($C277,'2025年度(D1後期)'!$B$5:$N$207,COLUMN('2025年度(D1後期)'!$E$5),0)&amp;""</f>
        <v>看護教育学演習Ｂ</v>
      </c>
      <c r="R282" s="684"/>
      <c r="S282" s="694" t="str">
        <f>VLOOKUP($C277,'2025年度(D23後期)'!$B$5:$N$207,COLUMN('2025年度(D23後期)'!$E$5),0)&amp;""</f>
        <v>特別研究</v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 t="s">
        <v>146</v>
      </c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 t="s">
        <v>149</v>
      </c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 t="s">
        <v>165</v>
      </c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>小島　優子</v>
      </c>
      <c r="D283" s="677"/>
      <c r="E283" s="678" t="str">
        <f>IFERROR(VLOOKUP(E282,科目・教員!$A$2:$B$349,2,0),"")</f>
        <v>森下　純子</v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>池田　真弓</v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>大講義室</v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>母性:301</v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>情報:別途指定
成育:別途指定</v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>別途指定</v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41" t="str">
        <f>VLOOKUP($C277,'2025年度(1年後期)'!$B$5:$N$207,COLUMN('2025年度(1年後期)'!$G$5),0)&amp;""</f>
        <v>人間と教育</v>
      </c>
      <c r="D290" s="742"/>
      <c r="E290" s="711" t="str">
        <f>VLOOKUP($C277,'2025年度(2年後期)'!$B$5:$N$207,COLUMN('2025年度(2年後期)'!$G$5),0)&amp;""</f>
        <v>基礎看護学実習Ⅱ</v>
      </c>
      <c r="F290" s="694"/>
      <c r="G290" s="711" t="str">
        <f>VLOOKUP($C277,'2025年度(3年後期)'!$B$5:$N$207,COLUMN('2025年度(3年後期)'!$G$5),0)&amp;""</f>
        <v>領域別実習</v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>助産学実習Ⅱ</v>
      </c>
      <c r="L290" s="712"/>
      <c r="M290" s="710" t="str">
        <f>VLOOKUP($C277,'2025年度(M1後期)'!$B$5:$N$207,COLUMN('2025年度(M1後期)'!$G$5),0)&amp;""</f>
        <v>成人看護学演習Ａ－Ⅰ</v>
      </c>
      <c r="N290" s="694"/>
      <c r="O290" s="712" t="str">
        <f>VLOOKUP($C277,'2025年度(M2後期)'!$B$5:$N$207,COLUMN('2025年度(M2後期)'!$G$5),0)&amp;""</f>
        <v>特別研究</v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>特別研究</v>
      </c>
      <c r="T290" s="694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 t="s">
        <v>239</v>
      </c>
      <c r="AI290" s="656"/>
      <c r="AJ290" s="656"/>
      <c r="AK290" s="656"/>
      <c r="AL290" s="656"/>
      <c r="AM290" s="656" t="s">
        <v>146</v>
      </c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24" t="str">
        <f>IFERROR(VLOOKUP(C290,科目・教員!$A$2:$B$349,2,0),"")</f>
        <v>神原　裕子</v>
      </c>
      <c r="D291" s="725"/>
      <c r="E291" s="701" t="str">
        <f>IFERROR(VLOOKUP(E290,科目・教員!$A$2:$B$349,2,0),"")</f>
        <v>森下　純子</v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>池田　真弓</v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24" t="str">
        <f>VLOOKUP($C277,'2025年度(1年後期)'!$B$5:$N$207,COLUMN('2025年度(1年後期)'!$G$5)+1,0)&amp;""</f>
        <v>202</v>
      </c>
      <c r="D292" s="725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>別途指定</v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22" t="s">
        <v>107</v>
      </c>
      <c r="D293" s="723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41" t="str">
        <f>VLOOKUP($C277,'2025年度(1年後期)'!$B$5:$N$207,COLUMN('2025年度(1年後期)'!$I$5),0)&amp;""</f>
        <v>人間と教育</v>
      </c>
      <c r="D294" s="742"/>
      <c r="E294" s="711" t="str">
        <f>VLOOKUP($C277,'2025年度(2年後期)'!$B$5:$N$207,COLUMN('2025年度(2年後期)'!$I$5),0)&amp;""</f>
        <v>基礎看護学実習Ⅱ</v>
      </c>
      <c r="F294" s="694"/>
      <c r="G294" s="711" t="str">
        <f>VLOOKUP($C277,'2025年度(3年後期)'!$B$5:$N$207,COLUMN('2025年度(3年後期)'!$I$5),0)&amp;""</f>
        <v>領域別実習</v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>助産学実習Ⅱ</v>
      </c>
      <c r="L294" s="712"/>
      <c r="M294" s="710" t="str">
        <f>VLOOKUP($C277,'2025年度(M1後期)'!$B$5:$N$207,COLUMN('2025年度(M1後期)'!$I$5),0)&amp;""</f>
        <v>成人看護学演習Ａ－Ⅰ</v>
      </c>
      <c r="N294" s="694"/>
      <c r="O294" s="712" t="str">
        <f>VLOOKUP($C277,'2025年度(M2後期)'!$B$5:$N$207,COLUMN('2025年度(M2後期)'!$I$5),0)&amp;""</f>
        <v>特別研究</v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>特別研究</v>
      </c>
      <c r="T294" s="694"/>
      <c r="Z294" s="695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 t="s">
        <v>239</v>
      </c>
      <c r="AI294" s="656"/>
      <c r="AJ294" s="656"/>
      <c r="AK294" s="656"/>
      <c r="AL294" s="656"/>
      <c r="AM294" s="656" t="s">
        <v>146</v>
      </c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24" t="str">
        <f>IFERROR(VLOOKUP(C294,科目・教員!$A$2:$B$349,2,0),"")</f>
        <v>神原　裕子</v>
      </c>
      <c r="D295" s="725"/>
      <c r="E295" s="701" t="str">
        <f>IFERROR(VLOOKUP(E294,科目・教員!$A$2:$B$349,2,0),"")</f>
        <v>森下　純子</v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>池田　真弓</v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24" t="str">
        <f>VLOOKUP($C277,'2025年度(1年後期)'!$B$5:$N$207,COLUMN('2025年度(1年後期)'!$I$5)+1,0)&amp;""</f>
        <v>202</v>
      </c>
      <c r="D296" s="725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>別途指定</v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22" t="s">
        <v>107</v>
      </c>
      <c r="D297" s="723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/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>助産学実習Ⅱ</v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 t="s">
        <v>146</v>
      </c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>池田　真弓</v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/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45974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45974</v>
      </c>
      <c r="V302" s="660"/>
      <c r="W302" s="660"/>
      <c r="X302" s="660"/>
      <c r="Y302" s="660"/>
      <c r="Z302" s="6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751" t="str">
        <f>VLOOKUP($C302,'2025年度(1年後期)'!$B$5:$N$207,COLUMN('2025年度(1年後期)'!$C$5),0)&amp;""</f>
        <v>英語Ⅰ(BD)</v>
      </c>
      <c r="D303" s="719"/>
      <c r="E303" s="683" t="str">
        <f>VLOOKUP($C302,'2025年度(2年後期)'!$B$5:$N$207,COLUMN('2025年度(2年後期)'!$C$5),0)&amp;""</f>
        <v>基礎看護学実習Ⅱ</v>
      </c>
      <c r="F303" s="684"/>
      <c r="G303" s="683" t="str">
        <f>VLOOKUP($C302,'2025年度(3年後期)'!$B$5:$N$207,COLUMN('2025年度(3年後期)'!$C$5),0)&amp;""</f>
        <v>領域別実習</v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>助産学実習Ⅱ</v>
      </c>
      <c r="L303" s="682"/>
      <c r="M303" s="681" t="str">
        <f>VLOOKUP($C302,'2025年度(M1後期)'!$B$5:$N$207,COLUMN('2025年度(M1後期)'!$C$5),0)&amp;""</f>
        <v>国際看護学演習Ａ－Ⅰ
がん看護学演習Ａ－Ⅰ
感染症学特論
感染症学演習</v>
      </c>
      <c r="N303" s="682"/>
      <c r="O303" s="683" t="str">
        <f>VLOOKUP($C302,'2025年度(M2後期)'!$B$5:$N$207,COLUMN('2025年度(M2後期)'!$C$5),0)&amp;""</f>
        <v>特別研究</v>
      </c>
      <c r="P303" s="684"/>
      <c r="Q303" s="683" t="str">
        <f>VLOOKUP($C302,'2025年度(D1後期)'!$B$5:$N$207,COLUMN('2025年度(D1後期)'!$C$5),0)&amp;""</f>
        <v>看護情報・管理学演習Ｂ
長寿看護学演習Ｂ</v>
      </c>
      <c r="R303" s="684"/>
      <c r="S303" s="694" t="str">
        <f>VLOOKUP($C302,'2025年度(D23後期)'!$B$5:$N$207,COLUMN('2025年度(D23後期)'!$C$5),0)&amp;""</f>
        <v>特別研究</v>
      </c>
      <c r="T303" s="684"/>
      <c r="U303" s="43"/>
      <c r="Z303" s="706" t="str">
        <f>A303</f>
        <v xml:space="preserve">１時限（09：20～10：50） </v>
      </c>
      <c r="AA303" s="656" t="s">
        <v>171</v>
      </c>
      <c r="AB303" s="656"/>
      <c r="AC303" s="656"/>
      <c r="AD303" s="656"/>
      <c r="AE303" s="656"/>
      <c r="AF303" s="656"/>
      <c r="AG303" s="656" t="s">
        <v>149</v>
      </c>
      <c r="AH303" s="656"/>
      <c r="AI303" s="656"/>
      <c r="AJ303" s="656"/>
      <c r="AK303" s="656"/>
      <c r="AL303" s="656"/>
      <c r="AM303" s="656" t="s">
        <v>149</v>
      </c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752" t="str">
        <f>IFERROR(VLOOKUP(C303,科目・教員!$A$2:$B$349,2,0),"")</f>
        <v>ﾊﾟｳﾗ･ﾍﾞﾙｳﾞｧﾝｹﾞﾙ</v>
      </c>
      <c r="D304" s="721"/>
      <c r="E304" s="678" t="str">
        <f>IFERROR(VLOOKUP(E303,科目・教員!$A$2:$B$349,2,0),"")</f>
        <v>森下　純子</v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>池田　真弓</v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752" t="str">
        <f>VLOOKUP($C302,'2025年度(1年後期)'!$B$5:$N$207,COLUMN('2025年度(1年後期)'!$C$5)+1,0)&amp;""</f>
        <v>101</v>
      </c>
      <c r="D305" s="721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>母性:201･母小実</v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>国際:別途指定
がん:別途指定
感染特論:別途指定
感染演習:別途指定</v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>情報:別途指定
長寿:別途指定</v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22" t="s">
        <v>107</v>
      </c>
      <c r="D306" s="72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751" t="str">
        <f>VLOOKUP($C302,'2025年度(1年後期)'!$B$5:$N$207,COLUMN('2025年度(1年後期)'!$E$5),0)&amp;""</f>
        <v>英語Ⅰ(BD)</v>
      </c>
      <c r="D307" s="719"/>
      <c r="E307" s="683" t="str">
        <f>VLOOKUP($C302,'2025年度(2年後期)'!$B$5:$N$207,COLUMN('2025年度(2年後期)'!$E$5),0)&amp;""</f>
        <v>基礎看護学実習Ⅱ</v>
      </c>
      <c r="F307" s="684"/>
      <c r="G307" s="683" t="str">
        <f>VLOOKUP($C302,'2025年度(3年後期)'!$B$5:$N$207,COLUMN('2025年度(3年後期)'!$E$5),0)&amp;""</f>
        <v>領域別実習</v>
      </c>
      <c r="H307" s="684"/>
      <c r="I307" s="683" t="str">
        <f>VLOOKUP($C302,'2025年度(4年後期)'!$B$5:$N$206,COLUMN('2025年度(4年後期)'!$E$5),0)&amp;""</f>
        <v>政策医療看護論Ⅱ</v>
      </c>
      <c r="J307" s="684"/>
      <c r="K307" s="694" t="str">
        <f>VLOOKUP($C302,'2025年度(助産後期)'!$B$5:$N$207,COLUMN('2025年度(助産後期)'!$E$5),0)&amp;""</f>
        <v>助産学実習Ⅱ</v>
      </c>
      <c r="L307" s="682"/>
      <c r="M307" s="693" t="str">
        <f>VLOOKUP($C302,'2025年度(M1後期)'!$B$5:$N$207,COLUMN('2025年度(M1後期)'!$E$5),0)&amp;""</f>
        <v>国際看護学演習Ａ－Ⅰ
がん看護学演習Ａ－Ⅰ
感染症学特論
感染症学演習</v>
      </c>
      <c r="N307" s="684"/>
      <c r="O307" s="694" t="str">
        <f>VLOOKUP($C302,'2025年度(M2後期)'!$B$5:$N$207,COLUMN('2025年度(M2後期)'!$E$5),0)&amp;""</f>
        <v>特別研究</v>
      </c>
      <c r="P307" s="684"/>
      <c r="Q307" s="694" t="str">
        <f>VLOOKUP($C302,'2025年度(D1後期)'!$B$5:$N$207,COLUMN('2025年度(D1後期)'!$E$5),0)&amp;""</f>
        <v>看護情報・管理学演習Ｂ
長寿看護学演習Ｂ</v>
      </c>
      <c r="R307" s="684"/>
      <c r="S307" s="694" t="str">
        <f>VLOOKUP($C302,'2025年度(D23後期)'!$B$5:$N$207,COLUMN('2025年度(D23後期)'!$E$5),0)&amp;""</f>
        <v>特別研究</v>
      </c>
      <c r="T307" s="684"/>
      <c r="U307" s="25"/>
      <c r="Z307" s="695" t="str">
        <f>A307</f>
        <v>２時限（11：00～12：30）</v>
      </c>
      <c r="AA307" s="656" t="s">
        <v>171</v>
      </c>
      <c r="AB307" s="656"/>
      <c r="AC307" s="656"/>
      <c r="AD307" s="656"/>
      <c r="AE307" s="656"/>
      <c r="AF307" s="656"/>
      <c r="AG307" s="656" t="s">
        <v>149</v>
      </c>
      <c r="AH307" s="656"/>
      <c r="AI307" s="656"/>
      <c r="AJ307" s="656"/>
      <c r="AK307" s="656"/>
      <c r="AL307" s="656"/>
      <c r="AM307" s="656" t="s">
        <v>149</v>
      </c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 t="s">
        <v>119</v>
      </c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 t="s">
        <v>245</v>
      </c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752" t="str">
        <f>IFERROR(VLOOKUP(C307,科目・教員!$A$2:$B$349,2,0),"")</f>
        <v>ﾊﾟｳﾗ･ﾍﾞﾙｳﾞｧﾝｹﾞﾙ</v>
      </c>
      <c r="D308" s="721"/>
      <c r="E308" s="678" t="str">
        <f>IFERROR(VLOOKUP(E307,科目・教員!$A$2:$B$349,2,0),"")</f>
        <v>森下　純子</v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>飯野　京子</v>
      </c>
      <c r="J308" s="677"/>
      <c r="K308" s="697" t="str">
        <f>IFERROR(VLOOKUP(K307,科目・教員!$A$2:$B$349,2,0),"")</f>
        <v>池田　真弓</v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752" t="str">
        <f>VLOOKUP($C302,'2025年度(1年後期)'!$B$5:$N$207,COLUMN('2025年度(1年後期)'!$E$5)+1,0)&amp;""</f>
        <v>101</v>
      </c>
      <c r="D309" s="721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>母性:201･母小実</v>
      </c>
      <c r="H309" s="677"/>
      <c r="I309" s="678" t="str">
        <f>VLOOKUP($C302,'2025年度(4年後期)'!$B$5:$N$206,COLUMN('2025年度(4年後期)'!$E$5)+1,0)&amp;""</f>
        <v>大講義室</v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>国際:別途指定
がん:別途指定
感染特論:別途指定
感染演習:別途指定</v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>情報:別途指定
長寿:別途指定</v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22" t="s">
        <v>107</v>
      </c>
      <c r="D310" s="723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>疾病･病態論Ⅰ</v>
      </c>
      <c r="D315" s="694"/>
      <c r="E315" s="711" t="str">
        <f>VLOOKUP($C302,'2025年度(2年後期)'!$B$5:$N$207,COLUMN('2025年度(2年後期)'!$G$5),0)&amp;""</f>
        <v>基礎看護学実習Ⅱ</v>
      </c>
      <c r="F315" s="694"/>
      <c r="G315" s="711" t="str">
        <f>VLOOKUP($C302,'2025年度(3年後期)'!$B$5:$N$207,COLUMN('2025年度(3年後期)'!$G$5),0)&amp;""</f>
        <v>領域別実習</v>
      </c>
      <c r="H315" s="694"/>
      <c r="I315" s="711" t="str">
        <f>VLOOKUP($C302,'2025年度(4年後期)'!$B$5:$N$206,COLUMN('2025年度(4年後期)'!$G$5),0)&amp;""</f>
        <v>看護情報学</v>
      </c>
      <c r="J315" s="694"/>
      <c r="K315" s="712" t="str">
        <f>VLOOKUP($C302,'2025年度(助産後期)'!$B$5:$N$207,COLUMN('2025年度(助産後期)'!$G$5),0)&amp;""</f>
        <v>助産学実習Ⅱ</v>
      </c>
      <c r="L315" s="712"/>
      <c r="M315" s="710" t="str">
        <f>VLOOKUP($C302,'2025年度(M1後期)'!$B$5:$N$207,COLUMN('2025年度(M1後期)'!$G$5),0)&amp;""</f>
        <v>感染症学特論
感染症学演習
成育看護学特論Ａ－Ⅲ</v>
      </c>
      <c r="N315" s="694"/>
      <c r="O315" s="712" t="str">
        <f>VLOOKUP($C302,'2025年度(M2後期)'!$B$5:$N$207,COLUMN('2025年度(M2後期)'!$G$5),0)&amp;""</f>
        <v>特別研究</v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>特別研究</v>
      </c>
      <c r="T315" s="694"/>
      <c r="U315" s="25"/>
      <c r="Z315" s="695" t="str">
        <f>A315</f>
        <v>３時限（13：30～15：00）</v>
      </c>
      <c r="AA315" s="656" t="s">
        <v>158</v>
      </c>
      <c r="AB315" s="656"/>
      <c r="AC315" s="656"/>
      <c r="AD315" s="656"/>
      <c r="AE315" s="656"/>
      <c r="AF315" s="656"/>
      <c r="AG315" s="656" t="s">
        <v>149</v>
      </c>
      <c r="AH315" s="656"/>
      <c r="AI315" s="656"/>
      <c r="AJ315" s="656"/>
      <c r="AK315" s="656"/>
      <c r="AL315" s="656"/>
      <c r="AM315" s="656" t="s">
        <v>149</v>
      </c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 t="s">
        <v>246</v>
      </c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>水野　正之</v>
      </c>
      <c r="D316" s="697"/>
      <c r="E316" s="701" t="str">
        <f>IFERROR(VLOOKUP(E315,科目・教員!$A$2:$B$349,2,0),"")</f>
        <v>森下　純子</v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>柏木　公一</v>
      </c>
      <c r="J316" s="697"/>
      <c r="K316" s="702" t="str">
        <f>IFERROR(VLOOKUP(K315,科目・教員!$A$2:$B$349,2,0),"")</f>
        <v>池田　真弓</v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>101</v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>母性:201･母小実</v>
      </c>
      <c r="H317" s="697"/>
      <c r="I317" s="701" t="str">
        <f>VLOOKUP($C302,'2025年度(4年後期)'!$B$5:$N$206,COLUMN('2025年度(4年後期)'!$G$5)+1,0)&amp;""</f>
        <v>大講義室</v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>感染特論:別途指定
感染演習:別途指定
成育:別途指定</v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53"/>
      <c r="D318" s="755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>法と社会</v>
      </c>
      <c r="D319" s="694"/>
      <c r="E319" s="711" t="str">
        <f>VLOOKUP($C302,'2025年度(2年後期)'!$B$5:$N$207,COLUMN('2025年度(2年後期)'!$I$5),0)&amp;""</f>
        <v>基礎看護学実習Ⅱ</v>
      </c>
      <c r="F319" s="694"/>
      <c r="G319" s="711" t="str">
        <f>VLOOKUP($C302,'2025年度(3年後期)'!$B$5:$N$207,COLUMN('2025年度(3年後期)'!$I$5),0)&amp;""</f>
        <v>領域別実習</v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>助産学実習Ⅱ</v>
      </c>
      <c r="L319" s="712"/>
      <c r="M319" s="710" t="str">
        <f>VLOOKUP($C302,'2025年度(M1後期)'!$B$5:$N$207,COLUMN('2025年度(M1後期)'!$I$5),0)&amp;""</f>
        <v>感染症学特論
感染症学演習
成育看護学特論Ａ－Ⅲ</v>
      </c>
      <c r="N319" s="694"/>
      <c r="O319" s="712" t="str">
        <f>VLOOKUP($C302,'2025年度(M2後期)'!$B$5:$N$207,COLUMN('2025年度(M2後期)'!$I$5),0)&amp;""</f>
        <v>特別研究</v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>特別研究</v>
      </c>
      <c r="T319" s="694"/>
      <c r="U319" s="25"/>
      <c r="Z319" s="695" t="str">
        <f>A319</f>
        <v>４時限（15：10～16：40）</v>
      </c>
      <c r="AA319" s="656" t="s">
        <v>122</v>
      </c>
      <c r="AB319" s="656"/>
      <c r="AC319" s="656"/>
      <c r="AD319" s="656"/>
      <c r="AE319" s="656"/>
      <c r="AF319" s="656"/>
      <c r="AG319" s="656" t="s">
        <v>149</v>
      </c>
      <c r="AH319" s="656"/>
      <c r="AI319" s="656"/>
      <c r="AJ319" s="656"/>
      <c r="AK319" s="656"/>
      <c r="AL319" s="656"/>
      <c r="AM319" s="656" t="s">
        <v>149</v>
      </c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>渡辺　幹司</v>
      </c>
      <c r="D320" s="697"/>
      <c r="E320" s="701" t="str">
        <f>IFERROR(VLOOKUP(E319,科目・教員!$A$2:$B$349,2,0),"")</f>
        <v>森下　純子</v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>池田　真弓</v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>101</v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>母性:201･母小実</v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>感染特論:別途指定
感染演習:別途指定
成育:別途指定</v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53"/>
      <c r="D322" s="755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41" t="str">
        <f>VLOOKUP($C302,'2025年度(1年後期)'!$B$5:$N$207,COLUMN('2025年度(1年後期)'!$K$5),0)&amp;""</f>
        <v>中国語</v>
      </c>
      <c r="D323" s="742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>助産学実習Ⅱ</v>
      </c>
      <c r="L323" s="712"/>
      <c r="M323" s="710" t="str">
        <f>VLOOKUP($C302,'2025年度(M1後期)'!$B$5:$N$207,COLUMN('2025年度(M1後期)'!$K$5),0)&amp;""</f>
        <v>感染症学特論
感染症学演習</v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 t="s">
        <v>250</v>
      </c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24" t="str">
        <f>IFERROR(VLOOKUP(C323,科目・教員!$A$2:$B$349,2,0),"")</f>
        <v>黄　馨逸</v>
      </c>
      <c r="D324" s="725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>池田　真弓</v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24" t="str">
        <f>VLOOKUP($C302,'2025年度(1年後期)'!$B$5:$N$207,COLUMN('2025年度(1年後期)'!$K$5)+1,0)&amp;""</f>
        <v>101</v>
      </c>
      <c r="D325" s="725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>感染特論:別途指定
感染演習:別途指定</v>
      </c>
      <c r="N325" s="697"/>
      <c r="O325" s="702" t="str">
        <f>VLOOKUP($C302,'2025年度(M1後期)'!$B$5:$N$207,COLUMN('2025年度(M1後期)'!$K$5)+1,0)&amp;""</f>
        <v>感染特論:別途指定
感染演習:別途指定</v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22" t="s">
        <v>234</v>
      </c>
      <c r="D326" s="723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79">
        <f>C302+1</f>
        <v>45975</v>
      </c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679"/>
      <c r="Q327" s="679"/>
      <c r="R327" s="679"/>
      <c r="S327" s="679"/>
      <c r="T327" s="679"/>
      <c r="U327" s="659">
        <f>C327</f>
        <v>45975</v>
      </c>
      <c r="V327" s="660"/>
      <c r="W327" s="660"/>
      <c r="X327" s="660"/>
      <c r="Y327" s="660"/>
      <c r="Z327" s="6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>疫学・保健統計学Ⅱ</v>
      </c>
      <c r="D328" s="684"/>
      <c r="E328" s="683" t="str">
        <f>VLOOKUP($C327,'2025年度(2年後期)'!$B$5:$N$207,COLUMN('2025年度(2年後期)'!$C$5),0)&amp;""</f>
        <v>基礎看護学実習Ⅱ</v>
      </c>
      <c r="F328" s="684"/>
      <c r="G328" s="683" t="str">
        <f>VLOOKUP($C327,'2025年度(3年後期)'!$B$5:$N$207,COLUMN('2025年度(3年後期)'!$C$5),0)&amp;""</f>
        <v>領域別実習</v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>助産学実習Ⅱ</v>
      </c>
      <c r="L328" s="682"/>
      <c r="M328" s="681" t="str">
        <f>VLOOKUP($C327,'2025年度(M1後期)'!$B$5:$N$207,COLUMN('2025年度(M1後期)'!$C$5),0)&amp;""</f>
        <v>看護継続教育
長寿看護学演習Ａ－Ⅰ</v>
      </c>
      <c r="N328" s="682"/>
      <c r="O328" s="683" t="str">
        <f>VLOOKUP($C327,'2025年度(M2後期)'!$B$5:$N$207,COLUMN('2025年度(M2後期)'!$C$5),0)&amp;""</f>
        <v>感染管理看護学演習Ａ－Ⅱ
特別研究</v>
      </c>
      <c r="P328" s="684"/>
      <c r="Q328" s="683" t="str">
        <f>VLOOKUP($C327,'2025年度(D1後期)'!$B$5:$N$207,COLUMN('2025年度(D1後期)'!$C$5),0)&amp;""</f>
        <v>精神看護学演習Ｂ</v>
      </c>
      <c r="R328" s="684"/>
      <c r="S328" s="694" t="str">
        <f>VLOOKUP($C327,'2025年度(D23後期)'!$B$5:$N$207,COLUMN('2025年度(D23後期)'!$C$5),0)&amp;""</f>
        <v>特別研究</v>
      </c>
      <c r="T328" s="684"/>
      <c r="U328" s="25"/>
      <c r="Z328" s="706" t="str">
        <f>A328</f>
        <v xml:space="preserve">１時限（09：20～10：50） </v>
      </c>
      <c r="AA328" s="656" t="s">
        <v>169</v>
      </c>
      <c r="AB328" s="656"/>
      <c r="AC328" s="656"/>
      <c r="AD328" s="656"/>
      <c r="AE328" s="656"/>
      <c r="AF328" s="656"/>
      <c r="AG328" s="656" t="s">
        <v>149</v>
      </c>
      <c r="AH328" s="656" t="s">
        <v>251</v>
      </c>
      <c r="AI328" s="656"/>
      <c r="AJ328" s="656"/>
      <c r="AK328" s="656"/>
      <c r="AL328" s="656"/>
      <c r="AM328" s="656" t="s">
        <v>149</v>
      </c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 t="s">
        <v>252</v>
      </c>
      <c r="BA328" s="656" t="s">
        <v>133</v>
      </c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>柏木　公一</v>
      </c>
      <c r="D329" s="677"/>
      <c r="E329" s="678" t="str">
        <f>IFERROR(VLOOKUP(E328,科目・教員!$A$2:$B$349,2,0),"")</f>
        <v>森下　純子</v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>池田　真弓</v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5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>101</v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>母性:201･母小実　小児:202</v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>304</v>
      </c>
      <c r="L330" s="699"/>
      <c r="M330" s="708" t="str">
        <f>VLOOKUP($C327,'2025年度(M1後期)'!$B$5:$N$207,COLUMN('2025年度(M1後期)'!$C$5)+1,0)&amp;""</f>
        <v>教育:臨床講義室1
長寿:別途指定</v>
      </c>
      <c r="N330" s="677"/>
      <c r="O330" s="678" t="str">
        <f>VLOOKUP($C327,'2025年度(M2後期)'!$B$5:$N$207,COLUMN('2025年度(M2後期)'!$C$5)+1,0)&amp;""</f>
        <v>感染:別途指定</v>
      </c>
      <c r="P330" s="677"/>
      <c r="Q330" s="678" t="str">
        <f>VLOOKUP($C327,'2025年度(D1後期)'!$B$5:$N$207,COLUMN('2025年度(D1後期)'!$C$5)+1,0)&amp;""</f>
        <v>別途指定</v>
      </c>
      <c r="R330" s="677"/>
      <c r="S330" s="697" t="str">
        <f>VLOOKUP($C327,'2025年度(D23後期)'!$B$5:$N$207,COLUMN('2025年度(D23後期)'!$C$5)+1,0)&amp;""</f>
        <v/>
      </c>
      <c r="T330" s="677"/>
      <c r="U330" s="25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53"/>
      <c r="D331" s="754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>加齢と健康</v>
      </c>
      <c r="D332" s="684"/>
      <c r="E332" s="683" t="str">
        <f>VLOOKUP($C327,'2025年度(2年後期)'!$B$5:$N$207,COLUMN('2025年度(2年後期)'!$E$5),0)&amp;""</f>
        <v>基礎看護学実習Ⅱ</v>
      </c>
      <c r="F332" s="684"/>
      <c r="G332" s="683" t="str">
        <f>VLOOKUP($C327,'2025年度(3年後期)'!$B$5:$N$207,COLUMN('2025年度(3年後期)'!$E$5),0)&amp;""</f>
        <v>領域別実習</v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>助産学実習Ⅱ</v>
      </c>
      <c r="L332" s="682"/>
      <c r="M332" s="693" t="str">
        <f>VLOOKUP($C327,'2025年度(M1後期)'!$B$5:$N$207,COLUMN('2025年度(M1後期)'!$E$5),0)&amp;""</f>
        <v>看護継続教育
長寿看護学演習Ａ－Ⅰ</v>
      </c>
      <c r="N332" s="684"/>
      <c r="O332" s="694" t="str">
        <f>VLOOKUP($C327,'2025年度(M2後期)'!$B$5:$N$207,COLUMN('2025年度(M2後期)'!$E$5),0)&amp;""</f>
        <v>感染管理看護学演習Ａ－Ⅱ
特別研究</v>
      </c>
      <c r="P332" s="684"/>
      <c r="Q332" s="694" t="str">
        <f>VLOOKUP($C327,'2025年度(D1後期)'!$B$5:$N$207,COLUMN('2025年度(D1後期)'!$E$5),0)&amp;""</f>
        <v>精神看護学演習Ｂ</v>
      </c>
      <c r="R332" s="684"/>
      <c r="S332" s="694" t="str">
        <f>VLOOKUP($C327,'2025年度(D23後期)'!$B$5:$N$207,COLUMN('2025年度(D23後期)'!$E$5),0)&amp;""</f>
        <v>特別研究</v>
      </c>
      <c r="T332" s="684"/>
      <c r="U332" s="21"/>
      <c r="Z332" s="695" t="str">
        <f>A332</f>
        <v>２時限（11：00～12：30）</v>
      </c>
      <c r="AA332" s="656" t="s">
        <v>152</v>
      </c>
      <c r="AB332" s="656"/>
      <c r="AC332" s="656"/>
      <c r="AD332" s="656"/>
      <c r="AE332" s="656"/>
      <c r="AF332" s="656"/>
      <c r="AG332" s="656" t="s">
        <v>149</v>
      </c>
      <c r="AH332" s="656" t="s">
        <v>251</v>
      </c>
      <c r="AI332" s="656"/>
      <c r="AJ332" s="656"/>
      <c r="AK332" s="656"/>
      <c r="AL332" s="656"/>
      <c r="AM332" s="656" t="s">
        <v>149</v>
      </c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 t="s">
        <v>252</v>
      </c>
      <c r="BA332" s="656" t="s">
        <v>133</v>
      </c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>綿貫　成明</v>
      </c>
      <c r="D333" s="677"/>
      <c r="E333" s="678" t="str">
        <f>IFERROR(VLOOKUP(E332,科目・教員!$A$2:$B$349,2,0),"")</f>
        <v>森下　純子</v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>池田　真弓</v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>101</v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>母性:201･母小実　小児:202</v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>304</v>
      </c>
      <c r="L334" s="699"/>
      <c r="M334" s="676" t="str">
        <f>VLOOKUP($C327,'2025年度(M1後期)'!$B$5:$N$207,COLUMN('2025年度(M1後期)'!$E$5)+1,0)&amp;""</f>
        <v>教育:臨床講義室1
長寿:別途指定</v>
      </c>
      <c r="N334" s="677"/>
      <c r="O334" s="697" t="str">
        <f>VLOOKUP($C327,'2025年度(M2後期)'!$B$5:$N$207,COLUMN('2025年度(M2後期)'!$E$5)+1,0)&amp;""</f>
        <v>感染:別途指定</v>
      </c>
      <c r="P334" s="677"/>
      <c r="Q334" s="697" t="str">
        <f>VLOOKUP($C327,'2025年度(D1後期)'!$B$5:$N$207,COLUMN('2025年度(D1後期)'!$E$5)+1,0)&amp;""</f>
        <v>別途指定</v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41" t="str">
        <f>VLOOKUP($C327,'2025年度(1年後期)'!$B$5:$N$207,COLUMN('2025年度(1年後期)'!$G$5),0)&amp;""</f>
        <v>スポーツと健康</v>
      </c>
      <c r="D340" s="742"/>
      <c r="E340" s="711" t="str">
        <f>VLOOKUP($C327,'2025年度(2年後期)'!$B$5:$N$207,COLUMN('2025年度(2年後期)'!$G$5),0)&amp;""</f>
        <v>基礎看護学実習Ⅱ</v>
      </c>
      <c r="F340" s="694"/>
      <c r="G340" s="711" t="str">
        <f>VLOOKUP($C327,'2025年度(3年後期)'!$B$5:$N$207,COLUMN('2025年度(3年後期)'!$G$5),0)&amp;""</f>
        <v>領域別実習</v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>助産学実習Ⅱ</v>
      </c>
      <c r="L340" s="712"/>
      <c r="M340" s="710" t="str">
        <f>VLOOKUP($C327,'2025年度(M1後期)'!$B$5:$N$207,COLUMN('2025年度(M1後期)'!$G$5),0)&amp;""</f>
        <v>看護統計学</v>
      </c>
      <c r="N340" s="694"/>
      <c r="O340" s="712" t="str">
        <f>VLOOKUP($C327,'2025年度(M2後期)'!$B$5:$N$207,COLUMN('2025年度(M2後期)'!$G$5),0)&amp;""</f>
        <v>特別研究</v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>特別研究</v>
      </c>
      <c r="T340" s="694"/>
      <c r="U340" s="21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 t="s">
        <v>149</v>
      </c>
      <c r="AH340" s="656" t="s">
        <v>251</v>
      </c>
      <c r="AI340" s="656"/>
      <c r="AJ340" s="656"/>
      <c r="AK340" s="656"/>
      <c r="AL340" s="656"/>
      <c r="AM340" s="656" t="s">
        <v>149</v>
      </c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 t="s">
        <v>140</v>
      </c>
      <c r="BG340" s="656"/>
      <c r="BH340" s="656"/>
      <c r="BI340" s="656"/>
      <c r="BJ340" s="656"/>
      <c r="BK340" s="745"/>
      <c r="BL340" s="745"/>
      <c r="BM340" s="745"/>
      <c r="BN340" s="656" t="s">
        <v>141</v>
      </c>
      <c r="BO340" s="656" t="s">
        <v>141</v>
      </c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24" t="str">
        <f>IFERROR(VLOOKUP(C340,科目・教員!$A$2:$B$349,2,0),"")</f>
        <v>有賀　雅史</v>
      </c>
      <c r="D341" s="725"/>
      <c r="E341" s="701" t="str">
        <f>IFERROR(VLOOKUP(E340,科目・教員!$A$2:$B$349,2,0),"")</f>
        <v>森下　純子</v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>池田　真弓</v>
      </c>
      <c r="L341" s="702"/>
      <c r="M341" s="713" t="str">
        <f>IFERROR(VLOOKUP(M340,科目・教員!$A$2:$B$349,2,0),"")</f>
        <v>柏木　公一</v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24" t="str">
        <f>VLOOKUP($C327,'2025年度(1年後期)'!$B$5:$N$207,COLUMN('2025年度(1年後期)'!$G$5)+1,0)&amp;""</f>
        <v>グラウンド･アリーナ･大講義室</v>
      </c>
      <c r="D342" s="725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>母性:201･母小実　小児:202</v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>情報処理室</v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22" t="s">
        <v>142</v>
      </c>
      <c r="D343" s="723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41" t="str">
        <f>VLOOKUP($C327,'2025年度(1年後期)'!$B$5:$N$207,COLUMN('2025年度(1年後期)'!$I$5),0)&amp;""</f>
        <v>スポーツと健康</v>
      </c>
      <c r="D344" s="742"/>
      <c r="E344" s="711" t="str">
        <f>VLOOKUP($C327,'2025年度(2年後期)'!$B$5:$N$207,COLUMN('2025年度(2年後期)'!$I$5),0)&amp;""</f>
        <v>基礎看護学実習Ⅱ</v>
      </c>
      <c r="F344" s="694"/>
      <c r="G344" s="711" t="str">
        <f>VLOOKUP($C327,'2025年度(3年後期)'!$B$5:$N$207,COLUMN('2025年度(3年後期)'!$I$5),0)&amp;""</f>
        <v>領域別実習</v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>助産学実習Ⅱ</v>
      </c>
      <c r="L344" s="712"/>
      <c r="M344" s="710" t="str">
        <f>VLOOKUP($C327,'2025年度(M1後期)'!$B$5:$N$207,COLUMN('2025年度(M1後期)'!$I$5),0)&amp;""</f>
        <v>看護統計学</v>
      </c>
      <c r="N344" s="694"/>
      <c r="O344" s="712" t="str">
        <f>VLOOKUP($C327,'2025年度(M2後期)'!$B$5:$N$207,COLUMN('2025年度(M2後期)'!$I$5),0)&amp;""</f>
        <v>特別研究</v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>特別研究</v>
      </c>
      <c r="T344" s="694"/>
      <c r="U344" s="21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 t="s">
        <v>149</v>
      </c>
      <c r="AH344" s="656"/>
      <c r="AI344" s="656"/>
      <c r="AJ344" s="656"/>
      <c r="AK344" s="656"/>
      <c r="AL344" s="656"/>
      <c r="AM344" s="656" t="s">
        <v>149</v>
      </c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 t="s">
        <v>140</v>
      </c>
      <c r="BG344" s="656"/>
      <c r="BH344" s="656"/>
      <c r="BI344" s="656"/>
      <c r="BJ344" s="656"/>
      <c r="BK344" s="745"/>
      <c r="BL344" s="745"/>
      <c r="BM344" s="745"/>
      <c r="BN344" s="656" t="s">
        <v>141</v>
      </c>
      <c r="BO344" s="656" t="s">
        <v>141</v>
      </c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24" t="str">
        <f>IFERROR(VLOOKUP(C344,科目・教員!$A$2:$B$349,2,0),"")</f>
        <v>有賀　雅史</v>
      </c>
      <c r="D345" s="725"/>
      <c r="E345" s="701" t="str">
        <f>IFERROR(VLOOKUP(E344,科目・教員!$A$2:$B$349,2,0),"")</f>
        <v>森下　純子</v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>池田　真弓</v>
      </c>
      <c r="L345" s="702"/>
      <c r="M345" s="713" t="str">
        <f>IFERROR(VLOOKUP(M344,科目・教員!$A$2:$B$349,2,0),"")</f>
        <v>柏木　公一</v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24" t="str">
        <f>VLOOKUP($C327,'2025年度(1年後期)'!$B$5:$N$207,COLUMN('2025年度(1年後期)'!$I$5)+1,0)&amp;""</f>
        <v>グラウンド･アリーナ･大講義室</v>
      </c>
      <c r="D346" s="725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>母性:201･母小実</v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>情報処理室</v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22" t="s">
        <v>142</v>
      </c>
      <c r="D347" s="723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>脳と行動</v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>助産学実習Ⅱ</v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608" t="s">
        <v>88</v>
      </c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 t="s">
        <v>124</v>
      </c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>田中　健一</v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>池田　真弓</v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608" t="s">
        <v>126</v>
      </c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>オンデマンド</v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608" t="s">
        <v>124</v>
      </c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609" t="s">
        <v>64</v>
      </c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50">
        <f>C327+1</f>
        <v>45976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665">
        <f>C352</f>
        <v>45976</v>
      </c>
      <c r="V352" s="666"/>
      <c r="W352" s="666"/>
      <c r="X352" s="666"/>
      <c r="Y352" s="666"/>
      <c r="Z352" s="6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/>
      </c>
      <c r="D353" s="684"/>
      <c r="E353" s="683" t="str">
        <f>VLOOKUP($C352,'2025年度(2年後期)'!$B$5:$N$207,COLUMN('2025年度(2年後期)'!$C$5),0)&amp;""</f>
        <v/>
      </c>
      <c r="F353" s="684"/>
      <c r="G353" s="683" t="str">
        <f>VLOOKUP($C352,'2025年度(3年後期)'!$B$5:$N$207,COLUMN('2025年度(3年後期)'!$C$5),0)&amp;""</f>
        <v/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/>
      </c>
      <c r="N353" s="682"/>
      <c r="O353" s="683" t="str">
        <f>VLOOKUP($C352,'2025年度(M2後期)'!$B$5:$N$207,COLUMN('2025年度(M2後期)'!$C$5),0)&amp;""</f>
        <v/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/>
      </c>
      <c r="T353" s="684"/>
      <c r="U353" s="21"/>
      <c r="Z353" s="706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/>
      </c>
      <c r="D354" s="677"/>
      <c r="E354" s="678" t="str">
        <f>IFERROR(VLOOKUP(E353,科目・教員!$A$2:$B$349,2,0),"")</f>
        <v/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/>
      </c>
      <c r="D355" s="677"/>
      <c r="E355" s="678" t="str">
        <f>VLOOKUP($C352,'2025年度(2年後期)'!$B$5:$N$207,COLUMN('2025年度(2年後期)'!$C$5)+1,0)&amp;""</f>
        <v/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/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43"/>
      <c r="D356" s="78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U356" s="21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/>
      </c>
      <c r="D357" s="684"/>
      <c r="E357" s="683" t="str">
        <f>VLOOKUP($C352,'2025年度(2年後期)'!$B$5:$N$207,COLUMN('2025年度(2年後期)'!$E$5),0)&amp;""</f>
        <v/>
      </c>
      <c r="F357" s="684"/>
      <c r="G357" s="683" t="str">
        <f>VLOOKUP($C352,'2025年度(3年後期)'!$B$5:$N$207,COLUMN('2025年度(3年後期)'!$E$5),0)&amp;""</f>
        <v/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/>
      </c>
      <c r="N357" s="684"/>
      <c r="O357" s="694" t="str">
        <f>VLOOKUP($C352,'2025年度(M2後期)'!$B$5:$N$207,COLUMN('2025年度(M2後期)'!$E$5),0)&amp;""</f>
        <v/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/>
      </c>
      <c r="T357" s="684"/>
      <c r="U357" s="21"/>
      <c r="Z357" s="695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/>
      </c>
      <c r="D358" s="677"/>
      <c r="E358" s="678" t="str">
        <f>IFERROR(VLOOKUP(E357,科目・教員!$A$2:$B$349,2,0),"")</f>
        <v/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/>
      </c>
      <c r="D359" s="677"/>
      <c r="E359" s="678" t="str">
        <f>VLOOKUP($C352,'2025年度(2年後期)'!$B$5:$N$207,COLUMN('2025年度(2年後期)'!$E$5)+1,0)&amp;""</f>
        <v/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/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787"/>
      <c r="J360" s="755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789"/>
      <c r="AK364" s="789"/>
      <c r="AL364" s="789"/>
      <c r="AM364" s="789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/>
      </c>
      <c r="D365" s="694"/>
      <c r="E365" s="711" t="str">
        <f>VLOOKUP($C352,'2025年度(2年後期)'!$B$5:$N$207,COLUMN('2025年度(2年後期)'!$G$5),0)&amp;""</f>
        <v/>
      </c>
      <c r="F365" s="694"/>
      <c r="G365" s="711" t="str">
        <f>VLOOKUP($C352,'2025年度(3年後期)'!$B$5:$N$207,COLUMN('2025年度(3年後期)'!$G$5),0)&amp;""</f>
        <v/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/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/>
      </c>
      <c r="T365" s="694"/>
      <c r="Z365" s="695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795"/>
      <c r="AK365" s="795"/>
      <c r="AL365" s="797"/>
      <c r="AM365" s="795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792"/>
      <c r="BB365" s="777"/>
      <c r="BC365" s="792"/>
      <c r="BD365" s="777"/>
      <c r="BE365" s="792"/>
      <c r="BF365" s="774"/>
      <c r="BG365" s="774"/>
      <c r="BH365" s="777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/>
      </c>
      <c r="D366" s="697"/>
      <c r="E366" s="701" t="str">
        <f>IFERROR(VLOOKUP(E365,科目・教員!$A$2:$B$349,2,0),"")</f>
        <v/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796"/>
      <c r="AK366" s="796"/>
      <c r="AL366" s="798"/>
      <c r="AM366" s="796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793"/>
      <c r="BB366" s="778"/>
      <c r="BC366" s="793"/>
      <c r="BD366" s="778"/>
      <c r="BE366" s="793"/>
      <c r="BF366" s="775"/>
      <c r="BG366" s="775"/>
      <c r="BH366" s="778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/>
      </c>
      <c r="D367" s="697"/>
      <c r="E367" s="701" t="str">
        <f>VLOOKUP($C352,'2025年度(2年後期)'!$B$5:$N$207,COLUMN('2025年度(2年後期)'!$G$5)+1,0)&amp;""</f>
        <v/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796"/>
      <c r="AK367" s="796"/>
      <c r="AL367" s="798"/>
      <c r="AM367" s="796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793"/>
      <c r="BB367" s="778"/>
      <c r="BC367" s="793"/>
      <c r="BD367" s="778"/>
      <c r="BE367" s="793"/>
      <c r="BF367" s="775"/>
      <c r="BG367" s="775"/>
      <c r="BH367" s="778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53"/>
      <c r="D368" s="755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796"/>
      <c r="AK368" s="796"/>
      <c r="AL368" s="798"/>
      <c r="AM368" s="796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794"/>
      <c r="BB368" s="779"/>
      <c r="BC368" s="794"/>
      <c r="BD368" s="779"/>
      <c r="BE368" s="794"/>
      <c r="BF368" s="776"/>
      <c r="BG368" s="776"/>
      <c r="BH368" s="779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/>
      </c>
      <c r="D369" s="694"/>
      <c r="E369" s="711" t="str">
        <f>VLOOKUP($C352,'2025年度(2年後期)'!$B$5:$N$207,COLUMN('2025年度(2年後期)'!$I$5),0)&amp;""</f>
        <v/>
      </c>
      <c r="F369" s="694"/>
      <c r="G369" s="711" t="str">
        <f>VLOOKUP($C352,'2025年度(3年後期)'!$B$5:$N$207,COLUMN('2025年度(3年後期)'!$I$5),0)&amp;""</f>
        <v/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/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/>
      </c>
      <c r="T369" s="694"/>
      <c r="Z369" s="695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790"/>
      <c r="AK369" s="657"/>
      <c r="AL369" s="657"/>
      <c r="AM369" s="657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/>
      </c>
      <c r="D370" s="697"/>
      <c r="E370" s="701" t="str">
        <f>IFERROR(VLOOKUP(E369,科目・教員!$A$2:$B$349,2,0),"")</f>
        <v/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790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/>
      </c>
      <c r="D371" s="697"/>
      <c r="E371" s="701" t="str">
        <f>VLOOKUP($C352,'2025年度(2年後期)'!$B$5:$N$207,COLUMN('2025年度(2年後期)'!$I$5)+1,0)&amp;""</f>
        <v/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790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53"/>
      <c r="D372" s="755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791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23"/>
      <c r="B377" s="24"/>
      <c r="C377" s="750">
        <f>C352+1</f>
        <v>45977</v>
      </c>
      <c r="D377" s="750"/>
      <c r="E377" s="750"/>
      <c r="F377" s="750"/>
      <c r="G377" s="750"/>
      <c r="H377" s="750"/>
      <c r="I377" s="750"/>
      <c r="J377" s="750"/>
      <c r="K377" s="750"/>
      <c r="L377" s="750"/>
      <c r="M377" s="750"/>
      <c r="N377" s="750"/>
      <c r="O377" s="750"/>
      <c r="P377" s="750"/>
      <c r="Q377" s="750"/>
      <c r="R377" s="750"/>
      <c r="S377" s="750"/>
      <c r="T377" s="750"/>
      <c r="U377" s="665">
        <f>C377</f>
        <v>45977</v>
      </c>
      <c r="V377" s="666"/>
      <c r="W377" s="666"/>
      <c r="X377" s="666"/>
      <c r="Y377" s="666"/>
      <c r="Z377" s="66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/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/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/>
      </c>
      <c r="N378" s="682"/>
      <c r="O378" s="683" t="str">
        <f>VLOOKUP($C377,'2025年度(M2後期)'!$B$5:$N$207,COLUMN('2025年度(M2後期)'!$C$5),0)&amp;""</f>
        <v/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/>
      </c>
      <c r="T378" s="684"/>
      <c r="U378" s="20"/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/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/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/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/>
      </c>
      <c r="D382" s="684"/>
      <c r="E382" s="683" t="str">
        <f>VLOOKUP($C377,'2025年度(2年後期)'!$B$5:$N$207,COLUMN('2025年度(2年後期)'!$E$5),0)&amp;""</f>
        <v/>
      </c>
      <c r="F382" s="684"/>
      <c r="G382" s="683" t="str">
        <f>VLOOKUP($C377,'2025年度(3年後期)'!$B$5:$N$207,COLUMN('2025年度(3年後期)'!$E$5),0)&amp;""</f>
        <v/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/>
      </c>
      <c r="N382" s="684"/>
      <c r="O382" s="694" t="str">
        <f>VLOOKUP($C377,'2025年度(M2後期)'!$B$5:$N$207,COLUMN('2025年度(M2後期)'!$E$5),0)&amp;""</f>
        <v/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/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/>
      </c>
      <c r="D383" s="677"/>
      <c r="E383" s="678" t="str">
        <f>IFERROR(VLOOKUP(E382,科目・教員!$A$2:$B$349,2,0),"")</f>
        <v/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/>
      </c>
      <c r="D384" s="677"/>
      <c r="E384" s="678" t="str">
        <f>VLOOKUP($C377,'2025年度(2年後期)'!$B$5:$N$207,COLUMN('2025年度(2年後期)'!$E$5)+1,0)&amp;""</f>
        <v/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/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/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/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694"/>
      <c r="O390" s="712" t="str">
        <f>VLOOKUP($C377,'2025年度(M2後期)'!$B$5:$N$207,COLUMN('2025年度(M2後期)'!$G$5),0)&amp;""</f>
        <v/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/>
      </c>
      <c r="T390" s="694"/>
      <c r="Z390" s="695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/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/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/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/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/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694"/>
      <c r="O394" s="712" t="str">
        <f>VLOOKUP($C377,'2025年度(M2後期)'!$B$5:$N$207,COLUMN('2025年度(M2後期)'!$I$5),0)&amp;""</f>
        <v/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/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/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/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/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00"/>
      <c r="D397" s="698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45978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45978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751" t="str">
        <f>VLOOKUP($C402,'2025年度(1年後期)'!$B$5:$N$207,COLUMN('2025年度(1年後期)'!$C$5),0)&amp;""</f>
        <v>心と発達</v>
      </c>
      <c r="D403" s="719"/>
      <c r="E403" s="683" t="str">
        <f>VLOOKUP($C402,'2025年度(2年後期)'!$B$5:$N$207,COLUMN('2025年度(2年後期)'!$C$5),0)&amp;""</f>
        <v>基礎看護学実習Ⅱ</v>
      </c>
      <c r="F403" s="684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>助産学実習Ⅱ</v>
      </c>
      <c r="L403" s="682"/>
      <c r="M403" s="681" t="str">
        <f>VLOOKUP($C402,'2025年度(M1後期)'!$B$5:$N$207,COLUMN('2025年度(M1後期)'!$C$5),0)&amp;""</f>
        <v>政策医療看護倫理</v>
      </c>
      <c r="N403" s="682"/>
      <c r="O403" s="683" t="str">
        <f>VLOOKUP($C402,'2025年度(M2後期)'!$B$5:$N$207,COLUMN('2025年度(M2後期)'!$C$5),0)&amp;""</f>
        <v>特別研究</v>
      </c>
      <c r="P403" s="684"/>
      <c r="Q403" s="683" t="str">
        <f>VLOOKUP($C402,'2025年度(D1後期)'!$B$5:$N$207,COLUMN('2025年度(D1後期)'!$C$5),0)&amp;""</f>
        <v/>
      </c>
      <c r="R403" s="684"/>
      <c r="S403" s="694" t="str">
        <f>VLOOKUP($C402,'2025年度(D23後期)'!$B$5:$N$207,COLUMN('2025年度(D23後期)'!$C$5),0)&amp;""</f>
        <v>特別研究</v>
      </c>
      <c r="T403" s="684"/>
      <c r="U403" s="25"/>
      <c r="Z403" s="706" t="str">
        <f>A403</f>
        <v xml:space="preserve">１時限（09：20～10：50） </v>
      </c>
      <c r="AA403" s="656" t="s">
        <v>144</v>
      </c>
      <c r="AB403" s="656"/>
      <c r="AC403" s="656"/>
      <c r="AD403" s="656"/>
      <c r="AE403" s="656"/>
      <c r="AF403" s="656"/>
      <c r="AG403" s="656" t="s">
        <v>149</v>
      </c>
      <c r="AH403" s="656"/>
      <c r="AI403" s="656"/>
      <c r="AJ403" s="656"/>
      <c r="AK403" s="656"/>
      <c r="AL403" s="656"/>
      <c r="AM403" s="656" t="s">
        <v>149</v>
      </c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 t="s">
        <v>148</v>
      </c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752" t="str">
        <f>IFERROR(VLOOKUP(C403,科目・教員!$A$2:$B$349,2,0),"")</f>
        <v>松本　聡子</v>
      </c>
      <c r="D404" s="721"/>
      <c r="E404" s="678" t="str">
        <f>IFERROR(VLOOKUP(E403,科目・教員!$A$2:$B$349,2,0),"")</f>
        <v>森下　純子</v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>池田　真弓</v>
      </c>
      <c r="L404" s="699"/>
      <c r="M404" s="708" t="str">
        <f>IFERROR(VLOOKUP(M403,科目・教員!$A$2:$B$349,2,0),"")</f>
        <v>来生　奈巳子</v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752" t="str">
        <f>VLOOKUP($C402,'2025年度(1年後期)'!$B$5:$N$207,COLUMN('2025年度(1年後期)'!$C$5)+1,0)&amp;""</f>
        <v>101</v>
      </c>
      <c r="D405" s="721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>母性:201･母小実</v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臨床講義室1</v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/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22" t="s">
        <v>107</v>
      </c>
      <c r="D406" s="749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微生物と人間</v>
      </c>
      <c r="D407" s="684"/>
      <c r="E407" s="683" t="str">
        <f>VLOOKUP($C402,'2025年度(2年後期)'!$B$5:$N$207,COLUMN('2025年度(2年後期)'!$E$5),0)&amp;""</f>
        <v>基礎看護学実習Ⅱ</v>
      </c>
      <c r="F407" s="684"/>
      <c r="G407" s="683" t="str">
        <f>VLOOKUP($C402,'2025年度(3年後期)'!$B$5:$N$207,COLUMN('2025年度(3年後期)'!$E$5),0)&amp;""</f>
        <v>領域別実習</v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>助産学実習Ⅱ</v>
      </c>
      <c r="L407" s="682"/>
      <c r="M407" s="693" t="str">
        <f>VLOOKUP($C402,'2025年度(M1後期)'!$B$5:$N$207,COLUMN('2025年度(M1後期)'!$E$5),0)&amp;""</f>
        <v>政策医療看護倫理</v>
      </c>
      <c r="N407" s="684"/>
      <c r="O407" s="694" t="str">
        <f>VLOOKUP($C402,'2025年度(M2後期)'!$B$5:$N$207,COLUMN('2025年度(M2後期)'!$E$5),0)&amp;""</f>
        <v>特別研究</v>
      </c>
      <c r="P407" s="684"/>
      <c r="Q407" s="694" t="str">
        <f>VLOOKUP($C402,'2025年度(D1後期)'!$B$5:$N$207,COLUMN('2025年度(D1後期)'!$E$5),0)&amp;""</f>
        <v/>
      </c>
      <c r="R407" s="684"/>
      <c r="S407" s="694" t="str">
        <f>VLOOKUP($C402,'2025年度(D23後期)'!$B$5:$N$207,COLUMN('2025年度(D23後期)'!$E$5),0)&amp;""</f>
        <v>特別研究</v>
      </c>
      <c r="T407" s="684"/>
      <c r="U407" s="21"/>
      <c r="Z407" s="695" t="str">
        <f>A407</f>
        <v>２時限（11：00～12：30）</v>
      </c>
      <c r="AA407" s="656" t="s">
        <v>131</v>
      </c>
      <c r="AB407" s="656"/>
      <c r="AC407" s="656"/>
      <c r="AD407" s="656"/>
      <c r="AE407" s="656"/>
      <c r="AF407" s="656"/>
      <c r="AG407" s="656" t="s">
        <v>149</v>
      </c>
      <c r="AH407" s="656"/>
      <c r="AI407" s="656"/>
      <c r="AJ407" s="656"/>
      <c r="AK407" s="656"/>
      <c r="AL407" s="656"/>
      <c r="AM407" s="656" t="s">
        <v>149</v>
      </c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 t="s">
        <v>148</v>
      </c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森　那美子</v>
      </c>
      <c r="D408" s="677"/>
      <c r="E408" s="678" t="str">
        <f>IFERROR(VLOOKUP(E407,科目・教員!$A$2:$B$349,2,0),"")</f>
        <v>森下　純子</v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>池田　真弓</v>
      </c>
      <c r="L408" s="699"/>
      <c r="M408" s="676" t="str">
        <f>IFERROR(VLOOKUP(M407,科目・教員!$A$2:$B$349,2,0),"")</f>
        <v>来生　奈巳子</v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101</v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>母性:201･母小実</v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臨床講義室1</v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/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>人体の構造と機能Ⅳ</v>
      </c>
      <c r="D415" s="694"/>
      <c r="E415" s="711" t="str">
        <f>VLOOKUP($C402,'2025年度(2年後期)'!$B$5:$N$207,COLUMN('2025年度(2年後期)'!$G$5),0)&amp;""</f>
        <v>基礎看護学実習Ⅱ</v>
      </c>
      <c r="F415" s="694"/>
      <c r="G415" s="711" t="str">
        <f>VLOOKUP($C402,'2025年度(3年後期)'!$B$5:$N$207,COLUMN('2025年度(3年後期)'!$G$5),0)&amp;""</f>
        <v>領域別実習</v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>助産学実習Ⅱ</v>
      </c>
      <c r="L415" s="712"/>
      <c r="M415" s="710" t="str">
        <f>VLOOKUP($C402,'2025年度(M1後期)'!$B$5:$N$207,COLUMN('2025年度(M1後期)'!$G$5),0)&amp;""</f>
        <v>看護理論</v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>特別研究</v>
      </c>
      <c r="T415" s="694"/>
      <c r="U415" s="21"/>
      <c r="Z415" s="695" t="str">
        <f>A415</f>
        <v>３時限（13：30～15：00）</v>
      </c>
      <c r="AA415" s="656" t="s">
        <v>96</v>
      </c>
      <c r="AB415" s="656"/>
      <c r="AC415" s="656"/>
      <c r="AD415" s="656"/>
      <c r="AE415" s="656"/>
      <c r="AF415" s="656"/>
      <c r="AG415" s="656" t="s">
        <v>149</v>
      </c>
      <c r="AH415" s="656"/>
      <c r="AI415" s="656"/>
      <c r="AJ415" s="656"/>
      <c r="AK415" s="656"/>
      <c r="AL415" s="656"/>
      <c r="AM415" s="656" t="s">
        <v>149</v>
      </c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 t="s">
        <v>154</v>
      </c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>本間　典子</v>
      </c>
      <c r="D416" s="697"/>
      <c r="E416" s="701" t="str">
        <f>IFERROR(VLOOKUP(E415,科目・教員!$A$2:$B$349,2,0),"")</f>
        <v>森下　純子</v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>池田　真弓</v>
      </c>
      <c r="L416" s="702"/>
      <c r="M416" s="713" t="str">
        <f>IFERROR(VLOOKUP(M415,科目・教員!$A$2:$B$349,2,0),"")</f>
        <v>亀岡　智美</v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>101</v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>母性:201･母小実</v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>臨床講義室1</v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43"/>
      <c r="D418" s="744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>加齢と健康</v>
      </c>
      <c r="D419" s="694"/>
      <c r="E419" s="711" t="str">
        <f>VLOOKUP($C402,'2025年度(2年後期)'!$B$5:$N$207,COLUMN('2025年度(2年後期)'!$I$5),0)&amp;""</f>
        <v>基礎看護学実習Ⅱ</v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>助産学実習Ⅱ</v>
      </c>
      <c r="L419" s="712"/>
      <c r="M419" s="710" t="str">
        <f>VLOOKUP($C402,'2025年度(M1後期)'!$B$5:$N$207,COLUMN('2025年度(M1後期)'!$I$5),0)&amp;""</f>
        <v>看護理論</v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>特別研究</v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 t="s">
        <v>149</v>
      </c>
      <c r="AH419" s="656" t="s">
        <v>152</v>
      </c>
      <c r="AI419" s="656" t="s">
        <v>152</v>
      </c>
      <c r="AJ419" s="656"/>
      <c r="AK419" s="656"/>
      <c r="AL419" s="656"/>
      <c r="AM419" s="656" t="s">
        <v>149</v>
      </c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 t="s">
        <v>154</v>
      </c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>綿貫　成明</v>
      </c>
      <c r="D420" s="697"/>
      <c r="E420" s="701" t="str">
        <f>IFERROR(VLOOKUP(E419,科目・教員!$A$2:$B$349,2,0),"")</f>
        <v>森下　純子</v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>池田　真弓</v>
      </c>
      <c r="L420" s="702"/>
      <c r="M420" s="713" t="str">
        <f>IFERROR(VLOOKUP(M419,科目・教員!$A$2:$B$349,2,0),"")</f>
        <v>亀岡　智美</v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>202・203</v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>母性:201･母小実</v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>臨床講義室1</v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43"/>
      <c r="D422" s="744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>助産学実習Ⅱ</v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>池田　真弓</v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45979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45979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751" t="str">
        <f>VLOOKUP($C427,'2025年度(1年後期)'!$B$5:$N$207,COLUMN('2025年度(1年後期)'!$C$5),0)&amp;""</f>
        <v>日本人論</v>
      </c>
      <c r="D428" s="719"/>
      <c r="E428" s="683" t="str">
        <f>VLOOKUP($C427,'2025年度(2年後期)'!$B$5:$N$207,COLUMN('2025年度(2年後期)'!$C$5),0)&amp;""</f>
        <v>基礎看護学実習Ⅱ</v>
      </c>
      <c r="F428" s="684"/>
      <c r="G428" s="683" t="str">
        <f>VLOOKUP($C427,'2025年度(3年後期)'!$B$5:$N$207,COLUMN('2025年度(3年後期)'!$C$5),0)&amp;""</f>
        <v>領域別実習</v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>助産学実習Ⅱ</v>
      </c>
      <c r="L428" s="682"/>
      <c r="M428" s="68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2"/>
      <c r="O428" s="683" t="str">
        <f>VLOOKUP($C427,'2025年度(M2後期)'!$B$5:$N$207,COLUMN('2025年度(M2後期)'!$C$5),0)&amp;""</f>
        <v>特別研究</v>
      </c>
      <c r="P428" s="684"/>
      <c r="Q428" s="683" t="str">
        <f>VLOOKUP($C427,'2025年度(D1後期)'!$B$5:$N$207,COLUMN('2025年度(D1後期)'!$C$5),0)&amp;""</f>
        <v>成育看護学演習Ｂ
感染管理看護学演習Ｂ
成人看護学演習Ｂ</v>
      </c>
      <c r="R428" s="684"/>
      <c r="S428" s="694" t="str">
        <f>VLOOKUP($C427,'2025年度(D23後期)'!$B$5:$N$207,COLUMN('2025年度(D23後期)'!$C$5),0)&amp;""</f>
        <v>特別研究</v>
      </c>
      <c r="T428" s="684"/>
      <c r="U428" s="25"/>
      <c r="Z428" s="706" t="str">
        <f>A428</f>
        <v xml:space="preserve">１時限（09：20～10：50） </v>
      </c>
      <c r="AA428" s="656" t="s">
        <v>206</v>
      </c>
      <c r="AB428" s="656"/>
      <c r="AC428" s="656"/>
      <c r="AD428" s="656"/>
      <c r="AE428" s="656"/>
      <c r="AF428" s="656"/>
      <c r="AG428" s="656" t="s">
        <v>149</v>
      </c>
      <c r="AH428" s="656"/>
      <c r="AI428" s="656"/>
      <c r="AJ428" s="656"/>
      <c r="AK428" s="656"/>
      <c r="AL428" s="656"/>
      <c r="AM428" s="656" t="s">
        <v>149</v>
      </c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 t="s">
        <v>188</v>
      </c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752" t="str">
        <f>IFERROR(VLOOKUP(C428,科目・教員!$A$2:$B$349,2,0),"")</f>
        <v>川出　龍一</v>
      </c>
      <c r="D429" s="721"/>
      <c r="E429" s="678" t="str">
        <f>IFERROR(VLOOKUP(E428,科目・教員!$A$2:$B$349,2,0),"")</f>
        <v>森下　純子</v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>池田　真弓</v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752" t="str">
        <f>VLOOKUP($C427,'2025年度(1年後期)'!$B$5:$N$207,COLUMN('2025年度(1年後期)'!$C$5)+1,0)&amp;""</f>
        <v>101</v>
      </c>
      <c r="D430" s="721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>母性:201･母小実</v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>成育:別途指定
感染:別途指定
成人:別途指定</v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22" t="s">
        <v>107</v>
      </c>
      <c r="D431" s="749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>人間関係論</v>
      </c>
      <c r="D432" s="684"/>
      <c r="E432" s="683" t="str">
        <f>VLOOKUP($C427,'2025年度(2年後期)'!$B$5:$N$207,COLUMN('2025年度(2年後期)'!$E$5),0)&amp;""</f>
        <v>基礎看護学実習Ⅱ</v>
      </c>
      <c r="F432" s="684"/>
      <c r="G432" s="683" t="str">
        <f>VLOOKUP($C427,'2025年度(3年後期)'!$B$5:$N$207,COLUMN('2025年度(3年後期)'!$E$5),0)&amp;""</f>
        <v>領域別実習</v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>助産学実習Ⅱ</v>
      </c>
      <c r="L432" s="682"/>
      <c r="M432" s="69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4"/>
      <c r="O432" s="694" t="str">
        <f>VLOOKUP($C427,'2025年度(M2後期)'!$B$5:$N$207,COLUMN('2025年度(M2後期)'!$E$5),0)&amp;""</f>
        <v>特別研究</v>
      </c>
      <c r="P432" s="684"/>
      <c r="Q432" s="694" t="str">
        <f>VLOOKUP($C427,'2025年度(D1後期)'!$B$5:$N$207,COLUMN('2025年度(D1後期)'!$E$5),0)&amp;""</f>
        <v>成育看護学演習Ｂ
感染管理看護学演習Ｂ
成人看護学演習Ｂ</v>
      </c>
      <c r="R432" s="684"/>
      <c r="S432" s="694" t="str">
        <f>VLOOKUP($C427,'2025年度(D23後期)'!$B$5:$N$207,COLUMN('2025年度(D23後期)'!$E$5),0)&amp;""</f>
        <v>特別研究</v>
      </c>
      <c r="T432" s="684"/>
      <c r="U432" s="21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 t="s">
        <v>149</v>
      </c>
      <c r="AH432" s="656"/>
      <c r="AI432" s="656"/>
      <c r="AJ432" s="656"/>
      <c r="AK432" s="656"/>
      <c r="AL432" s="656"/>
      <c r="AM432" s="656" t="s">
        <v>149</v>
      </c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 t="s">
        <v>188</v>
      </c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 t="s">
        <v>165</v>
      </c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>小島　優子</v>
      </c>
      <c r="D433" s="677"/>
      <c r="E433" s="678" t="str">
        <f>IFERROR(VLOOKUP(E432,科目・教員!$A$2:$B$349,2,0),"")</f>
        <v>森下　純子</v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>池田　真弓</v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1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>大講義室</v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>母性:201･母小実</v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>成育:別途指定
感染:別途指定
成人:別途指定</v>
      </c>
      <c r="R434" s="677"/>
      <c r="S434" s="697" t="str">
        <f>VLOOKUP($C427,'2025年度(D23後期)'!$B$5:$N$207,COLUMN('2025年度(D23後期)'!$E$5)+1,0)&amp;""</f>
        <v/>
      </c>
      <c r="T434" s="677"/>
      <c r="U434" s="21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21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生命倫理</v>
      </c>
      <c r="D440" s="694"/>
      <c r="E440" s="711" t="str">
        <f>VLOOKUP($C427,'2025年度(2年後期)'!$B$5:$N$207,COLUMN('2025年度(2年後期)'!$G$5),0)&amp;""</f>
        <v>基礎看護学実習Ⅱ</v>
      </c>
      <c r="F440" s="694"/>
      <c r="G440" s="711" t="str">
        <f>VLOOKUP($C427,'2025年度(3年後期)'!$B$5:$N$207,COLUMN('2025年度(3年後期)'!$G$5),0)&amp;""</f>
        <v>領域別実習</v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>助産学実習Ⅱ</v>
      </c>
      <c r="L440" s="712"/>
      <c r="M440" s="710" t="str">
        <f>VLOOKUP($C427,'2025年度(M1後期)'!$B$5:$N$207,COLUMN('2025年度(M1後期)'!$G$5),0)&amp;""</f>
        <v>がん看護学演習Ａ－Ⅱ
成育看護学演習Ａ－Ⅰ
感染症学特論
感染症学演習</v>
      </c>
      <c r="N440" s="694"/>
      <c r="O440" s="712" t="str">
        <f>VLOOKUP($C427,'2025年度(M2後期)'!$B$5:$N$207,COLUMN('2025年度(M2後期)'!$G$5),0)&amp;""</f>
        <v>特別研究</v>
      </c>
      <c r="P440" s="694"/>
      <c r="Q440" s="712" t="str">
        <f>VLOOKUP($C427,'2025年度(D1後期)'!$B$5:$N$207,COLUMN('2025年度(D1後期)'!$G$5),0)&amp;""</f>
        <v>量的看護学研究法</v>
      </c>
      <c r="R440" s="694"/>
      <c r="S440" s="712" t="str">
        <f>VLOOKUP($C427,'2025年度(D23後期)'!$B$5:$N$207,COLUMN('2025年度(D23後期)'!$G$5),0)&amp;""</f>
        <v>特別研究</v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 t="s">
        <v>149</v>
      </c>
      <c r="AH440" s="656"/>
      <c r="AI440" s="656"/>
      <c r="AJ440" s="656"/>
      <c r="AK440" s="656"/>
      <c r="AL440" s="656"/>
      <c r="AM440" s="656" t="s">
        <v>149</v>
      </c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 t="s">
        <v>166</v>
      </c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 t="s">
        <v>189</v>
      </c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>小島　優子</v>
      </c>
      <c r="D441" s="697"/>
      <c r="E441" s="701" t="str">
        <f>IFERROR(VLOOKUP(E440,科目・教員!$A$2:$B$349,2,0),"")</f>
        <v>森下　純子</v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>池田　真弓</v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>柏木　公一</v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大講義室</v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>母性:201･母小実</v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>がん:別途指定
成育:別途指定
感染特論:別途指定
感染演習:別途指定</v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>臨床講義室1</v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疾病･病態論Ⅰ</v>
      </c>
      <c r="D444" s="694"/>
      <c r="E444" s="711" t="str">
        <f>VLOOKUP($C427,'2025年度(2年後期)'!$B$5:$N$207,COLUMN('2025年度(2年後期)'!$I$5),0)&amp;""</f>
        <v>基礎看護学実習Ⅱ</v>
      </c>
      <c r="F444" s="694"/>
      <c r="G444" s="711" t="str">
        <f>VLOOKUP($C427,'2025年度(3年後期)'!$B$5:$N$207,COLUMN('2025年度(3年後期)'!$I$5),0)&amp;""</f>
        <v>領域別実習</v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>助産学実習Ⅱ</v>
      </c>
      <c r="L444" s="712"/>
      <c r="M444" s="710" t="str">
        <f>VLOOKUP($C427,'2025年度(M1後期)'!$B$5:$N$207,COLUMN('2025年度(M1後期)'!$I$5),0)&amp;""</f>
        <v>がん看護学演習Ａ－Ⅱ
成育看護学演習Ａ－Ⅰ
感染症学特論
感染症学演習</v>
      </c>
      <c r="N444" s="694"/>
      <c r="O444" s="712" t="str">
        <f>VLOOKUP($C427,'2025年度(M2後期)'!$B$5:$N$207,COLUMN('2025年度(M2後期)'!$I$5),0)&amp;""</f>
        <v>特別研究</v>
      </c>
      <c r="P444" s="694"/>
      <c r="Q444" s="712" t="str">
        <f>VLOOKUP($C427,'2025年度(D1後期)'!$B$5:$N$207,COLUMN('2025年度(D1後期)'!$I$5),0)&amp;""</f>
        <v>量的看護学研究法</v>
      </c>
      <c r="R444" s="694"/>
      <c r="S444" s="712" t="str">
        <f>VLOOKUP($C427,'2025年度(D23後期)'!$B$5:$N$207,COLUMN('2025年度(D23後期)'!$I$5),0)&amp;""</f>
        <v>特別研究</v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 t="s">
        <v>149</v>
      </c>
      <c r="AH444" s="656"/>
      <c r="AI444" s="656"/>
      <c r="AJ444" s="656"/>
      <c r="AK444" s="656"/>
      <c r="AL444" s="656"/>
      <c r="AM444" s="656" t="s">
        <v>149</v>
      </c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 t="s">
        <v>166</v>
      </c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 t="s">
        <v>158</v>
      </c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>水野　正之</v>
      </c>
      <c r="D445" s="697"/>
      <c r="E445" s="701" t="str">
        <f>IFERROR(VLOOKUP(E444,科目・教員!$A$2:$B$349,2,0),"")</f>
        <v>森下　純子</v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>池田　真弓</v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>柏木　公一</v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大講義室</v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>母性:201･母小実</v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>がん:別途指定
成育:別途指定
感染特論:別途指定
感染演習:別途指定</v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>臨床講義室1</v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53"/>
      <c r="D447" s="755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41" t="str">
        <f>VLOOKUP($C427,'2025年度(1年後期)'!$B$5:$N$207,COLUMN('2025年度(1年後期)'!$K$5),0)&amp;""</f>
        <v>国語表現法</v>
      </c>
      <c r="D448" s="742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>助産学実習Ⅱ</v>
      </c>
      <c r="L448" s="712"/>
      <c r="M448" s="710" t="str">
        <f>VLOOKUP($C427,'2025年度(M1後期)'!$B$5:$N$207,COLUMN('2025年度(M1後期)'!$K$5),0)&amp;""</f>
        <v>感染症学特論
感染症学演習</v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 t="s">
        <v>235</v>
      </c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24" t="str">
        <f>IFERROR(VLOOKUP(C448,科目・教員!$A$2:$B$349,2,0),"")</f>
        <v>末田　美香子</v>
      </c>
      <c r="D449" s="725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>池田　真弓</v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24" t="str">
        <f>VLOOKUP($C427,'2025年度(1年後期)'!$B$5:$N$207,COLUMN('2025年度(1年後期)'!$K$5)+1,0)&amp;""</f>
        <v>101</v>
      </c>
      <c r="D450" s="725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>感染特論:別途指定
感染演習:別途指定</v>
      </c>
      <c r="N450" s="697"/>
      <c r="O450" s="702" t="str">
        <f>VLOOKUP($C427,'2025年度(M1後期)'!$B$5:$N$207,COLUMN('2025年度(M1後期)'!$K$5)+1,0)&amp;""</f>
        <v>感染特論:別途指定
感染演習:別途指定</v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22" t="s">
        <v>234</v>
      </c>
      <c r="D451" s="723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45980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45980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ジェンダー論</v>
      </c>
      <c r="D453" s="684"/>
      <c r="E453" s="683" t="str">
        <f>VLOOKUP($C452,'2025年度(2年後期)'!$B$5:$N$207,COLUMN('2025年度(2年後期)'!$C$5),0)&amp;""</f>
        <v>基礎看護学実習Ⅱ</v>
      </c>
      <c r="F453" s="684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>助産学実習Ⅱ</v>
      </c>
      <c r="L453" s="682"/>
      <c r="M453" s="681" t="str">
        <f>VLOOKUP($C452,'2025年度(M1後期)'!$B$5:$N$207,COLUMN('2025年度(M1後期)'!$C$5),0)&amp;""</f>
        <v>看護情報・管理学演習Ａ－Ⅰ
成育看護学演習Ａ－Ⅳ(母性)</v>
      </c>
      <c r="N453" s="682"/>
      <c r="O453" s="683" t="str">
        <f>VLOOKUP($C452,'2025年度(M2後期)'!$B$5:$N$207,COLUMN('2025年度(M2後期)'!$C$5),0)&amp;""</f>
        <v>特別研究</v>
      </c>
      <c r="P453" s="684"/>
      <c r="Q453" s="683" t="str">
        <f>VLOOKUP($C452,'2025年度(D1後期)'!$B$5:$N$207,COLUMN('2025年度(D1後期)'!$C$5),0)&amp;""</f>
        <v>看護教育学演習Ｂ</v>
      </c>
      <c r="R453" s="684"/>
      <c r="S453" s="694" t="str">
        <f>VLOOKUP($C452,'2025年度(D23後期)'!$B$5:$N$207,COLUMN('2025年度(D23後期)'!$C$5),0)&amp;""</f>
        <v>特別研究</v>
      </c>
      <c r="T453" s="684"/>
      <c r="U453" s="648" t="s">
        <v>143</v>
      </c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 t="s">
        <v>207</v>
      </c>
      <c r="AH453" s="656"/>
      <c r="AI453" s="656"/>
      <c r="AJ453" s="656"/>
      <c r="AK453" s="656"/>
      <c r="AL453" s="656"/>
      <c r="AM453" s="656" t="s">
        <v>146</v>
      </c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>小島　優子</v>
      </c>
      <c r="D454" s="677"/>
      <c r="E454" s="678" t="str">
        <f>IFERROR(VLOOKUP(E453,科目・教員!$A$2:$B$349,2,0),"")</f>
        <v>森下　純子</v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>池田　真弓</v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649" t="s">
        <v>149</v>
      </c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201</v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情報:別途指定
成育:別途指定</v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>別途指定</v>
      </c>
      <c r="R455" s="677"/>
      <c r="S455" s="697" t="str">
        <f>VLOOKUP($C452,'2025年度(D23後期)'!$B$5:$N$207,COLUMN('2025年度(D23後期)'!$C$5)+1,0)&amp;""</f>
        <v/>
      </c>
      <c r="T455" s="677"/>
      <c r="U455" s="649" t="s">
        <v>150</v>
      </c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649" t="s">
        <v>151</v>
      </c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疫学・保健統計学Ⅱ</v>
      </c>
      <c r="D457" s="684"/>
      <c r="E457" s="683" t="str">
        <f>VLOOKUP($C452,'2025年度(2年後期)'!$B$5:$N$207,COLUMN('2025年度(2年後期)'!$E$5),0)&amp;""</f>
        <v>基礎看護学実習Ⅱ</v>
      </c>
      <c r="F457" s="684"/>
      <c r="G457" s="683" t="str">
        <f>VLOOKUP($C452,'2025年度(3年後期)'!$B$5:$N$207,COLUMN('2025年度(3年後期)'!$E$5),0)&amp;""</f>
        <v>領域別実習</v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>助産学実習Ⅱ</v>
      </c>
      <c r="L457" s="682"/>
      <c r="M457" s="693" t="str">
        <f>VLOOKUP($C452,'2025年度(M1後期)'!$B$5:$N$207,COLUMN('2025年度(M1後期)'!$E$5),0)&amp;""</f>
        <v>看護情報・管理学演習Ａ－Ⅰ
成育看護学演習Ａ－Ⅳ(母性)</v>
      </c>
      <c r="N457" s="684"/>
      <c r="O457" s="694" t="str">
        <f>VLOOKUP($C452,'2025年度(M2後期)'!$B$5:$N$207,COLUMN('2025年度(M2後期)'!$E$5),0)&amp;""</f>
        <v>特別研究</v>
      </c>
      <c r="P457" s="684"/>
      <c r="Q457" s="694" t="str">
        <f>VLOOKUP($C452,'2025年度(D1後期)'!$B$5:$N$207,COLUMN('2025年度(D1後期)'!$E$5),0)&amp;""</f>
        <v>看護教育学演習Ｂ</v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 t="s">
        <v>169</v>
      </c>
      <c r="AH457" s="656"/>
      <c r="AI457" s="656"/>
      <c r="AJ457" s="656"/>
      <c r="AK457" s="656"/>
      <c r="AL457" s="656"/>
      <c r="AM457" s="656" t="s">
        <v>146</v>
      </c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>柏木　公一</v>
      </c>
      <c r="D458" s="677"/>
      <c r="E458" s="678" t="str">
        <f>IFERROR(VLOOKUP(E457,科目・教員!$A$2:$B$349,2,0),"")</f>
        <v>森下　純子</v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>池田　真弓</v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201</v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情報:別途指定
成育:別途指定</v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>別途指定</v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41" t="str">
        <f>VLOOKUP($C452,'2025年度(1年後期)'!$B$5:$N$207,COLUMN('2025年度(1年後期)'!$G$5),0)&amp;""</f>
        <v>人間と教育</v>
      </c>
      <c r="D465" s="742"/>
      <c r="E465" s="711" t="str">
        <f>VLOOKUP($C452,'2025年度(2年後期)'!$B$5:$N$207,COLUMN('2025年度(2年後期)'!$G$5),0)&amp;""</f>
        <v>基礎看護学実習Ⅱ</v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>助産学実習Ⅱ</v>
      </c>
      <c r="L465" s="712"/>
      <c r="M465" s="710" t="str">
        <f>VLOOKUP($C452,'2025年度(M1後期)'!$B$5:$N$207,COLUMN('2025年度(M1後期)'!$G$5),0)&amp;""</f>
        <v>成人看護学演習Ａ－Ⅰ</v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 t="s">
        <v>239</v>
      </c>
      <c r="AI465" s="656"/>
      <c r="AJ465" s="656"/>
      <c r="AK465" s="656"/>
      <c r="AL465" s="656"/>
      <c r="AM465" s="656" t="s">
        <v>146</v>
      </c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24" t="str">
        <f>IFERROR(VLOOKUP(C465,科目・教員!$A$2:$B$349,2,0),"")</f>
        <v>神原　裕子</v>
      </c>
      <c r="D466" s="725"/>
      <c r="E466" s="701" t="str">
        <f>IFERROR(VLOOKUP(E465,科目・教員!$A$2:$B$349,2,0),"")</f>
        <v>森下　純子</v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>池田　真弓</v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24" t="str">
        <f>VLOOKUP($C452,'2025年度(1年後期)'!$B$5:$N$207,COLUMN('2025年度(1年後期)'!$G$5)+1,0)&amp;""</f>
        <v>202</v>
      </c>
      <c r="D467" s="725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>別途指定</v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22" t="s">
        <v>107</v>
      </c>
      <c r="D468" s="723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41" t="str">
        <f>VLOOKUP($C452,'2025年度(1年後期)'!$B$5:$N$207,COLUMN('2025年度(1年後期)'!$I$5),0)&amp;""</f>
        <v>人間と教育</v>
      </c>
      <c r="D469" s="742"/>
      <c r="E469" s="711" t="str">
        <f>VLOOKUP($C452,'2025年度(2年後期)'!$B$5:$N$207,COLUMN('2025年度(2年後期)'!$I$5),0)&amp;""</f>
        <v>基礎看護学実習Ⅱ</v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>助産学実習Ⅱ</v>
      </c>
      <c r="L469" s="712"/>
      <c r="M469" s="710" t="str">
        <f>VLOOKUP($C452,'2025年度(M1後期)'!$B$5:$N$207,COLUMN('2025年度(M1後期)'!$I$5),0)&amp;""</f>
        <v>成人看護学演習Ａ－Ⅰ</v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 t="s">
        <v>239</v>
      </c>
      <c r="AI469" s="656"/>
      <c r="AJ469" s="656"/>
      <c r="AK469" s="656"/>
      <c r="AL469" s="656"/>
      <c r="AM469" s="656" t="s">
        <v>146</v>
      </c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24" t="str">
        <f>IFERROR(VLOOKUP(C469,科目・教員!$A$2:$B$349,2,0),"")</f>
        <v>神原　裕子</v>
      </c>
      <c r="D470" s="725"/>
      <c r="E470" s="701" t="str">
        <f>IFERROR(VLOOKUP(E469,科目・教員!$A$2:$B$349,2,0),"")</f>
        <v>森下　純子</v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>池田　真弓</v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24" t="str">
        <f>VLOOKUP($C452,'2025年度(1年後期)'!$B$5:$N$207,COLUMN('2025年度(1年後期)'!$I$5)+1,0)&amp;""</f>
        <v>202</v>
      </c>
      <c r="D471" s="725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>別途指定</v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22" t="s">
        <v>107</v>
      </c>
      <c r="D472" s="723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>助産学実習Ⅱ</v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 t="s">
        <v>146</v>
      </c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>池田　真弓</v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45981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45981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751" t="str">
        <f>VLOOKUP($C477,'2025年度(1年後期)'!$B$5:$N$207,COLUMN('2025年度(1年後期)'!$C$5),0)&amp;""</f>
        <v>英語Ⅰ(AC)</v>
      </c>
      <c r="D478" s="719"/>
      <c r="E478" s="683" t="str">
        <f>VLOOKUP($C477,'2025年度(2年後期)'!$B$5:$N$207,COLUMN('2025年度(2年後期)'!$C$5),0)&amp;""</f>
        <v>薬物療法と看護</v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>助産学実習Ⅱ</v>
      </c>
      <c r="L478" s="682"/>
      <c r="M478" s="681" t="str">
        <f>VLOOKUP($C477,'2025年度(M1後期)'!$B$5:$N$207,COLUMN('2025年度(M1後期)'!$C$5),0)&amp;""</f>
        <v>がん看護学演習Ａ－Ⅰ
感染症学特論
感染症学演習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>看護情報・管理学演習Ｂ
長寿看護学演習Ｂ</v>
      </c>
      <c r="R478" s="684"/>
      <c r="S478" s="694" t="str">
        <f>VLOOKUP($C477,'2025年度(D23後期)'!$B$5:$N$207,COLUMN('2025年度(D23後期)'!$C$5),0)&amp;""</f>
        <v>特別研究</v>
      </c>
      <c r="T478" s="684"/>
      <c r="U478" s="648" t="s">
        <v>143</v>
      </c>
      <c r="V478" s="31"/>
      <c r="Z478" s="706" t="str">
        <f>A478</f>
        <v xml:space="preserve">１時限（09：20～10：50） </v>
      </c>
      <c r="AA478" s="656" t="s">
        <v>119</v>
      </c>
      <c r="AB478" s="656"/>
      <c r="AC478" s="656"/>
      <c r="AD478" s="656" t="s">
        <v>97</v>
      </c>
      <c r="AE478" s="656"/>
      <c r="AF478" s="656"/>
      <c r="AG478" s="656" t="s">
        <v>174</v>
      </c>
      <c r="AH478" s="656"/>
      <c r="AI478" s="656"/>
      <c r="AJ478" s="656"/>
      <c r="AK478" s="656"/>
      <c r="AL478" s="656"/>
      <c r="AM478" s="656" t="s">
        <v>146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752" t="str">
        <f>IFERROR(VLOOKUP(C478,科目・教員!$A$2:$B$349,2,0),"")</f>
        <v>ﾊﾟｳﾗ･ﾍﾞﾙｳﾞｧﾝｹﾞﾙ</v>
      </c>
      <c r="D479" s="721"/>
      <c r="E479" s="678" t="str">
        <f>IFERROR(VLOOKUP(E478,科目・教員!$A$2:$B$349,2,0),"")</f>
        <v>本間　典子</v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>池田　真弓</v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649" t="s">
        <v>149</v>
      </c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752" t="str">
        <f>VLOOKUP($C477,'2025年度(1年後期)'!$B$5:$N$207,COLUMN('2025年度(1年後期)'!$C$5)+1,0)&amp;""</f>
        <v>101</v>
      </c>
      <c r="D480" s="721"/>
      <c r="E480" s="678" t="str">
        <f>VLOOKUP($C477,'2025年度(2年後期)'!$B$5:$N$207,COLUMN('2025年度(2年後期)'!$C$5)+1,0)&amp;""</f>
        <v>201</v>
      </c>
      <c r="F480" s="677"/>
      <c r="G480" s="678" t="str">
        <f>VLOOKUP($C477,'2025年度(3年後期)'!$B$5:$N$207,COLUMN('2025年度(3年後期)'!$C$5)+1,0)&amp;""</f>
        <v>在宅:在宅実</v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がん:別途指定
感染特論:別途指定
感染演習:別途指定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>情報:別途指定
長寿:別途指定</v>
      </c>
      <c r="R480" s="677"/>
      <c r="S480" s="697" t="str">
        <f>VLOOKUP($C477,'2025年度(D23後期)'!$B$5:$N$207,COLUMN('2025年度(D23後期)'!$C$5)+1,0)&amp;""</f>
        <v/>
      </c>
      <c r="T480" s="677"/>
      <c r="U480" s="649" t="s">
        <v>150</v>
      </c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22" t="s">
        <v>107</v>
      </c>
      <c r="D481" s="72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649" t="s">
        <v>151</v>
      </c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751" t="str">
        <f>VLOOKUP($C477,'2025年度(1年後期)'!$B$5:$N$207,COLUMN('2025年度(1年後期)'!$E$5),0)&amp;""</f>
        <v>英語Ⅰ(AC)</v>
      </c>
      <c r="D482" s="719"/>
      <c r="E482" s="683" t="str">
        <f>VLOOKUP($C477,'2025年度(2年後期)'!$B$5:$N$207,COLUMN('2025年度(2年後期)'!$E$5),0)&amp;""</f>
        <v>成人看護援助論Ⅱ</v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>政策医療看護論Ⅱ</v>
      </c>
      <c r="J482" s="684"/>
      <c r="K482" s="694" t="str">
        <f>VLOOKUP($C477,'2025年度(助産後期)'!$B$5:$N$207,COLUMN('2025年度(助産後期)'!$E$5),0)&amp;""</f>
        <v>助産学実習Ⅱ</v>
      </c>
      <c r="L482" s="682"/>
      <c r="M482" s="693" t="str">
        <f>VLOOKUP($C477,'2025年度(M1後期)'!$B$5:$N$207,COLUMN('2025年度(M1後期)'!$E$5),0)&amp;""</f>
        <v>がん看護学演習Ａ－Ⅰ
感染症学特論
感染症学演習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>看護情報・管理学演習Ｂ
長寿看護学演習Ｂ</v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 t="s">
        <v>119</v>
      </c>
      <c r="AB482" s="656"/>
      <c r="AC482" s="656"/>
      <c r="AD482" s="656" t="s">
        <v>97</v>
      </c>
      <c r="AE482" s="656"/>
      <c r="AF482" s="656"/>
      <c r="AG482" s="656" t="s">
        <v>71</v>
      </c>
      <c r="AH482" s="656"/>
      <c r="AI482" s="656"/>
      <c r="AJ482" s="656"/>
      <c r="AK482" s="656"/>
      <c r="AL482" s="656"/>
      <c r="AM482" s="656" t="s">
        <v>146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 t="s">
        <v>119</v>
      </c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 t="s">
        <v>245</v>
      </c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752" t="str">
        <f>IFERROR(VLOOKUP(C482,科目・教員!$A$2:$B$349,2,0),"")</f>
        <v>ﾊﾟｳﾗ･ﾍﾞﾙｳﾞｧﾝｹﾞﾙ</v>
      </c>
      <c r="D483" s="721"/>
      <c r="E483" s="678" t="str">
        <f>IFERROR(VLOOKUP(E482,科目・教員!$A$2:$B$349,2,0),"")</f>
        <v>藤澤　雄太</v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>飯野　京子</v>
      </c>
      <c r="J483" s="677"/>
      <c r="K483" s="697" t="str">
        <f>IFERROR(VLOOKUP(K482,科目・教員!$A$2:$B$349,2,0),"")</f>
        <v>池田　真弓</v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752" t="str">
        <f>VLOOKUP($C477,'2025年度(1年後期)'!$B$5:$N$207,COLUMN('2025年度(1年後期)'!$E$5)+1,0)&amp;""</f>
        <v>101</v>
      </c>
      <c r="D484" s="721"/>
      <c r="E484" s="678" t="str">
        <f>VLOOKUP($C477,'2025年度(2年後期)'!$B$5:$N$207,COLUMN('2025年度(2年後期)'!$E$5)+1,0)&amp;""</f>
        <v>201</v>
      </c>
      <c r="F484" s="677"/>
      <c r="G484" s="678" t="str">
        <f>VLOOKUP($C477,'2025年度(3年後期)'!$B$5:$N$207,COLUMN('2025年度(3年後期)'!$E$5)+1,0)&amp;""</f>
        <v>在宅:在宅実</v>
      </c>
      <c r="H484" s="677"/>
      <c r="I484" s="678" t="str">
        <f>VLOOKUP($C477,'2025年度(4年後期)'!$B$5:$N$206,COLUMN('2025年度(4年後期)'!$E$5)+1,0)&amp;""</f>
        <v>大講義室</v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がん:別途指定
感染特論:別途指定
感染演習:別途指定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>情報:別途指定
長寿:別途指定</v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22" t="s">
        <v>107</v>
      </c>
      <c r="D485" s="723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法と社会</v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>看護情報学</v>
      </c>
      <c r="J490" s="694"/>
      <c r="K490" s="712" t="str">
        <f>VLOOKUP($C477,'2025年度(助産後期)'!$B$5:$N$207,COLUMN('2025年度(助産後期)'!$G$5),0)&amp;""</f>
        <v>助産学実習Ⅱ</v>
      </c>
      <c r="L490" s="712"/>
      <c r="M490" s="710" t="str">
        <f>VLOOKUP($C477,'2025年度(M1後期)'!$B$5:$N$207,COLUMN('2025年度(M1後期)'!$G$5),0)&amp;""</f>
        <v>感染症学特論
感染症学演習
成育看護学特論Ａ－Ⅲ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>特別研究</v>
      </c>
      <c r="T490" s="694"/>
      <c r="U490" s="608" t="s">
        <v>118</v>
      </c>
      <c r="V490" s="41"/>
      <c r="Z490" s="695" t="str">
        <f>A490</f>
        <v>３時限（13：30～15：00）</v>
      </c>
      <c r="AA490" s="656" t="s">
        <v>122</v>
      </c>
      <c r="AB490" s="656"/>
      <c r="AC490" s="656"/>
      <c r="AD490" s="656" t="s">
        <v>97</v>
      </c>
      <c r="AE490" s="656" t="s">
        <v>253</v>
      </c>
      <c r="AF490" s="656"/>
      <c r="AG490" s="656"/>
      <c r="AH490" s="656"/>
      <c r="AI490" s="656"/>
      <c r="AJ490" s="656"/>
      <c r="AK490" s="656"/>
      <c r="AL490" s="656"/>
      <c r="AM490" s="656" t="s">
        <v>146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 t="s">
        <v>246</v>
      </c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渡辺　幹司</v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>柏木　公一</v>
      </c>
      <c r="J491" s="697"/>
      <c r="K491" s="702" t="str">
        <f>IFERROR(VLOOKUP(K490,科目・教員!$A$2:$B$349,2,0),"")</f>
        <v>池田　真弓</v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608" t="s">
        <v>253</v>
      </c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101</v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>在宅:在宅実</v>
      </c>
      <c r="H492" s="697"/>
      <c r="I492" s="701" t="str">
        <f>VLOOKUP($C477,'2025年度(4年後期)'!$B$5:$N$206,COLUMN('2025年度(4年後期)'!$G$5)+1,0)&amp;""</f>
        <v>大講義室</v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感染特論:別途指定
感染演習:別途指定
成育:別途指定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608" t="s">
        <v>237</v>
      </c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53"/>
      <c r="D493" s="755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608" t="s">
        <v>254</v>
      </c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41" t="str">
        <f>VLOOKUP($C477,'2025年度(1年後期)'!$B$5:$N$207,COLUMN('2025年度(1年後期)'!$I$5),0)&amp;""</f>
        <v>中国語</v>
      </c>
      <c r="D494" s="742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>助産学実習Ⅱ</v>
      </c>
      <c r="L494" s="712"/>
      <c r="M494" s="710" t="str">
        <f>VLOOKUP($C477,'2025年度(M1後期)'!$B$5:$N$207,COLUMN('2025年度(M1後期)'!$I$5),0)&amp;""</f>
        <v>感染症学特論
感染症学演習
成育看護学特論Ａ－Ⅲ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>特別研究</v>
      </c>
      <c r="T494" s="694"/>
      <c r="U494" s="21"/>
      <c r="V494" s="41"/>
      <c r="Z494" s="695" t="str">
        <f>A494</f>
        <v>４時限（15：10～16：40）</v>
      </c>
      <c r="AA494" s="656" t="s">
        <v>250</v>
      </c>
      <c r="AB494" s="656"/>
      <c r="AC494" s="656"/>
      <c r="AD494" s="656" t="s">
        <v>97</v>
      </c>
      <c r="AE494" s="656"/>
      <c r="AF494" s="656"/>
      <c r="AG494" s="656"/>
      <c r="AH494" s="656"/>
      <c r="AI494" s="656"/>
      <c r="AJ494" s="656"/>
      <c r="AK494" s="656"/>
      <c r="AL494" s="656"/>
      <c r="AM494" s="656" t="s">
        <v>146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24" t="str">
        <f>IFERROR(VLOOKUP(C494,科目・教員!$A$2:$B$349,2,0),"")</f>
        <v>黄　馨逸</v>
      </c>
      <c r="D495" s="725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>池田　真弓</v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24" t="str">
        <f>VLOOKUP($C477,'2025年度(1年後期)'!$B$5:$N$207,COLUMN('2025年度(1年後期)'!$I$5)+1,0)&amp;""</f>
        <v>101</v>
      </c>
      <c r="D496" s="725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>在宅:在宅実</v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感染特論:別途指定
感染演習:別途指定
成育:別途指定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85" t="s">
        <v>234</v>
      </c>
      <c r="D497" s="786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789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41" t="str">
        <f>VLOOKUP($C477,'2025年度(1年後期)'!$B$5:$N$207,COLUMN('2025年度(1年後期)'!$K$5),0)&amp;""</f>
        <v>中国語</v>
      </c>
      <c r="D498" s="742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>助産学実習Ⅱ</v>
      </c>
      <c r="L498" s="712"/>
      <c r="M498" s="710" t="str">
        <f>VLOOKUP($C477,'2025年度(M1後期)'!$B$5:$N$207,COLUMN('2025年度(M1後期)'!$K$5),0)&amp;""</f>
        <v>感染症学特論
感染症学演習</v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 t="s">
        <v>250</v>
      </c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 t="s">
        <v>146</v>
      </c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7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24" t="str">
        <f>IFERROR(VLOOKUP(C498,科目・教員!$A$2:$B$349,2,0),"")</f>
        <v>黄　馨逸</v>
      </c>
      <c r="D499" s="725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>池田　真弓</v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24" t="str">
        <f>VLOOKUP($C477,'2025年度(1年後期)'!$B$5:$N$207,COLUMN('2025年度(1年後期)'!$K$5)+1,0)&amp;""</f>
        <v>101</v>
      </c>
      <c r="D500" s="725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>感染特論:別途指定
感染演習:別途指定</v>
      </c>
      <c r="N500" s="697"/>
      <c r="O500" s="702" t="str">
        <f>VLOOKUP($C477,'2025年度(M1後期)'!$B$5:$N$207,COLUMN('2025年度(M1後期)'!$K$5)+1,0)&amp;""</f>
        <v>感染特論:別途指定
感染演習:別途指定</v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85" t="s">
        <v>234</v>
      </c>
      <c r="D501" s="786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79">
        <f>C477+1</f>
        <v>45982</v>
      </c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679"/>
      <c r="Q502" s="679"/>
      <c r="R502" s="679"/>
      <c r="S502" s="679"/>
      <c r="T502" s="679"/>
      <c r="U502" s="659">
        <f>C502</f>
        <v>45982</v>
      </c>
      <c r="V502" s="660"/>
      <c r="W502" s="660"/>
      <c r="X502" s="660"/>
      <c r="Y502" s="660"/>
      <c r="Z502" s="6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>加齢と健康AB</v>
      </c>
      <c r="D503" s="684"/>
      <c r="E503" s="718" t="str">
        <f>VLOOKUP($C502,'2025年度(2年後期)'!$B$5:$N$207,COLUMN('2025年度(2年後期)'!$C$5),0)&amp;""</f>
        <v>英語Ⅲ</v>
      </c>
      <c r="F503" s="719"/>
      <c r="G503" s="683" t="str">
        <f>VLOOKUP($C502,'2025年度(3年後期)'!$B$5:$N$207,COLUMN('2025年度(3年後期)'!$C$5),0)&amp;""</f>
        <v>領域別実習</v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>助産学実習Ⅱ</v>
      </c>
      <c r="L503" s="682"/>
      <c r="M503" s="681" t="str">
        <f>VLOOKUP($C502,'2025年度(M1後期)'!$B$5:$N$207,COLUMN('2025年度(M1後期)'!$C$5),0)&amp;""</f>
        <v>看護継続教育
長寿看護学演習Ａ－Ⅰ</v>
      </c>
      <c r="N503" s="682"/>
      <c r="O503" s="683" t="str">
        <f>VLOOKUP($C502,'2025年度(M2後期)'!$B$5:$N$207,COLUMN('2025年度(M2後期)'!$C$5),0)&amp;""</f>
        <v>感染管理看護学演習Ａ－Ⅱ
特別研究</v>
      </c>
      <c r="P503" s="684"/>
      <c r="Q503" s="683" t="str">
        <f>VLOOKUP($C502,'2025年度(D1後期)'!$B$5:$N$207,COLUMN('2025年度(D1後期)'!$C$5),0)&amp;""</f>
        <v>精神看護学演習Ｂ</v>
      </c>
      <c r="R503" s="684"/>
      <c r="S503" s="694" t="str">
        <f>VLOOKUP($C502,'2025年度(D23後期)'!$B$5:$N$207,COLUMN('2025年度(D23後期)'!$C$5),0)&amp;""</f>
        <v>特別研究</v>
      </c>
      <c r="T503" s="684"/>
      <c r="U503" s="648" t="s">
        <v>143</v>
      </c>
      <c r="Z503" s="706" t="str">
        <f>A503</f>
        <v xml:space="preserve">１時限（09：20～10：50） </v>
      </c>
      <c r="AA503" s="656" t="s">
        <v>152</v>
      </c>
      <c r="AB503" s="656" t="s">
        <v>152</v>
      </c>
      <c r="AC503" s="656" t="s">
        <v>152</v>
      </c>
      <c r="AD503" s="656" t="s">
        <v>152</v>
      </c>
      <c r="AE503" s="656" t="s">
        <v>152</v>
      </c>
      <c r="AF503" s="656"/>
      <c r="AG503" s="656" t="s">
        <v>149</v>
      </c>
      <c r="AH503" s="656"/>
      <c r="AI503" s="656"/>
      <c r="AJ503" s="656"/>
      <c r="AK503" s="656"/>
      <c r="AL503" s="656"/>
      <c r="AM503" s="656" t="s">
        <v>146</v>
      </c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255</v>
      </c>
      <c r="AX503" s="656"/>
      <c r="AY503" s="656"/>
      <c r="AZ503" s="656"/>
      <c r="BA503" s="656" t="s">
        <v>133</v>
      </c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720" t="str">
        <f>IFERROR(VLOOKUP(E503,科目・教員!$A$2:$B$349,2,0),"")</f>
        <v>ﾊﾟｳﾗ･ﾍﾞﾙｳﾞｧﾝｹﾞﾙ</v>
      </c>
      <c r="F504" s="721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>池田　真弓</v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649" t="s">
        <v>149</v>
      </c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>101･102･103･成人実･在宅実</v>
      </c>
      <c r="D505" s="677"/>
      <c r="E505" s="720" t="str">
        <f>VLOOKUP($C502,'2025年度(2年後期)'!$B$5:$N$207,COLUMN('2025年度(2年後期)'!$C$5)+1,0)&amp;""</f>
        <v>301</v>
      </c>
      <c r="F505" s="721"/>
      <c r="G505" s="678" t="str">
        <f>VLOOKUP($C502,'2025年度(3年後期)'!$B$5:$N$207,COLUMN('2025年度(3年後期)'!$C$5)+1,0)&amp;""</f>
        <v>母性:201</v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>教育:臨床講義室1
長寿:別途指定</v>
      </c>
      <c r="N505" s="677"/>
      <c r="O505" s="678" t="str">
        <f>VLOOKUP($C502,'2025年度(M2後期)'!$B$5:$N$207,COLUMN('2025年度(M2後期)'!$C$5)+1,0)&amp;""</f>
        <v>感染:別途指定</v>
      </c>
      <c r="P505" s="677"/>
      <c r="Q505" s="678" t="str">
        <f>VLOOKUP($C502,'2025年度(D1後期)'!$B$5:$N$207,COLUMN('2025年度(D1後期)'!$C$5)+1,0)&amp;""</f>
        <v>別途指定</v>
      </c>
      <c r="R505" s="677"/>
      <c r="S505" s="697" t="str">
        <f>VLOOKUP($C502,'2025年度(D23後期)'!$B$5:$N$207,COLUMN('2025年度(D23後期)'!$C$5)+1,0)&amp;""</f>
        <v/>
      </c>
      <c r="T505" s="677"/>
      <c r="U505" s="649" t="s">
        <v>150</v>
      </c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53"/>
      <c r="D506" s="755"/>
      <c r="E506" s="748" t="s">
        <v>107</v>
      </c>
      <c r="F506" s="749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649" t="s">
        <v>151</v>
      </c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>加齢と健康CD</v>
      </c>
      <c r="D507" s="684"/>
      <c r="E507" s="718" t="str">
        <f>VLOOKUP($C502,'2025年度(2年後期)'!$B$5:$N$207,COLUMN('2025年度(2年後期)'!$E$5),0)&amp;""</f>
        <v>英語Ⅲ</v>
      </c>
      <c r="F507" s="719"/>
      <c r="G507" s="683" t="str">
        <f>VLOOKUP($C502,'2025年度(3年後期)'!$B$5:$N$207,COLUMN('2025年度(3年後期)'!$E$5),0)&amp;""</f>
        <v>領域別実習</v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>助産学実習Ⅱ</v>
      </c>
      <c r="L507" s="682"/>
      <c r="M507" s="693" t="str">
        <f>VLOOKUP($C502,'2025年度(M1後期)'!$B$5:$N$207,COLUMN('2025年度(M1後期)'!$E$5),0)&amp;""</f>
        <v>長寿看護学演習Ａ－Ⅰ</v>
      </c>
      <c r="N507" s="684"/>
      <c r="O507" s="694" t="str">
        <f>VLOOKUP($C502,'2025年度(M2後期)'!$B$5:$N$207,COLUMN('2025年度(M2後期)'!$E$5),0)&amp;""</f>
        <v>感染管理看護学演習Ａ－Ⅱ
特別研究</v>
      </c>
      <c r="P507" s="684"/>
      <c r="Q507" s="694" t="str">
        <f>VLOOKUP($C502,'2025年度(D1後期)'!$B$5:$N$207,COLUMN('2025年度(D1後期)'!$E$5),0)&amp;""</f>
        <v>精神看護学演習Ｂ</v>
      </c>
      <c r="R507" s="684"/>
      <c r="S507" s="694" t="str">
        <f>VLOOKUP($C502,'2025年度(D23後期)'!$B$5:$N$207,COLUMN('2025年度(D23後期)'!$E$5),0)&amp;""</f>
        <v>特別研究</v>
      </c>
      <c r="T507" s="684"/>
      <c r="U507" s="30"/>
      <c r="Z507" s="695" t="str">
        <f>A507</f>
        <v>２時限（11：00～12：30）</v>
      </c>
      <c r="AA507" s="656" t="s">
        <v>152</v>
      </c>
      <c r="AB507" s="656" t="s">
        <v>152</v>
      </c>
      <c r="AC507" s="656" t="s">
        <v>152</v>
      </c>
      <c r="AD507" s="656" t="s">
        <v>152</v>
      </c>
      <c r="AE507" s="656" t="s">
        <v>152</v>
      </c>
      <c r="AF507" s="656"/>
      <c r="AG507" s="656" t="s">
        <v>149</v>
      </c>
      <c r="AH507" s="656"/>
      <c r="AI507" s="656"/>
      <c r="AJ507" s="656"/>
      <c r="AK507" s="656"/>
      <c r="AL507" s="656"/>
      <c r="AM507" s="656" t="s">
        <v>146</v>
      </c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255</v>
      </c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720" t="str">
        <f>IFERROR(VLOOKUP(E507,科目・教員!$A$2:$B$349,2,0),"")</f>
        <v>ﾊﾟｳﾗ･ﾍﾞﾙｳﾞｧﾝｹﾞﾙ</v>
      </c>
      <c r="F508" s="721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>池田　真弓</v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30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>101･102･103･成人実･在宅実</v>
      </c>
      <c r="D509" s="677"/>
      <c r="E509" s="720" t="str">
        <f>VLOOKUP($C502,'2025年度(2年後期)'!$B$5:$N$207,COLUMN('2025年度(2年後期)'!$E$5)+1,0)&amp;""</f>
        <v>301</v>
      </c>
      <c r="F509" s="721"/>
      <c r="G509" s="678" t="str">
        <f>VLOOKUP($C502,'2025年度(3年後期)'!$B$5:$N$207,COLUMN('2025年度(3年後期)'!$E$5)+1,0)&amp;""</f>
        <v>母性:201</v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>長寿:別途指定</v>
      </c>
      <c r="N509" s="677"/>
      <c r="O509" s="697" t="str">
        <f>VLOOKUP($C502,'2025年度(M2後期)'!$B$5:$N$207,COLUMN('2025年度(M2後期)'!$E$5)+1,0)&amp;""</f>
        <v>感染:別途指定</v>
      </c>
      <c r="P509" s="677"/>
      <c r="Q509" s="697" t="str">
        <f>VLOOKUP($C502,'2025年度(D1後期)'!$B$5:$N$207,COLUMN('2025年度(D1後期)'!$E$5)+1,0)&amp;""</f>
        <v>別途指定</v>
      </c>
      <c r="R509" s="677"/>
      <c r="S509" s="697" t="str">
        <f>VLOOKUP($C502,'2025年度(D23後期)'!$B$5:$N$207,COLUMN('2025年度(D23後期)'!$E$5)+1,0)&amp;""</f>
        <v/>
      </c>
      <c r="T509" s="677"/>
      <c r="U509" s="30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748" t="s">
        <v>107</v>
      </c>
      <c r="F510" s="749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30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41" t="str">
        <f>VLOOKUP($C502,'2025年度(1年後期)'!$B$5:$N$207,COLUMN('2025年度(1年後期)'!$G$5),0)&amp;""</f>
        <v>スポーツと健康</v>
      </c>
      <c r="D515" s="742"/>
      <c r="E515" s="711" t="str">
        <f>VLOOKUP($C502,'2025年度(2年後期)'!$B$5:$N$207,COLUMN('2025年度(2年後期)'!$G$5),0)&amp;""</f>
        <v>地域･在宅看護学概論</v>
      </c>
      <c r="F515" s="694"/>
      <c r="G515" s="711" t="str">
        <f>VLOOKUP($C502,'2025年度(3年後期)'!$B$5:$N$207,COLUMN('2025年度(3年後期)'!$G$5),0)&amp;""</f>
        <v>領域別実習</v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>助産学実習Ⅱ</v>
      </c>
      <c r="L515" s="712"/>
      <c r="M515" s="710" t="str">
        <f>VLOOKUP($C502,'2025年度(M1後期)'!$B$5:$N$207,COLUMN('2025年度(M1後期)'!$G$5),0)&amp;""</f>
        <v>看護統計学</v>
      </c>
      <c r="N515" s="694"/>
      <c r="O515" s="712" t="str">
        <f>VLOOKUP($C502,'2025年度(M2後期)'!$B$5:$N$207,COLUMN('2025年度(M2後期)'!$G$5),0)&amp;""</f>
        <v>特別研究</v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>特別研究</v>
      </c>
      <c r="T515" s="694"/>
      <c r="U515" s="562" t="s">
        <v>256</v>
      </c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780"/>
      <c r="AH515" s="780"/>
      <c r="AI515" s="780"/>
      <c r="AJ515" s="780"/>
      <c r="AK515" s="780"/>
      <c r="AL515" s="656"/>
      <c r="AM515" s="656" t="s">
        <v>146</v>
      </c>
      <c r="AN515" s="780"/>
      <c r="AO515" s="780"/>
      <c r="AP515" s="780"/>
      <c r="AQ515" s="780"/>
      <c r="AR515" s="780"/>
      <c r="AS515" s="780"/>
      <c r="AT515" s="780"/>
      <c r="AU515" s="780"/>
      <c r="AV515" s="780"/>
      <c r="AW515" s="656" t="s">
        <v>219</v>
      </c>
      <c r="AX515" s="656"/>
      <c r="AY515" s="656"/>
      <c r="AZ515" s="656" t="s">
        <v>252</v>
      </c>
      <c r="BA515" s="656"/>
      <c r="BB515" s="656"/>
      <c r="BC515" s="656"/>
      <c r="BD515" s="656"/>
      <c r="BE515" s="656"/>
      <c r="BF515" s="656" t="s">
        <v>140</v>
      </c>
      <c r="BG515" s="656"/>
      <c r="BH515" s="656"/>
      <c r="BI515" s="656"/>
      <c r="BJ515" s="656"/>
      <c r="BK515" s="745"/>
      <c r="BL515" s="745"/>
      <c r="BM515" s="745"/>
      <c r="BN515" s="656" t="s">
        <v>141</v>
      </c>
      <c r="BO515" s="656" t="s">
        <v>141</v>
      </c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24" t="str">
        <f>IFERROR(VLOOKUP(C515,科目・教員!$A$2:$B$349,2,0),"")</f>
        <v>有賀　雅史</v>
      </c>
      <c r="D516" s="725"/>
      <c r="E516" s="701" t="str">
        <f>IFERROR(VLOOKUP(E515,科目・教員!$A$2:$B$349,2,0),"")</f>
        <v>藤田　淳子</v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>池田　真弓</v>
      </c>
      <c r="L516" s="702"/>
      <c r="M516" s="713" t="str">
        <f>IFERROR(VLOOKUP(M515,科目・教員!$A$2:$B$349,2,0),"")</f>
        <v>柏木　公一</v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562" t="s">
        <v>257</v>
      </c>
      <c r="Z516" s="695"/>
      <c r="AA516" s="657"/>
      <c r="AB516" s="657"/>
      <c r="AC516" s="657"/>
      <c r="AD516" s="657"/>
      <c r="AE516" s="657"/>
      <c r="AF516" s="657"/>
      <c r="AG516" s="781"/>
      <c r="AH516" s="781"/>
      <c r="AI516" s="781"/>
      <c r="AJ516" s="781"/>
      <c r="AK516" s="781"/>
      <c r="AL516" s="657"/>
      <c r="AM516" s="657"/>
      <c r="AN516" s="781"/>
      <c r="AO516" s="781"/>
      <c r="AP516" s="781"/>
      <c r="AQ516" s="781"/>
      <c r="AR516" s="781"/>
      <c r="AS516" s="781"/>
      <c r="AT516" s="781"/>
      <c r="AU516" s="781"/>
      <c r="AV516" s="781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24" t="str">
        <f>VLOOKUP($C502,'2025年度(1年後期)'!$B$5:$N$207,COLUMN('2025年度(1年後期)'!$G$5)+1,0)&amp;""</f>
        <v>グラウンド･アリーナ･大講義室</v>
      </c>
      <c r="D517" s="725"/>
      <c r="E517" s="701" t="str">
        <f>VLOOKUP($C502,'2025年度(2年後期)'!$B$5:$N$207,COLUMN('2025年度(2年後期)'!$G$5)+1,0)&amp;""</f>
        <v>301</v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>304</v>
      </c>
      <c r="L517" s="702"/>
      <c r="M517" s="713" t="str">
        <f>VLOOKUP($C502,'2025年度(M1後期)'!$B$5:$N$207,COLUMN('2025年度(M1後期)'!$G$5)+1,0)&amp;""</f>
        <v>情報処理室</v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562" t="s">
        <v>258</v>
      </c>
      <c r="Z517" s="695"/>
      <c r="AA517" s="657"/>
      <c r="AB517" s="657"/>
      <c r="AC517" s="657"/>
      <c r="AD517" s="657"/>
      <c r="AE517" s="657"/>
      <c r="AF517" s="657"/>
      <c r="AG517" s="781"/>
      <c r="AH517" s="781"/>
      <c r="AI517" s="781"/>
      <c r="AJ517" s="781"/>
      <c r="AK517" s="781"/>
      <c r="AL517" s="657"/>
      <c r="AM517" s="657"/>
      <c r="AN517" s="781"/>
      <c r="AO517" s="781"/>
      <c r="AP517" s="781"/>
      <c r="AQ517" s="781"/>
      <c r="AR517" s="781"/>
      <c r="AS517" s="781"/>
      <c r="AT517" s="781"/>
      <c r="AU517" s="781"/>
      <c r="AV517" s="781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22" t="s">
        <v>142</v>
      </c>
      <c r="D518" s="723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562" t="s">
        <v>259</v>
      </c>
      <c r="Z518" s="696"/>
      <c r="AA518" s="658"/>
      <c r="AB518" s="658"/>
      <c r="AC518" s="658"/>
      <c r="AD518" s="658"/>
      <c r="AE518" s="658"/>
      <c r="AF518" s="658"/>
      <c r="AG518" s="782"/>
      <c r="AH518" s="782"/>
      <c r="AI518" s="782"/>
      <c r="AJ518" s="782"/>
      <c r="AK518" s="782"/>
      <c r="AL518" s="658"/>
      <c r="AM518" s="658"/>
      <c r="AN518" s="782"/>
      <c r="AO518" s="782"/>
      <c r="AP518" s="782"/>
      <c r="AQ518" s="782"/>
      <c r="AR518" s="782"/>
      <c r="AS518" s="782"/>
      <c r="AT518" s="782"/>
      <c r="AU518" s="782"/>
      <c r="AV518" s="782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41" t="str">
        <f>VLOOKUP($C502,'2025年度(1年後期)'!$B$5:$N$207,COLUMN('2025年度(1年後期)'!$I$5),0)&amp;""</f>
        <v>スポーツと健康</v>
      </c>
      <c r="D519" s="742"/>
      <c r="E519" s="767" t="str">
        <f>VLOOKUP($C502,'2025年度(2年後期)'!$B$5:$N$207,COLUMN('2025年度(2年後期)'!$I$5),0)&amp;""</f>
        <v>疾病･病態論Ⅱ
(国立国際医療センター 宮嵜病院長)</v>
      </c>
      <c r="F519" s="742"/>
      <c r="G519" s="711" t="str">
        <f>VLOOKUP($C502,'2025年度(3年後期)'!$B$5:$N$207,COLUMN('2025年度(3年後期)'!$I$5),0)&amp;""</f>
        <v>領域別実習</v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>助産学実習Ⅱ</v>
      </c>
      <c r="L519" s="712"/>
      <c r="M519" s="710" t="str">
        <f>VLOOKUP($C502,'2025年度(M1後期)'!$B$5:$N$207,COLUMN('2025年度(M1後期)'!$I$5),0)&amp;""</f>
        <v>看護統計学</v>
      </c>
      <c r="N519" s="694"/>
      <c r="O519" s="712" t="str">
        <f>VLOOKUP($C502,'2025年度(M2後期)'!$B$5:$N$207,COLUMN('2025年度(M2後期)'!$I$5),0)&amp;""</f>
        <v>特別研究</v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>特別研究</v>
      </c>
      <c r="T519" s="694"/>
      <c r="U519" s="562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 t="s">
        <v>260</v>
      </c>
      <c r="AG519" s="780"/>
      <c r="AH519" s="780"/>
      <c r="AI519" s="780"/>
      <c r="AJ519" s="780"/>
      <c r="AK519" s="780"/>
      <c r="AL519" s="656"/>
      <c r="AM519" s="656" t="s">
        <v>146</v>
      </c>
      <c r="AN519" s="780"/>
      <c r="AO519" s="780"/>
      <c r="AP519" s="780"/>
      <c r="AQ519" s="780"/>
      <c r="AR519" s="780"/>
      <c r="AS519" s="780"/>
      <c r="AT519" s="780"/>
      <c r="AU519" s="780"/>
      <c r="AV519" s="780"/>
      <c r="AW519" s="656"/>
      <c r="AX519" s="656"/>
      <c r="AY519" s="656"/>
      <c r="AZ519" s="656" t="s">
        <v>252</v>
      </c>
      <c r="BA519" s="656"/>
      <c r="BB519" s="656"/>
      <c r="BC519" s="656"/>
      <c r="BD519" s="656"/>
      <c r="BE519" s="656"/>
      <c r="BF519" s="656" t="s">
        <v>140</v>
      </c>
      <c r="BG519" s="656"/>
      <c r="BH519" s="656"/>
      <c r="BI519" s="656"/>
      <c r="BJ519" s="656"/>
      <c r="BK519" s="745"/>
      <c r="BL519" s="745"/>
      <c r="BM519" s="745"/>
      <c r="BN519" s="656" t="s">
        <v>141</v>
      </c>
      <c r="BO519" s="656" t="s">
        <v>141</v>
      </c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24" t="str">
        <f>IFERROR(VLOOKUP(C519,科目・教員!$A$2:$B$349,2,0),"")</f>
        <v>有賀　雅史</v>
      </c>
      <c r="D520" s="725"/>
      <c r="E520" s="768" t="str">
        <f>IFERROR(VLOOKUP(E519,科目・教員!$A$2:$B$349,2,0),"")</f>
        <v/>
      </c>
      <c r="F520" s="725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>池田　真弓</v>
      </c>
      <c r="L520" s="702"/>
      <c r="M520" s="713" t="str">
        <f>IFERROR(VLOOKUP(M519,科目・教員!$A$2:$B$349,2,0),"")</f>
        <v>柏木　公一</v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562"/>
      <c r="Z520" s="695"/>
      <c r="AA520" s="657"/>
      <c r="AB520" s="657"/>
      <c r="AC520" s="657"/>
      <c r="AD520" s="657"/>
      <c r="AE520" s="657"/>
      <c r="AF520" s="657"/>
      <c r="AG520" s="781"/>
      <c r="AH520" s="781"/>
      <c r="AI520" s="781"/>
      <c r="AJ520" s="781"/>
      <c r="AK520" s="781"/>
      <c r="AL520" s="657"/>
      <c r="AM520" s="657"/>
      <c r="AN520" s="781"/>
      <c r="AO520" s="781"/>
      <c r="AP520" s="781"/>
      <c r="AQ520" s="781"/>
      <c r="AR520" s="781"/>
      <c r="AS520" s="781"/>
      <c r="AT520" s="781"/>
      <c r="AU520" s="781"/>
      <c r="AV520" s="781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24" t="str">
        <f>VLOOKUP($C502,'2025年度(1年後期)'!$B$5:$N$207,COLUMN('2025年度(1年後期)'!$I$5)+1,0)&amp;""</f>
        <v>グラウンド･アリーナ･大講義室</v>
      </c>
      <c r="D521" s="725"/>
      <c r="E521" s="768" t="str">
        <f>VLOOKUP($C502,'2025年度(2年後期)'!$B$5:$N$207,COLUMN('2025年度(2年後期)'!$I$5)+1,0)&amp;""</f>
        <v>講堂</v>
      </c>
      <c r="F521" s="725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>304</v>
      </c>
      <c r="L521" s="702"/>
      <c r="M521" s="713" t="str">
        <f>VLOOKUP($C502,'2025年度(M1後期)'!$B$5:$N$207,COLUMN('2025年度(M1後期)'!$I$5)+1,0)&amp;""</f>
        <v>情報処理室</v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562"/>
      <c r="Z521" s="695"/>
      <c r="AA521" s="657"/>
      <c r="AB521" s="657"/>
      <c r="AC521" s="657"/>
      <c r="AD521" s="657"/>
      <c r="AE521" s="657"/>
      <c r="AF521" s="657"/>
      <c r="AG521" s="781"/>
      <c r="AH521" s="781"/>
      <c r="AI521" s="781"/>
      <c r="AJ521" s="781"/>
      <c r="AK521" s="781"/>
      <c r="AL521" s="657"/>
      <c r="AM521" s="657"/>
      <c r="AN521" s="781"/>
      <c r="AO521" s="781"/>
      <c r="AP521" s="781"/>
      <c r="AQ521" s="781"/>
      <c r="AR521" s="781"/>
      <c r="AS521" s="781"/>
      <c r="AT521" s="781"/>
      <c r="AU521" s="781"/>
      <c r="AV521" s="781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22" t="s">
        <v>142</v>
      </c>
      <c r="D522" s="723"/>
      <c r="E522" s="770"/>
      <c r="F522" s="771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562"/>
      <c r="Z522" s="696"/>
      <c r="AA522" s="658"/>
      <c r="AB522" s="658"/>
      <c r="AC522" s="658"/>
      <c r="AD522" s="658"/>
      <c r="AE522" s="658"/>
      <c r="AF522" s="658"/>
      <c r="AG522" s="782"/>
      <c r="AH522" s="782"/>
      <c r="AI522" s="782"/>
      <c r="AJ522" s="782"/>
      <c r="AK522" s="782"/>
      <c r="AL522" s="658"/>
      <c r="AM522" s="658"/>
      <c r="AN522" s="782"/>
      <c r="AO522" s="782"/>
      <c r="AP522" s="782"/>
      <c r="AQ522" s="782"/>
      <c r="AR522" s="782"/>
      <c r="AS522" s="782"/>
      <c r="AT522" s="782"/>
      <c r="AU522" s="782"/>
      <c r="AV522" s="782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41" t="str">
        <f>VLOOKUP($C502,'2025年度(1年後期)'!$B$5:$N$207,COLUMN('2025年度(1年後期)'!$K$5),0)&amp;""</f>
        <v>脳と行動</v>
      </c>
      <c r="D523" s="742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>助産学実習Ⅱ</v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562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780"/>
      <c r="AH523" s="780"/>
      <c r="AI523" s="780"/>
      <c r="AJ523" s="780"/>
      <c r="AK523" s="780"/>
      <c r="AL523" s="656"/>
      <c r="AM523" s="656" t="s">
        <v>146</v>
      </c>
      <c r="AN523" s="780"/>
      <c r="AO523" s="780"/>
      <c r="AP523" s="780"/>
      <c r="AQ523" s="780"/>
      <c r="AR523" s="780"/>
      <c r="AS523" s="780"/>
      <c r="AT523" s="780"/>
      <c r="AU523" s="780"/>
      <c r="AV523" s="780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24" t="str">
        <f>IFERROR(VLOOKUP(C523,科目・教員!$A$2:$B$349,2,0),"")</f>
        <v>田中　健一</v>
      </c>
      <c r="D524" s="725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>池田　真弓</v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562"/>
      <c r="Z524" s="695"/>
      <c r="AA524" s="657"/>
      <c r="AB524" s="657"/>
      <c r="AC524" s="657"/>
      <c r="AD524" s="657"/>
      <c r="AE524" s="657"/>
      <c r="AF524" s="657"/>
      <c r="AG524" s="781"/>
      <c r="AH524" s="781"/>
      <c r="AI524" s="781"/>
      <c r="AJ524" s="781"/>
      <c r="AK524" s="781"/>
      <c r="AL524" s="657"/>
      <c r="AM524" s="657"/>
      <c r="AN524" s="781"/>
      <c r="AO524" s="781"/>
      <c r="AP524" s="781"/>
      <c r="AQ524" s="781"/>
      <c r="AR524" s="781"/>
      <c r="AS524" s="781"/>
      <c r="AT524" s="781"/>
      <c r="AU524" s="781"/>
      <c r="AV524" s="781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24" t="str">
        <f>VLOOKUP($C502,'2025年度(1年後期)'!$B$5:$N$207,COLUMN('2025年度(1年後期)'!$K$5)+1,0)&amp;""</f>
        <v>オンデマンド</v>
      </c>
      <c r="D525" s="725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562"/>
      <c r="Z525" s="695"/>
      <c r="AA525" s="657"/>
      <c r="AB525" s="657"/>
      <c r="AC525" s="657"/>
      <c r="AD525" s="657"/>
      <c r="AE525" s="657"/>
      <c r="AF525" s="657"/>
      <c r="AG525" s="781"/>
      <c r="AH525" s="781"/>
      <c r="AI525" s="781"/>
      <c r="AJ525" s="781"/>
      <c r="AK525" s="781"/>
      <c r="AL525" s="657"/>
      <c r="AM525" s="657"/>
      <c r="AN525" s="781"/>
      <c r="AO525" s="781"/>
      <c r="AP525" s="781"/>
      <c r="AQ525" s="781"/>
      <c r="AR525" s="781"/>
      <c r="AS525" s="781"/>
      <c r="AT525" s="781"/>
      <c r="AU525" s="781"/>
      <c r="AV525" s="781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88"/>
      <c r="D526" s="771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563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782"/>
      <c r="AH526" s="782"/>
      <c r="AI526" s="782"/>
      <c r="AJ526" s="782"/>
      <c r="AK526" s="782"/>
      <c r="AL526" s="658"/>
      <c r="AM526" s="658"/>
      <c r="AN526" s="782"/>
      <c r="AO526" s="782"/>
      <c r="AP526" s="782"/>
      <c r="AQ526" s="782"/>
      <c r="AR526" s="782"/>
      <c r="AS526" s="782"/>
      <c r="AT526" s="782"/>
      <c r="AU526" s="782"/>
      <c r="AV526" s="782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50">
        <f>C502+1</f>
        <v>45983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665">
        <f>C527</f>
        <v>45983</v>
      </c>
      <c r="V527" s="666"/>
      <c r="W527" s="666"/>
      <c r="X527" s="666"/>
      <c r="Y527" s="666"/>
      <c r="Z527" s="6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/>
      </c>
      <c r="D528" s="684"/>
      <c r="E528" s="683" t="str">
        <f>VLOOKUP($C527,'2025年度(2年後期)'!$B$5:$N$207,COLUMN('2025年度(2年後期)'!$C$5),0)&amp;""</f>
        <v/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/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/>
      </c>
      <c r="N528" s="682"/>
      <c r="O528" s="683" t="str">
        <f>VLOOKUP($C527,'2025年度(M2後期)'!$B$5:$N$207,COLUMN('2025年度(M2後期)'!$C$5),0)&amp;""</f>
        <v/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/>
      </c>
      <c r="T528" s="684"/>
      <c r="U528" s="588" t="s">
        <v>261</v>
      </c>
      <c r="Z528" s="706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/>
      </c>
      <c r="D529" s="677"/>
      <c r="E529" s="678" t="str">
        <f>IFERROR(VLOOKUP(E528,科目・教員!$A$2:$B$349,2,0),"")</f>
        <v/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560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/>
      </c>
      <c r="D530" s="677"/>
      <c r="E530" s="678" t="str">
        <f>VLOOKUP($C527,'2025年度(2年後期)'!$B$5:$N$207,COLUMN('2025年度(2年後期)'!$C$5)+1,0)&amp;""</f>
        <v/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/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560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43"/>
      <c r="D531" s="78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560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/>
      </c>
      <c r="D532" s="684"/>
      <c r="E532" s="683" t="str">
        <f>VLOOKUP($C527,'2025年度(2年後期)'!$B$5:$N$207,COLUMN('2025年度(2年後期)'!$E$5),0)&amp;""</f>
        <v/>
      </c>
      <c r="F532" s="684"/>
      <c r="G532" s="683" t="str">
        <f>VLOOKUP($C527,'2025年度(3年後期)'!$B$5:$N$207,COLUMN('2025年度(3年後期)'!$E$5),0)&amp;""</f>
        <v/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/>
      </c>
      <c r="N532" s="684"/>
      <c r="O532" s="694" t="str">
        <f>VLOOKUP($C527,'2025年度(M2後期)'!$B$5:$N$207,COLUMN('2025年度(M2後期)'!$E$5),0)&amp;""</f>
        <v/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/>
      </c>
      <c r="T532" s="684"/>
      <c r="U532" s="560"/>
      <c r="Z532" s="695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/>
      </c>
      <c r="D533" s="677"/>
      <c r="E533" s="678" t="str">
        <f>IFERROR(VLOOKUP(E532,科目・教員!$A$2:$B$349,2,0),"")</f>
        <v/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560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/>
      </c>
      <c r="D534" s="677"/>
      <c r="E534" s="678" t="str">
        <f>VLOOKUP($C527,'2025年度(2年後期)'!$B$5:$N$207,COLUMN('2025年度(2年後期)'!$E$5)+1,0)&amp;""</f>
        <v/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/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560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672"/>
      <c r="H535" s="698"/>
      <c r="I535" s="787"/>
      <c r="J535" s="755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560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560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560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560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560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/>
      </c>
      <c r="D540" s="694"/>
      <c r="E540" s="711" t="str">
        <f>VLOOKUP($C527,'2025年度(2年後期)'!$B$5:$N$207,COLUMN('2025年度(2年後期)'!$G$5),0)&amp;""</f>
        <v/>
      </c>
      <c r="F540" s="694"/>
      <c r="G540" s="711" t="str">
        <f>VLOOKUP($C527,'2025年度(3年後期)'!$B$5:$N$207,COLUMN('2025年度(3年後期)'!$G$5),0)&amp;""</f>
        <v/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/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/>
      </c>
      <c r="T540" s="694"/>
      <c r="U540" s="560"/>
      <c r="Z540" s="695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/>
      </c>
      <c r="D541" s="697"/>
      <c r="E541" s="701" t="str">
        <f>IFERROR(VLOOKUP(E540,科目・教員!$A$2:$B$349,2,0),"")</f>
        <v/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560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/>
      </c>
      <c r="D542" s="697"/>
      <c r="E542" s="701" t="str">
        <f>VLOOKUP($C527,'2025年度(2年後期)'!$B$5:$N$207,COLUMN('2025年度(2年後期)'!$G$5)+1,0)&amp;""</f>
        <v/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560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53"/>
      <c r="D543" s="755"/>
      <c r="E543" s="672"/>
      <c r="F543" s="698"/>
      <c r="G543" s="672"/>
      <c r="H543" s="698"/>
      <c r="I543" s="769"/>
      <c r="J543" s="744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560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/>
      </c>
      <c r="F544" s="694"/>
      <c r="G544" s="711" t="str">
        <f>VLOOKUP($C527,'2025年度(3年後期)'!$B$5:$N$207,COLUMN('2025年度(3年後期)'!$I$5),0)&amp;""</f>
        <v/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/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/>
      </c>
      <c r="T544" s="694"/>
      <c r="U544" s="560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/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560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/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560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53"/>
      <c r="D547" s="755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560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23"/>
      <c r="B552" s="24"/>
      <c r="C552" s="750">
        <f>C527+1</f>
        <v>45984</v>
      </c>
      <c r="D552" s="750"/>
      <c r="E552" s="750"/>
      <c r="F552" s="750"/>
      <c r="G552" s="750"/>
      <c r="H552" s="750"/>
      <c r="I552" s="750"/>
      <c r="J552" s="750"/>
      <c r="K552" s="750"/>
      <c r="L552" s="750"/>
      <c r="M552" s="750"/>
      <c r="N552" s="750"/>
      <c r="O552" s="750"/>
      <c r="P552" s="750"/>
      <c r="Q552" s="750"/>
      <c r="R552" s="750"/>
      <c r="S552" s="750"/>
      <c r="T552" s="750"/>
      <c r="U552" s="665">
        <f>C552</f>
        <v>45984</v>
      </c>
      <c r="V552" s="666"/>
      <c r="W552" s="666"/>
      <c r="X552" s="666"/>
      <c r="Y552" s="666"/>
      <c r="Z552" s="6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/>
      </c>
      <c r="D553" s="684"/>
      <c r="E553" s="683" t="str">
        <f>VLOOKUP($C552,'2025年度(2年後期)'!$B$5:$N$207,COLUMN('2025年度(2年後期)'!$C$5),0)&amp;""</f>
        <v/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/>
      </c>
      <c r="N553" s="682"/>
      <c r="O553" s="683" t="str">
        <f>VLOOKUP($C552,'2025年度(M2後期)'!$B$5:$N$207,COLUMN('2025年度(M2後期)'!$C$5),0)&amp;""</f>
        <v/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/>
      </c>
      <c r="T553" s="684"/>
      <c r="U553" s="43"/>
      <c r="Z553" s="706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/>
      </c>
      <c r="D554" s="677"/>
      <c r="E554" s="678" t="str">
        <f>IFERROR(VLOOKUP(E553,科目・教員!$A$2:$B$349,2,0),"")</f>
        <v/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/>
      </c>
      <c r="D555" s="677"/>
      <c r="E555" s="678" t="str">
        <f>VLOOKUP($C552,'2025年度(2年後期)'!$B$5:$N$207,COLUMN('2025年度(2年後期)'!$C$5)+1,0)&amp;""</f>
        <v/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/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/>
      </c>
      <c r="D557" s="684"/>
      <c r="E557" s="683" t="str">
        <f>VLOOKUP($C552,'2025年度(2年後期)'!$B$5:$N$207,COLUMN('2025年度(2年後期)'!$E$5),0)&amp;""</f>
        <v/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/>
      </c>
      <c r="N557" s="684"/>
      <c r="O557" s="694" t="str">
        <f>VLOOKUP($C552,'2025年度(M2後期)'!$B$5:$N$207,COLUMN('2025年度(M2後期)'!$E$5),0)&amp;""</f>
        <v/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/>
      </c>
      <c r="T557" s="684"/>
      <c r="U557" s="25"/>
      <c r="Z557" s="695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/>
      </c>
      <c r="D558" s="677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/>
      </c>
      <c r="D559" s="677"/>
      <c r="E559" s="678" t="str">
        <f>VLOOKUP($C552,'2025年度(2年後期)'!$B$5:$N$207,COLUMN('2025年度(2年後期)'!$E$5)+1,0)&amp;""</f>
        <v/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/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/>
      </c>
      <c r="D565" s="694"/>
      <c r="E565" s="711" t="str">
        <f>VLOOKUP($C552,'2025年度(2年後期)'!$B$5:$N$207,COLUMN('2025年度(2年後期)'!$G$5),0)&amp;""</f>
        <v/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694"/>
      <c r="O565" s="712" t="str">
        <f>VLOOKUP($C552,'2025年度(M2後期)'!$B$5:$N$207,COLUMN('2025年度(M2後期)'!$G$5),0)&amp;""</f>
        <v/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/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/>
      </c>
      <c r="D567" s="697"/>
      <c r="E567" s="701" t="str">
        <f>VLOOKUP($C552,'2025年度(2年後期)'!$B$5:$N$207,COLUMN('2025年度(2年後期)'!$G$5)+1,0)&amp;""</f>
        <v/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/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/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694"/>
      <c r="O569" s="712" t="str">
        <f>VLOOKUP($C552,'2025年度(M2後期)'!$B$5:$N$207,COLUMN('2025年度(M2後期)'!$I$5),0)&amp;""</f>
        <v/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/>
      </c>
      <c r="T569" s="694"/>
      <c r="U569" s="25"/>
      <c r="Z569" s="695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/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/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/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23"/>
      <c r="B577" s="24"/>
      <c r="C577" s="750">
        <f>C552+1</f>
        <v>45985</v>
      </c>
      <c r="D577" s="750"/>
      <c r="E577" s="750"/>
      <c r="F577" s="750"/>
      <c r="G577" s="750"/>
      <c r="H577" s="750"/>
      <c r="I577" s="750"/>
      <c r="J577" s="750"/>
      <c r="K577" s="750"/>
      <c r="L577" s="750"/>
      <c r="M577" s="750"/>
      <c r="N577" s="750"/>
      <c r="O577" s="750"/>
      <c r="P577" s="750"/>
      <c r="Q577" s="750"/>
      <c r="R577" s="750"/>
      <c r="S577" s="750"/>
      <c r="T577" s="750"/>
      <c r="U577" s="665">
        <f>C577</f>
        <v>45985</v>
      </c>
      <c r="V577" s="666"/>
      <c r="W577" s="666"/>
      <c r="X577" s="666"/>
      <c r="Y577" s="666"/>
      <c r="Z577" s="6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/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43"/>
      <c r="D593" s="744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43"/>
      <c r="D597" s="744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45986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45986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>知の探究</v>
      </c>
      <c r="D603" s="684"/>
      <c r="E603" s="683" t="str">
        <f>VLOOKUP($C602,'2025年度(2年後期)'!$B$5:$N$207,COLUMN('2025年度(2年後期)'!$C$5),0)&amp;""</f>
        <v>基礎看護学実習Ⅱ</v>
      </c>
      <c r="F603" s="684"/>
      <c r="G603" s="683" t="str">
        <f>VLOOKUP($C602,'2025年度(3年後期)'!$B$5:$N$207,COLUMN('2025年度(3年後期)'!$C$5),0)&amp;""</f>
        <v>領域別実習</v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>Ｍ論文審査会（1月申請者）</v>
      </c>
      <c r="N603" s="682"/>
      <c r="O603" s="683" t="str">
        <f>VLOOKUP($C602,'2025年度(M2後期)'!$B$5:$N$207,COLUMN('2025年度(M2後期)'!$C$5),0)&amp;""</f>
        <v>Ｍ論文審査会（1月申請者）</v>
      </c>
      <c r="P603" s="684"/>
      <c r="Q603" s="683" t="str">
        <f>VLOOKUP($C602,'2025年度(D1後期)'!$B$5:$N$207,COLUMN('2025年度(D1後期)'!$C$5),0)&amp;""</f>
        <v>Ｍ論文審査会（1月申請者）</v>
      </c>
      <c r="R603" s="684"/>
      <c r="S603" s="694" t="str">
        <f>VLOOKUP($C602,'2025年度(D23後期)'!$B$5:$N$207,COLUMN('2025年度(D23後期)'!$C$5),0)&amp;""</f>
        <v>Ｍ論文審査会（1月申請者）</v>
      </c>
      <c r="T603" s="684"/>
      <c r="U603" s="648" t="s">
        <v>143</v>
      </c>
      <c r="Z603" s="706" t="str">
        <f>A603</f>
        <v xml:space="preserve">１時限（09：20～10：50） </v>
      </c>
      <c r="AA603" s="656" t="s">
        <v>173</v>
      </c>
      <c r="AB603" s="656"/>
      <c r="AC603" s="656"/>
      <c r="AD603" s="656"/>
      <c r="AE603" s="656"/>
      <c r="AF603" s="656"/>
      <c r="AG603" s="656" t="s">
        <v>149</v>
      </c>
      <c r="AH603" s="656"/>
      <c r="AI603" s="656"/>
      <c r="AJ603" s="656"/>
      <c r="AK603" s="656"/>
      <c r="AL603" s="656"/>
      <c r="AM603" s="656" t="s">
        <v>146</v>
      </c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>飯野　京子</v>
      </c>
      <c r="D604" s="677"/>
      <c r="E604" s="678" t="str">
        <f>IFERROR(VLOOKUP(E603,科目・教員!$A$2:$B$349,2,0),"")</f>
        <v>森下　純子</v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649" t="s">
        <v>149</v>
      </c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>101</v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>母性:201</v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649" t="s">
        <v>150</v>
      </c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53"/>
      <c r="D606" s="754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649" t="s">
        <v>151</v>
      </c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>人体の構造と機能Ⅳ</v>
      </c>
      <c r="D607" s="684"/>
      <c r="E607" s="683" t="str">
        <f>VLOOKUP($C602,'2025年度(2年後期)'!$B$5:$N$207,COLUMN('2025年度(2年後期)'!$E$5),0)&amp;""</f>
        <v>基礎看護学実習Ⅱ</v>
      </c>
      <c r="F607" s="684"/>
      <c r="G607" s="683" t="str">
        <f>VLOOKUP($C602,'2025年度(3年後期)'!$B$5:$N$207,COLUMN('2025年度(3年後期)'!$E$5),0)&amp;""</f>
        <v>領域別実習</v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>Ｍ論文審査会（1月申請者）</v>
      </c>
      <c r="N607" s="684"/>
      <c r="O607" s="694" t="str">
        <f>VLOOKUP($C602,'2025年度(M2後期)'!$B$5:$N$207,COLUMN('2025年度(M2後期)'!$E$5),0)&amp;""</f>
        <v>Ｍ論文審査会（1月申請者）</v>
      </c>
      <c r="P607" s="684"/>
      <c r="Q607" s="694" t="str">
        <f>VLOOKUP($C602,'2025年度(D1後期)'!$B$5:$N$207,COLUMN('2025年度(D1後期)'!$E$5),0)&amp;""</f>
        <v>Ｍ論文審査会（1月申請者）</v>
      </c>
      <c r="R607" s="684"/>
      <c r="S607" s="694" t="str">
        <f>VLOOKUP($C602,'2025年度(D23後期)'!$B$5:$N$207,COLUMN('2025年度(D23後期)'!$E$5),0)&amp;""</f>
        <v>Ｍ論文審査会（1月申請者）</v>
      </c>
      <c r="T607" s="684"/>
      <c r="U607" s="21"/>
      <c r="Z607" s="695" t="str">
        <f>A607</f>
        <v>２時限（11：00～12：30）</v>
      </c>
      <c r="AA607" s="656" t="s">
        <v>96</v>
      </c>
      <c r="AB607" s="656"/>
      <c r="AC607" s="656"/>
      <c r="AD607" s="656"/>
      <c r="AE607" s="656"/>
      <c r="AF607" s="656"/>
      <c r="AG607" s="656" t="s">
        <v>149</v>
      </c>
      <c r="AH607" s="656"/>
      <c r="AI607" s="656"/>
      <c r="AJ607" s="656"/>
      <c r="AK607" s="656"/>
      <c r="AL607" s="656"/>
      <c r="AM607" s="656" t="s">
        <v>146</v>
      </c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>本間　典子</v>
      </c>
      <c r="D608" s="677"/>
      <c r="E608" s="678" t="str">
        <f>IFERROR(VLOOKUP(E607,科目・教員!$A$2:$B$349,2,0),"")</f>
        <v>森下　純子</v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>101</v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>母性:201</v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41" t="str">
        <f>VLOOKUP($C602,'2025年度(1年後期)'!$B$5:$N$207,COLUMN('2025年度(1年後期)'!$G$5),0)&amp;""</f>
        <v>日本人論</v>
      </c>
      <c r="D615" s="742"/>
      <c r="E615" s="711" t="str">
        <f>VLOOKUP($C602,'2025年度(2年後期)'!$B$5:$N$207,COLUMN('2025年度(2年後期)'!$G$5),0)&amp;""</f>
        <v>基礎看護学実習Ⅱ</v>
      </c>
      <c r="F615" s="694"/>
      <c r="G615" s="711" t="str">
        <f>VLOOKUP($C602,'2025年度(3年後期)'!$B$5:$N$207,COLUMN('2025年度(3年後期)'!$G$5),0)&amp;""</f>
        <v>領域別実習</v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>Ｍ論文審査会（1月申請者）</v>
      </c>
      <c r="N615" s="694"/>
      <c r="O615" s="712" t="str">
        <f>VLOOKUP($C602,'2025年度(M2後期)'!$B$5:$N$207,COLUMN('2025年度(M2後期)'!$G$5),0)&amp;""</f>
        <v>Ｍ論文審査会（1月申請者）</v>
      </c>
      <c r="P615" s="694"/>
      <c r="Q615" s="712" t="str">
        <f>VLOOKUP($C602,'2025年度(D1後期)'!$B$5:$N$207,COLUMN('2025年度(D1後期)'!$G$5),0)&amp;""</f>
        <v>Ｍ論文審査会（1月申請者）</v>
      </c>
      <c r="R615" s="694"/>
      <c r="S615" s="712" t="str">
        <f>VLOOKUP($C602,'2025年度(D23後期)'!$B$5:$N$207,COLUMN('2025年度(D23後期)'!$G$5),0)&amp;""</f>
        <v>Ｍ論文審査会（1月申請者）</v>
      </c>
      <c r="T615" s="694"/>
      <c r="U615" s="21"/>
      <c r="Z615" s="695" t="str">
        <f>A615</f>
        <v>３時限（13：30～15：00）</v>
      </c>
      <c r="AA615" s="656" t="s">
        <v>206</v>
      </c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 t="s">
        <v>146</v>
      </c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24" t="str">
        <f>IFERROR(VLOOKUP(C615,科目・教員!$A$2:$B$349,2,0),"")</f>
        <v>川出　龍一</v>
      </c>
      <c r="D616" s="725"/>
      <c r="E616" s="701" t="str">
        <f>IFERROR(VLOOKUP(E615,科目・教員!$A$2:$B$349,2,0),"")</f>
        <v>森下　純子</v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24" t="str">
        <f>VLOOKUP($C602,'2025年度(1年後期)'!$B$5:$N$207,COLUMN('2025年度(1年後期)'!$G$5)+1,0)&amp;""</f>
        <v>101</v>
      </c>
      <c r="D617" s="725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22" t="s">
        <v>107</v>
      </c>
      <c r="D618" s="723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41" t="str">
        <f>VLOOKUP($C602,'2025年度(1年後期)'!$B$5:$N$207,COLUMN('2025年度(1年後期)'!$I$5),0)&amp;""</f>
        <v>人体の構造と機能Ⅲ
(桑名先生③)</v>
      </c>
      <c r="D619" s="742"/>
      <c r="E619" s="711" t="str">
        <f>VLOOKUP($C602,'2025年度(2年後期)'!$B$5:$N$207,COLUMN('2025年度(2年後期)'!$I$5),0)&amp;""</f>
        <v>基礎看護学実習Ⅱ</v>
      </c>
      <c r="F619" s="694"/>
      <c r="G619" s="711" t="str">
        <f>VLOOKUP($C602,'2025年度(3年後期)'!$B$5:$N$207,COLUMN('2025年度(3年後期)'!$I$5),0)&amp;""</f>
        <v>領域別実習</v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>がん看護学演習Ａ－Ⅱ
成育看護学演習Ａ－Ⅰ
感染症学特論
感染症学演習</v>
      </c>
      <c r="N619" s="694"/>
      <c r="O619" s="712" t="str">
        <f>VLOOKUP($C602,'2025年度(M2後期)'!$B$5:$N$207,COLUMN('2025年度(M2後期)'!$I$5),0)&amp;""</f>
        <v>特別研究</v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 t="s">
        <v>70</v>
      </c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 t="s">
        <v>146</v>
      </c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24" t="str">
        <f>IFERROR(VLOOKUP(C619,科目・教員!$A$2:$B$349,2,0),"")</f>
        <v/>
      </c>
      <c r="D620" s="725"/>
      <c r="E620" s="701" t="str">
        <f>IFERROR(VLOOKUP(E619,科目・教員!$A$2:$B$349,2,0),"")</f>
        <v>森下　純子</v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24" t="str">
        <f>VLOOKUP($C602,'2025年度(1年後期)'!$B$5:$N$207,COLUMN('2025年度(1年後期)'!$I$5)+1,0)&amp;""</f>
        <v>101</v>
      </c>
      <c r="D621" s="725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22" t="s">
        <v>234</v>
      </c>
      <c r="D622" s="723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>感染症学特論
感染症学演習</v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 t="s">
        <v>146</v>
      </c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45987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45987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疫学・保健統計学Ⅱ</v>
      </c>
      <c r="D628" s="684"/>
      <c r="E628" s="683" t="str">
        <f>VLOOKUP($C627,'2025年度(2年後期)'!$B$5:$N$207,COLUMN('2025年度(2年後期)'!$C$5),0)&amp;""</f>
        <v>基礎看護学実習Ⅱ</v>
      </c>
      <c r="F628" s="684"/>
      <c r="G628" s="683" t="str">
        <f>VLOOKUP($C627,'2025年度(3年後期)'!$B$5:$N$207,COLUMN('2025年度(3年後期)'!$C$5),0)&amp;""</f>
        <v>領域別実習</v>
      </c>
      <c r="H628" s="684"/>
      <c r="I628" s="683" t="str">
        <f>VLOOKUP($C627,'2025年度(4年後期)'!$B$5:$N$206,COLUMN('2025年度(4年後期)'!$C$5),0)&amp;""</f>
        <v>業者模試</v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>看護情報・管理学演習Ａ－Ⅰ
成育看護学演習Ａ－Ⅳ(母性)</v>
      </c>
      <c r="N628" s="682"/>
      <c r="O628" s="683" t="str">
        <f>VLOOKUP($C627,'2025年度(M2後期)'!$B$5:$N$207,COLUMN('2025年度(M2後期)'!$C$5),0)&amp;""</f>
        <v>特別研究</v>
      </c>
      <c r="P628" s="684"/>
      <c r="Q628" s="683" t="str">
        <f>VLOOKUP($C627,'2025年度(D1後期)'!$B$5:$N$207,COLUMN('2025年度(D1後期)'!$C$5),0)&amp;""</f>
        <v>看護教育学演習Ｂ</v>
      </c>
      <c r="R628" s="684"/>
      <c r="S628" s="694" t="str">
        <f>VLOOKUP($C627,'2025年度(D23後期)'!$B$5:$N$207,COLUMN('2025年度(D23後期)'!$C$5),0)&amp;""</f>
        <v>特別研究</v>
      </c>
      <c r="T628" s="684"/>
      <c r="U628" s="648" t="s">
        <v>143</v>
      </c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 t="s">
        <v>169</v>
      </c>
      <c r="AH628" s="656"/>
      <c r="AI628" s="656"/>
      <c r="AJ628" s="656"/>
      <c r="AK628" s="656"/>
      <c r="AL628" s="656"/>
      <c r="AM628" s="656" t="s">
        <v>146</v>
      </c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 t="s">
        <v>149</v>
      </c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 t="s">
        <v>262</v>
      </c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>柏木　公一</v>
      </c>
      <c r="D629" s="677"/>
      <c r="E629" s="678" t="str">
        <f>IFERROR(VLOOKUP(E628,科目・教員!$A$2:$B$349,2,0),"")</f>
        <v>森下　純子</v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649" t="s">
        <v>149</v>
      </c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>201</v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>母性:301</v>
      </c>
      <c r="H630" s="677"/>
      <c r="I630" s="678" t="str">
        <f>VLOOKUP($C627,'2025年度(4年後期)'!$B$5:$N$206,COLUMN('2025年度(4年後期)'!$C$5)+1,0)&amp;""</f>
        <v>大講義室</v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>情報:別途指定
成育:別途指定</v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>別途指定</v>
      </c>
      <c r="R630" s="677"/>
      <c r="S630" s="697" t="str">
        <f>VLOOKUP($C627,'2025年度(D23後期)'!$B$5:$N$207,COLUMN('2025年度(D23後期)'!$C$5)+1,0)&amp;""</f>
        <v/>
      </c>
      <c r="T630" s="677"/>
      <c r="U630" s="649" t="s">
        <v>150</v>
      </c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649" t="s">
        <v>151</v>
      </c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>ジェンダー論</v>
      </c>
      <c r="D632" s="684"/>
      <c r="E632" s="683" t="str">
        <f>VLOOKUP($C627,'2025年度(2年後期)'!$B$5:$N$207,COLUMN('2025年度(2年後期)'!$E$5),0)&amp;""</f>
        <v>基礎看護学実習Ⅱ</v>
      </c>
      <c r="F632" s="684"/>
      <c r="G632" s="683" t="str">
        <f>VLOOKUP($C627,'2025年度(3年後期)'!$B$5:$N$207,COLUMN('2025年度(3年後期)'!$E$5),0)&amp;""</f>
        <v>領域別実習</v>
      </c>
      <c r="H632" s="684"/>
      <c r="I632" s="683" t="str">
        <f>VLOOKUP($C627,'2025年度(4年後期)'!$B$5:$N$206,COLUMN('2025年度(4年後期)'!$E$5),0)&amp;""</f>
        <v>業者模試</v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>看護情報・管理学演習Ａ－Ⅰ
成育看護学演習Ａ－Ⅳ(母性)</v>
      </c>
      <c r="N632" s="684"/>
      <c r="O632" s="694" t="str">
        <f>VLOOKUP($C627,'2025年度(M2後期)'!$B$5:$N$207,COLUMN('2025年度(M2後期)'!$E$5),0)&amp;""</f>
        <v>特別研究</v>
      </c>
      <c r="P632" s="684"/>
      <c r="Q632" s="694" t="str">
        <f>VLOOKUP($C627,'2025年度(D1後期)'!$B$5:$N$207,COLUMN('2025年度(D1後期)'!$E$5),0)&amp;""</f>
        <v>看護教育学演習Ｂ</v>
      </c>
      <c r="R632" s="684"/>
      <c r="S632" s="694" t="str">
        <f>VLOOKUP($C627,'2025年度(D23後期)'!$B$5:$N$207,COLUMN('2025年度(D23後期)'!$E$5),0)&amp;""</f>
        <v>特別研究</v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 t="s">
        <v>207</v>
      </c>
      <c r="AH632" s="656"/>
      <c r="AI632" s="656"/>
      <c r="AJ632" s="656"/>
      <c r="AK632" s="656"/>
      <c r="AL632" s="656"/>
      <c r="AM632" s="656" t="s">
        <v>146</v>
      </c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 t="s">
        <v>149</v>
      </c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 t="s">
        <v>262</v>
      </c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>小島　優子</v>
      </c>
      <c r="D633" s="677"/>
      <c r="E633" s="678" t="str">
        <f>IFERROR(VLOOKUP(E632,科目・教員!$A$2:$B$349,2,0),"")</f>
        <v>森下　純子</v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>201</v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>母性:301</v>
      </c>
      <c r="H634" s="677"/>
      <c r="I634" s="678" t="str">
        <f>VLOOKUP($C627,'2025年度(4年後期)'!$B$5:$N$206,COLUMN('2025年度(4年後期)'!$E$5)+1,0)&amp;""</f>
        <v>大講義室</v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>情報:別途指定
成育:別途指定</v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>別途指定</v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41" t="str">
        <f>VLOOKUP($C627,'2025年度(1年後期)'!$B$5:$N$207,COLUMN('2025年度(1年後期)'!$G$5),0)&amp;""</f>
        <v>人間と教育</v>
      </c>
      <c r="D640" s="742"/>
      <c r="E640" s="711" t="str">
        <f>VLOOKUP($C627,'2025年度(2年後期)'!$B$5:$N$207,COLUMN('2025年度(2年後期)'!$G$5),0)&amp;""</f>
        <v>基礎看護学実習Ⅱ</v>
      </c>
      <c r="F640" s="694"/>
      <c r="G640" s="711" t="str">
        <f>VLOOKUP($C627,'2025年度(3年後期)'!$B$5:$N$207,COLUMN('2025年度(3年後期)'!$G$5),0)&amp;""</f>
        <v>領域別実習</v>
      </c>
      <c r="H640" s="694"/>
      <c r="I640" s="711" t="str">
        <f>VLOOKUP($C627,'2025年度(4年後期)'!$B$5:$N$206,COLUMN('2025年度(4年後期)'!$G$5),0)&amp;""</f>
        <v>業者模試</v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694"/>
      <c r="O640" s="712" t="str">
        <f>VLOOKUP($C627,'2025年度(M2後期)'!$B$5:$N$207,COLUMN('2025年度(M2後期)'!$G$5),0)&amp;""</f>
        <v>特別研究</v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>特別研究</v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 t="s">
        <v>239</v>
      </c>
      <c r="AI640" s="656"/>
      <c r="AJ640" s="656"/>
      <c r="AK640" s="656"/>
      <c r="AL640" s="656"/>
      <c r="AM640" s="656" t="s">
        <v>146</v>
      </c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 t="s">
        <v>262</v>
      </c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24" t="str">
        <f>IFERROR(VLOOKUP(C640,科目・教員!$A$2:$B$349,2,0),"")</f>
        <v>神原　裕子</v>
      </c>
      <c r="D641" s="725"/>
      <c r="E641" s="701" t="str">
        <f>IFERROR(VLOOKUP(E640,科目・教員!$A$2:$B$349,2,0),"")</f>
        <v>森下　純子</v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24" t="str">
        <f>VLOOKUP($C627,'2025年度(1年後期)'!$B$5:$N$207,COLUMN('2025年度(1年後期)'!$G$5)+1,0)&amp;""</f>
        <v>202</v>
      </c>
      <c r="D642" s="725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>大講義室</v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>別途指定</v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22" t="s">
        <v>107</v>
      </c>
      <c r="D643" s="723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41" t="str">
        <f>VLOOKUP($C627,'2025年度(1年後期)'!$B$5:$N$207,COLUMN('2025年度(1年後期)'!$I$5),0)&amp;""</f>
        <v>人間と教育</v>
      </c>
      <c r="D644" s="742"/>
      <c r="E644" s="711" t="str">
        <f>VLOOKUP($C627,'2025年度(2年後期)'!$B$5:$N$207,COLUMN('2025年度(2年後期)'!$I$5),0)&amp;""</f>
        <v>基礎看護学実習Ⅱ</v>
      </c>
      <c r="F644" s="694"/>
      <c r="G644" s="711" t="str">
        <f>VLOOKUP($C627,'2025年度(3年後期)'!$B$5:$N$207,COLUMN('2025年度(3年後期)'!$I$5),0)&amp;""</f>
        <v>領域別実習</v>
      </c>
      <c r="H644" s="694"/>
      <c r="I644" s="711" t="str">
        <f>VLOOKUP($C627,'2025年度(4年後期)'!$B$5:$N$206,COLUMN('2025年度(4年後期)'!$I$5),0)&amp;""</f>
        <v>業者模試</v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成人看護学演習Ａ－Ⅰ</v>
      </c>
      <c r="N644" s="694"/>
      <c r="O644" s="712" t="str">
        <f>VLOOKUP($C627,'2025年度(M2後期)'!$B$5:$N$207,COLUMN('2025年度(M2後期)'!$I$5),0)&amp;""</f>
        <v>特別研究</v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>特別研究</v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 t="s">
        <v>239</v>
      </c>
      <c r="AI644" s="656"/>
      <c r="AJ644" s="656"/>
      <c r="AK644" s="656"/>
      <c r="AL644" s="656"/>
      <c r="AM644" s="656" t="s">
        <v>146</v>
      </c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 t="s">
        <v>262</v>
      </c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24" t="str">
        <f>IFERROR(VLOOKUP(C644,科目・教員!$A$2:$B$349,2,0),"")</f>
        <v>神原　裕子</v>
      </c>
      <c r="D645" s="725"/>
      <c r="E645" s="701" t="str">
        <f>IFERROR(VLOOKUP(E644,科目・教員!$A$2:$B$349,2,0),"")</f>
        <v>森下　純子</v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24" t="str">
        <f>VLOOKUP($C627,'2025年度(1年後期)'!$B$5:$N$207,COLUMN('2025年度(1年後期)'!$I$5)+1,0)&amp;""</f>
        <v>202</v>
      </c>
      <c r="D646" s="725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>大講義室</v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>別途指定</v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22" t="s">
        <v>107</v>
      </c>
      <c r="D647" s="723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 t="s">
        <v>146</v>
      </c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53"/>
      <c r="D651" s="755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45988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45988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751" t="str">
        <f>VLOOKUP($C652,'2025年度(1年後期)'!$B$5:$N$207,COLUMN('2025年度(1年後期)'!$C$5),0)&amp;""</f>
        <v>英語Ⅰ(BD)</v>
      </c>
      <c r="D653" s="719"/>
      <c r="E653" s="683" t="str">
        <f>VLOOKUP($C652,'2025年度(2年後期)'!$B$5:$N$207,COLUMN('2025年度(2年後期)'!$C$5),0)&amp;""</f>
        <v>基礎看護学実習Ⅱ</v>
      </c>
      <c r="F653" s="684"/>
      <c r="G653" s="683" t="str">
        <f>VLOOKUP($C652,'2025年度(3年後期)'!$B$5:$N$207,COLUMN('2025年度(3年後期)'!$C$5),0)&amp;""</f>
        <v>領域別実習</v>
      </c>
      <c r="H653" s="684"/>
      <c r="I653" s="683" t="str">
        <f>VLOOKUP($C652,'2025年度(4年後期)'!$B$5:$N$206,COLUMN('2025年度(4年後期)'!$C$5),0)&amp;""</f>
        <v>災害看護論</v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>がん看護学演習Ａ－Ⅰ
感染症学特論
感染症学演習</v>
      </c>
      <c r="N653" s="682"/>
      <c r="O653" s="683" t="str">
        <f>VLOOKUP($C652,'2025年度(M2後期)'!$B$5:$N$207,COLUMN('2025年度(M2後期)'!$C$5),0)&amp;""</f>
        <v>特別研究</v>
      </c>
      <c r="P653" s="684"/>
      <c r="Q653" s="683" t="str">
        <f>VLOOKUP($C652,'2025年度(D1後期)'!$B$5:$N$207,COLUMN('2025年度(D1後期)'!$C$5),0)&amp;""</f>
        <v>看護情報・管理学演習Ｂ
長寿看護学演習Ｂ</v>
      </c>
      <c r="R653" s="684"/>
      <c r="S653" s="694" t="str">
        <f>VLOOKUP($C652,'2025年度(D23後期)'!$B$5:$N$207,COLUMN('2025年度(D23後期)'!$C$5),0)&amp;""</f>
        <v>特別研究</v>
      </c>
      <c r="T653" s="684"/>
      <c r="U653" s="25"/>
      <c r="Z653" s="706" t="str">
        <f>A653</f>
        <v xml:space="preserve">１時限（09：20～10：50） </v>
      </c>
      <c r="AA653" s="656" t="s">
        <v>171</v>
      </c>
      <c r="AB653" s="656"/>
      <c r="AC653" s="656"/>
      <c r="AD653" s="656"/>
      <c r="AE653" s="656"/>
      <c r="AF653" s="656"/>
      <c r="AG653" s="656" t="s">
        <v>149</v>
      </c>
      <c r="AH653" s="656"/>
      <c r="AI653" s="656"/>
      <c r="AJ653" s="656"/>
      <c r="AK653" s="656"/>
      <c r="AL653" s="656"/>
      <c r="AM653" s="656" t="s">
        <v>149</v>
      </c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 t="s">
        <v>263</v>
      </c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752" t="str">
        <f>IFERROR(VLOOKUP(C653,科目・教員!$A$2:$B$349,2,0),"")</f>
        <v>ﾊﾟｳﾗ･ﾍﾞﾙｳﾞｧﾝｹﾞﾙ</v>
      </c>
      <c r="D654" s="721"/>
      <c r="E654" s="678" t="str">
        <f>IFERROR(VLOOKUP(E653,科目・教員!$A$2:$B$349,2,0),"")</f>
        <v>森下　純子</v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>須藤　恭子</v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752" t="str">
        <f>VLOOKUP($C652,'2025年度(1年後期)'!$B$5:$N$207,COLUMN('2025年度(1年後期)'!$C$5)+1,0)&amp;""</f>
        <v>101</v>
      </c>
      <c r="D655" s="721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>母性:201･母小実</v>
      </c>
      <c r="H655" s="677"/>
      <c r="I655" s="678" t="str">
        <f>VLOOKUP($C652,'2025年度(4年後期)'!$B$5:$N$206,COLUMN('2025年度(4年後期)'!$C$5)+1,0)&amp;""</f>
        <v>大講義室</v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>がん:別途指定
感染特論:別途指定
感染演習:別途指定</v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>情報:別途指定
長寿:別途指定</v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22" t="s">
        <v>107</v>
      </c>
      <c r="D656" s="723"/>
      <c r="E656" s="672"/>
      <c r="F656" s="673"/>
      <c r="G656" s="672"/>
      <c r="H656" s="673"/>
      <c r="I656" s="787"/>
      <c r="J656" s="754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751" t="str">
        <f>VLOOKUP($C652,'2025年度(1年後期)'!$B$5:$N$207,COLUMN('2025年度(1年後期)'!$E$5),0)&amp;""</f>
        <v>英語Ⅰ(BD)</v>
      </c>
      <c r="D657" s="719"/>
      <c r="E657" s="683" t="str">
        <f>VLOOKUP($C652,'2025年度(2年後期)'!$B$5:$N$207,COLUMN('2025年度(2年後期)'!$E$5),0)&amp;""</f>
        <v>基礎看護学実習Ⅱ</v>
      </c>
      <c r="F657" s="684"/>
      <c r="G657" s="683" t="str">
        <f>VLOOKUP($C652,'2025年度(3年後期)'!$B$5:$N$207,COLUMN('2025年度(3年後期)'!$E$5),0)&amp;""</f>
        <v>領域別実習</v>
      </c>
      <c r="H657" s="684"/>
      <c r="I657" s="683" t="str">
        <f>VLOOKUP($C652,'2025年度(4年後期)'!$B$5:$N$206,COLUMN('2025年度(4年後期)'!$E$5),0)&amp;""</f>
        <v>災害看護論</v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>がん看護学演習Ａ－Ⅰ
感染症学特論
感染症学演習</v>
      </c>
      <c r="N657" s="684"/>
      <c r="O657" s="694" t="str">
        <f>VLOOKUP($C652,'2025年度(M2後期)'!$B$5:$N$207,COLUMN('2025年度(M2後期)'!$E$5),0)&amp;""</f>
        <v>特別研究</v>
      </c>
      <c r="P657" s="684"/>
      <c r="Q657" s="694" t="str">
        <f>VLOOKUP($C652,'2025年度(D1後期)'!$B$5:$N$207,COLUMN('2025年度(D1後期)'!$E$5),0)&amp;""</f>
        <v>看護情報・管理学演習Ｂ
長寿看護学演習Ｂ</v>
      </c>
      <c r="R657" s="684"/>
      <c r="S657" s="694" t="str">
        <f>VLOOKUP($C652,'2025年度(D23後期)'!$B$5:$N$207,COLUMN('2025年度(D23後期)'!$E$5),0)&amp;""</f>
        <v>特別研究</v>
      </c>
      <c r="T657" s="684"/>
      <c r="U657" s="21"/>
      <c r="Z657" s="695" t="str">
        <f>A657</f>
        <v>２時限（11：00～12：30）</v>
      </c>
      <c r="AA657" s="656" t="s">
        <v>171</v>
      </c>
      <c r="AB657" s="656"/>
      <c r="AC657" s="656"/>
      <c r="AD657" s="656"/>
      <c r="AE657" s="656"/>
      <c r="AF657" s="656"/>
      <c r="AG657" s="656" t="s">
        <v>149</v>
      </c>
      <c r="AH657" s="656"/>
      <c r="AI657" s="656"/>
      <c r="AJ657" s="656"/>
      <c r="AK657" s="656"/>
      <c r="AL657" s="656"/>
      <c r="AM657" s="656" t="s">
        <v>149</v>
      </c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 t="s">
        <v>119</v>
      </c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 t="s">
        <v>263</v>
      </c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752" t="str">
        <f>IFERROR(VLOOKUP(C657,科目・教員!$A$2:$B$349,2,0),"")</f>
        <v>ﾊﾟｳﾗ･ﾍﾞﾙｳﾞｧﾝｹﾞﾙ</v>
      </c>
      <c r="D658" s="721"/>
      <c r="E658" s="678" t="str">
        <f>IFERROR(VLOOKUP(E657,科目・教員!$A$2:$B$349,2,0),"")</f>
        <v>森下　純子</v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>須藤　恭子</v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752" t="str">
        <f>VLOOKUP($C652,'2025年度(1年後期)'!$B$5:$N$207,COLUMN('2025年度(1年後期)'!$E$5)+1,0)&amp;""</f>
        <v>101</v>
      </c>
      <c r="D659" s="721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>母性:201･母小実</v>
      </c>
      <c r="H659" s="677"/>
      <c r="I659" s="678" t="str">
        <f>VLOOKUP($C652,'2025年度(4年後期)'!$B$5:$N$206,COLUMN('2025年度(4年後期)'!$E$5)+1,0)&amp;""</f>
        <v>大講義室</v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>がん:別途指定
感染特論:別途指定
感染演習:別途指定</v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>情報:別途指定
長寿:別途指定</v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22" t="s">
        <v>107</v>
      </c>
      <c r="D660" s="723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>法と社会</v>
      </c>
      <c r="D665" s="694"/>
      <c r="E665" s="711" t="str">
        <f>VLOOKUP($C652,'2025年度(2年後期)'!$B$5:$N$207,COLUMN('2025年度(2年後期)'!$G$5),0)&amp;""</f>
        <v>基礎看護学実習Ⅱ</v>
      </c>
      <c r="F665" s="694"/>
      <c r="G665" s="711" t="str">
        <f>VLOOKUP($C652,'2025年度(3年後期)'!$B$5:$N$207,COLUMN('2025年度(3年後期)'!$G$5),0)&amp;""</f>
        <v>領域別実習</v>
      </c>
      <c r="H665" s="694"/>
      <c r="I665" s="711" t="str">
        <f>VLOOKUP($C652,'2025年度(4年後期)'!$B$5:$N$206,COLUMN('2025年度(4年後期)'!$G$5),0)&amp;""</f>
        <v>看護情報学</v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感染症学特論
感染症学演習</v>
      </c>
      <c r="N665" s="694"/>
      <c r="O665" s="712" t="str">
        <f>VLOOKUP($C652,'2025年度(M2後期)'!$B$5:$N$207,COLUMN('2025年度(M2後期)'!$G$5),0)&amp;""</f>
        <v>特別研究</v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>特別研究</v>
      </c>
      <c r="T665" s="694"/>
      <c r="U665" s="21"/>
      <c r="Z665" s="695" t="str">
        <f>A665</f>
        <v>３時限（13：30～15：00）</v>
      </c>
      <c r="AA665" s="656" t="s">
        <v>122</v>
      </c>
      <c r="AB665" s="656"/>
      <c r="AC665" s="656"/>
      <c r="AD665" s="656"/>
      <c r="AE665" s="656"/>
      <c r="AF665" s="656"/>
      <c r="AG665" s="656" t="s">
        <v>149</v>
      </c>
      <c r="AH665" s="656"/>
      <c r="AI665" s="656"/>
      <c r="AJ665" s="656"/>
      <c r="AK665" s="656"/>
      <c r="AL665" s="656"/>
      <c r="AM665" s="656" t="s">
        <v>149</v>
      </c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 t="s">
        <v>246</v>
      </c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>渡辺　幹司</v>
      </c>
      <c r="D666" s="697"/>
      <c r="E666" s="701" t="str">
        <f>IFERROR(VLOOKUP(E665,科目・教員!$A$2:$B$349,2,0),"")</f>
        <v>森下　純子</v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>柏木　公一</v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>101</v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>母性:201･母小実</v>
      </c>
      <c r="H667" s="697"/>
      <c r="I667" s="701" t="str">
        <f>VLOOKUP($C652,'2025年度(4年後期)'!$B$5:$N$206,COLUMN('2025年度(4年後期)'!$G$5)+1,0)&amp;""</f>
        <v>大講義室</v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>感染特論:別途指定
感染演習:別途指定</v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53"/>
      <c r="D668" s="755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41" t="str">
        <f>VLOOKUP($C652,'2025年度(1年後期)'!$B$5:$N$207,COLUMN('2025年度(1年後期)'!$I$5),0)&amp;""</f>
        <v>中国語</v>
      </c>
      <c r="D669" s="742"/>
      <c r="E669" s="711" t="str">
        <f>VLOOKUP($C652,'2025年度(2年後期)'!$B$5:$N$207,COLUMN('2025年度(2年後期)'!$I$5),0)&amp;""</f>
        <v>基礎看護学実習Ⅱ</v>
      </c>
      <c r="F669" s="694"/>
      <c r="G669" s="711" t="str">
        <f>VLOOKUP($C652,'2025年度(3年後期)'!$B$5:$N$207,COLUMN('2025年度(3年後期)'!$I$5),0)&amp;""</f>
        <v>領域別実習</v>
      </c>
      <c r="H669" s="694"/>
      <c r="I669" s="711" t="str">
        <f>VLOOKUP($C652,'2025年度(4年後期)'!$B$5:$N$206,COLUMN('2025年度(4年後期)'!$I$5),0)&amp;""</f>
        <v>医療政策学</v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感染症学特論
感染症学演習</v>
      </c>
      <c r="N669" s="694"/>
      <c r="O669" s="712" t="str">
        <f>VLOOKUP($C652,'2025年度(M2後期)'!$B$5:$N$207,COLUMN('2025年度(M2後期)'!$I$5),0)&amp;""</f>
        <v>特別研究</v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>特別研究</v>
      </c>
      <c r="T669" s="694"/>
      <c r="U669" s="21"/>
      <c r="Z669" s="695" t="str">
        <f>A669</f>
        <v>４時限（15：10～16：40）</v>
      </c>
      <c r="AA669" s="656" t="s">
        <v>250</v>
      </c>
      <c r="AB669" s="656"/>
      <c r="AC669" s="656"/>
      <c r="AD669" s="656"/>
      <c r="AE669" s="656"/>
      <c r="AF669" s="656"/>
      <c r="AG669" s="656" t="s">
        <v>149</v>
      </c>
      <c r="AH669" s="656"/>
      <c r="AI669" s="656"/>
      <c r="AJ669" s="656"/>
      <c r="AK669" s="656"/>
      <c r="AL669" s="656"/>
      <c r="AM669" s="656" t="s">
        <v>149</v>
      </c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 t="s">
        <v>264</v>
      </c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24" t="str">
        <f>IFERROR(VLOOKUP(C669,科目・教員!$A$2:$B$349,2,0),"")</f>
        <v>黄　馨逸</v>
      </c>
      <c r="D670" s="725"/>
      <c r="E670" s="701" t="str">
        <f>IFERROR(VLOOKUP(E669,科目・教員!$A$2:$B$349,2,0),"")</f>
        <v>森下　純子</v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>渡辺　幹司</v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24" t="str">
        <f>VLOOKUP($C652,'2025年度(1年後期)'!$B$5:$N$207,COLUMN('2025年度(1年後期)'!$I$5)+1,0)&amp;""</f>
        <v>101</v>
      </c>
      <c r="D671" s="725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>母性:201･母小実</v>
      </c>
      <c r="H671" s="697"/>
      <c r="I671" s="701" t="str">
        <f>VLOOKUP($C652,'2025年度(4年後期)'!$B$5:$N$206,COLUMN('2025年度(4年後期)'!$I$5)+1,0)&amp;""</f>
        <v>大講義室</v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>感染特論:別途指定
感染演習:別途指定</v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85" t="s">
        <v>234</v>
      </c>
      <c r="D672" s="786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41" t="str">
        <f>VLOOKUP($C652,'2025年度(1年後期)'!$B$5:$N$207,COLUMN('2025年度(1年後期)'!$K$5),0)&amp;""</f>
        <v>中国語</v>
      </c>
      <c r="D673" s="742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>感染症学特論
感染症学演習</v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 t="s">
        <v>250</v>
      </c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24" t="str">
        <f>IFERROR(VLOOKUP(C673,科目・教員!$A$2:$B$349,2,0),"")</f>
        <v>黄　馨逸</v>
      </c>
      <c r="D674" s="725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24" t="str">
        <f>VLOOKUP($C652,'2025年度(1年後期)'!$B$5:$N$207,COLUMN('2025年度(1年後期)'!$K$5)+1,0)&amp;""</f>
        <v>101</v>
      </c>
      <c r="D675" s="725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>感染特論:別途指定
感染演習:別途指定</v>
      </c>
      <c r="N675" s="697"/>
      <c r="O675" s="702" t="str">
        <f>VLOOKUP($C652,'2025年度(M1後期)'!$B$5:$N$207,COLUMN('2025年度(M1後期)'!$K$5)+1,0)&amp;""</f>
        <v>感染特論:別途指定
感染演習:別途指定</v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85" t="s">
        <v>234</v>
      </c>
      <c r="D676" s="786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79">
        <f>C652+1</f>
        <v>45989</v>
      </c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679"/>
      <c r="Q677" s="679"/>
      <c r="R677" s="679"/>
      <c r="S677" s="679"/>
      <c r="T677" s="679"/>
      <c r="U677" s="659">
        <f>C677</f>
        <v>45989</v>
      </c>
      <c r="V677" s="660"/>
      <c r="W677" s="660"/>
      <c r="X677" s="660"/>
      <c r="Y677" s="660"/>
      <c r="Z677" s="6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>疾病･病態論Ⅰ</v>
      </c>
      <c r="D678" s="684"/>
      <c r="E678" s="683" t="str">
        <f>VLOOKUP($C677,'2025年度(2年後期)'!$B$5:$N$207,COLUMN('2025年度(2年後期)'!$C$5),0)&amp;""</f>
        <v>基礎看護学実習Ⅱ</v>
      </c>
      <c r="F678" s="684"/>
      <c r="G678" s="683" t="str">
        <f>VLOOKUP($C677,'2025年度(3年後期)'!$B$5:$N$207,COLUMN('2025年度(3年後期)'!$C$5),0)&amp;""</f>
        <v>領域別実習</v>
      </c>
      <c r="H678" s="684"/>
      <c r="I678" s="683" t="str">
        <f>VLOOKUP($C677,'2025年度(4年後期)'!$B$5:$N$206,COLUMN('2025年度(4年後期)'!$C$5),0)&amp;""</f>
        <v>総合学習</v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>看護継続教育
長寿看護学演習Ａ－Ⅰ</v>
      </c>
      <c r="N678" s="682"/>
      <c r="O678" s="683" t="str">
        <f>VLOOKUP($C677,'2025年度(M2後期)'!$B$5:$N$207,COLUMN('2025年度(M2後期)'!$C$5),0)&amp;""</f>
        <v>感染管理看護学演習Ａ－Ⅱ
特別研究</v>
      </c>
      <c r="P678" s="684"/>
      <c r="Q678" s="683" t="str">
        <f>VLOOKUP($C677,'2025年度(D1後期)'!$B$5:$N$207,COLUMN('2025年度(D1後期)'!$C$5),0)&amp;""</f>
        <v>精神看護学演習Ｂ</v>
      </c>
      <c r="R678" s="684"/>
      <c r="S678" s="694" t="str">
        <f>VLOOKUP($C677,'2025年度(D23後期)'!$B$5:$N$207,COLUMN('2025年度(D23後期)'!$C$5),0)&amp;""</f>
        <v>特別研究</v>
      </c>
      <c r="T678" s="684"/>
      <c r="U678" s="20"/>
      <c r="Z678" s="706" t="str">
        <f>A678</f>
        <v xml:space="preserve">１時限（09：20～10：50） </v>
      </c>
      <c r="AA678" s="656" t="s">
        <v>158</v>
      </c>
      <c r="AB678" s="656"/>
      <c r="AC678" s="656"/>
      <c r="AD678" s="656"/>
      <c r="AE678" s="656"/>
      <c r="AF678" s="656"/>
      <c r="AG678" s="656" t="s">
        <v>265</v>
      </c>
      <c r="AH678" s="656"/>
      <c r="AI678" s="656"/>
      <c r="AJ678" s="656"/>
      <c r="AK678" s="656"/>
      <c r="AL678" s="656"/>
      <c r="AM678" s="656" t="s">
        <v>149</v>
      </c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 t="s">
        <v>133</v>
      </c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 t="s">
        <v>248</v>
      </c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>水野　正之</v>
      </c>
      <c r="D679" s="677"/>
      <c r="E679" s="678" t="str">
        <f>IFERROR(VLOOKUP(E678,科目・教員!$A$2:$B$349,2,0),"")</f>
        <v>森下　純子</v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0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>101</v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>母性:201･母小実</v>
      </c>
      <c r="H680" s="677"/>
      <c r="I680" s="678" t="str">
        <f>VLOOKUP($C677,'2025年度(4年後期)'!$B$5:$N$206,COLUMN('2025年度(4年後期)'!$C$5)+1,0)&amp;""</f>
        <v>大講義室</v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>教育:臨床講義室1
長寿:別途指定</v>
      </c>
      <c r="N680" s="677"/>
      <c r="O680" s="678" t="str">
        <f>VLOOKUP($C677,'2025年度(M2後期)'!$B$5:$N$207,COLUMN('2025年度(M2後期)'!$C$5)+1,0)&amp;""</f>
        <v>感染:別途指定</v>
      </c>
      <c r="P680" s="677"/>
      <c r="Q680" s="678" t="str">
        <f>VLOOKUP($C677,'2025年度(D1後期)'!$B$5:$N$207,COLUMN('2025年度(D1後期)'!$C$5)+1,0)&amp;""</f>
        <v>別途指定</v>
      </c>
      <c r="R680" s="677"/>
      <c r="S680" s="697" t="str">
        <f>VLOOKUP($C677,'2025年度(D23後期)'!$B$5:$N$207,COLUMN('2025年度(D23後期)'!$C$5)+1,0)&amp;""</f>
        <v/>
      </c>
      <c r="T680" s="677"/>
      <c r="U680" s="20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53"/>
      <c r="D681" s="754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0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>微生物と人間</v>
      </c>
      <c r="D682" s="684"/>
      <c r="E682" s="683" t="str">
        <f>VLOOKUP($C677,'2025年度(2年後期)'!$B$5:$N$207,COLUMN('2025年度(2年後期)'!$E$5),0)&amp;""</f>
        <v>基礎看護学実習Ⅱ</v>
      </c>
      <c r="F682" s="684"/>
      <c r="G682" s="683" t="str">
        <f>VLOOKUP($C677,'2025年度(3年後期)'!$B$5:$N$207,COLUMN('2025年度(3年後期)'!$E$5),0)&amp;""</f>
        <v>領域別実習</v>
      </c>
      <c r="H682" s="684"/>
      <c r="I682" s="683" t="str">
        <f>VLOOKUP($C677,'2025年度(4年後期)'!$B$5:$N$206,COLUMN('2025年度(4年後期)'!$E$5),0)&amp;""</f>
        <v>総合学習</v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>長寿看護学演習Ａ－Ⅰ</v>
      </c>
      <c r="N682" s="684"/>
      <c r="O682" s="694" t="str">
        <f>VLOOKUP($C677,'2025年度(M2後期)'!$B$5:$N$207,COLUMN('2025年度(M2後期)'!$E$5),0)&amp;""</f>
        <v>感染管理看護学演習Ａ－Ⅱ
特別研究</v>
      </c>
      <c r="P682" s="684"/>
      <c r="Q682" s="694" t="str">
        <f>VLOOKUP($C677,'2025年度(D1後期)'!$B$5:$N$207,COLUMN('2025年度(D1後期)'!$E$5),0)&amp;""</f>
        <v>精神看護学演習Ｂ</v>
      </c>
      <c r="R682" s="684"/>
      <c r="S682" s="694" t="str">
        <f>VLOOKUP($C677,'2025年度(D23後期)'!$B$5:$N$207,COLUMN('2025年度(D23後期)'!$E$5),0)&amp;""</f>
        <v>特別研究</v>
      </c>
      <c r="T682" s="684"/>
      <c r="U682" s="21"/>
      <c r="Z682" s="695" t="str">
        <f>A682</f>
        <v>２時限（11：00～12：30）</v>
      </c>
      <c r="AA682" s="656" t="s">
        <v>131</v>
      </c>
      <c r="AB682" s="656"/>
      <c r="AC682" s="656"/>
      <c r="AD682" s="656"/>
      <c r="AE682" s="656"/>
      <c r="AF682" s="656"/>
      <c r="AG682" s="656" t="s">
        <v>149</v>
      </c>
      <c r="AH682" s="656"/>
      <c r="AI682" s="656"/>
      <c r="AJ682" s="656"/>
      <c r="AK682" s="656"/>
      <c r="AL682" s="656"/>
      <c r="AM682" s="656" t="s">
        <v>149</v>
      </c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784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 t="s">
        <v>248</v>
      </c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>森　那美子</v>
      </c>
      <c r="D683" s="677"/>
      <c r="E683" s="678" t="str">
        <f>IFERROR(VLOOKUP(E682,科目・教員!$A$2:$B$349,2,0),"")</f>
        <v>森下　純子</v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>101</v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>母性:201･母小実</v>
      </c>
      <c r="H684" s="677"/>
      <c r="I684" s="678" t="str">
        <f>VLOOKUP($C677,'2025年度(4年後期)'!$B$5:$N$206,COLUMN('2025年度(4年後期)'!$E$5)+1,0)&amp;""</f>
        <v>大講義室</v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>長寿:別途指定</v>
      </c>
      <c r="N684" s="677"/>
      <c r="O684" s="697" t="str">
        <f>VLOOKUP($C677,'2025年度(M2後期)'!$B$5:$N$207,COLUMN('2025年度(M2後期)'!$E$5)+1,0)&amp;""</f>
        <v>感染:別途指定</v>
      </c>
      <c r="P684" s="677"/>
      <c r="Q684" s="697" t="str">
        <f>VLOOKUP($C677,'2025年度(D1後期)'!$B$5:$N$207,COLUMN('2025年度(D1後期)'!$E$5)+1,0)&amp;""</f>
        <v>別途指定</v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41" t="str">
        <f>VLOOKUP($C677,'2025年度(1年後期)'!$B$5:$N$207,COLUMN('2025年度(1年後期)'!$G$5),0)&amp;""</f>
        <v>スポーツと健康</v>
      </c>
      <c r="D690" s="742"/>
      <c r="E690" s="711" t="str">
        <f>VLOOKUP($C677,'2025年度(2年後期)'!$B$5:$N$207,COLUMN('2025年度(2年後期)'!$G$5),0)&amp;""</f>
        <v>基礎看護学実習Ⅱ</v>
      </c>
      <c r="F690" s="694"/>
      <c r="G690" s="711" t="str">
        <f>VLOOKUP($C677,'2025年度(3年後期)'!$B$5:$N$207,COLUMN('2025年度(3年後期)'!$G$5),0)&amp;""</f>
        <v>領域別実習</v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>特別研究</v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>特別研究</v>
      </c>
      <c r="T690" s="694"/>
      <c r="U690" s="30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 t="s">
        <v>149</v>
      </c>
      <c r="AH690" s="656"/>
      <c r="AI690" s="656"/>
      <c r="AJ690" s="656"/>
      <c r="AK690" s="656"/>
      <c r="AL690" s="656"/>
      <c r="AM690" s="656" t="s">
        <v>149</v>
      </c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 t="s">
        <v>141</v>
      </c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24" t="str">
        <f>IFERROR(VLOOKUP(C690,科目・教員!$A$2:$B$349,2,0),"")</f>
        <v>有賀　雅史</v>
      </c>
      <c r="D691" s="725"/>
      <c r="E691" s="701" t="str">
        <f>IFERROR(VLOOKUP(E690,科目・教員!$A$2:$B$349,2,0),"")</f>
        <v>森下　純子</v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30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24" t="str">
        <f>VLOOKUP($C677,'2025年度(1年後期)'!$B$5:$N$207,COLUMN('2025年度(1年後期)'!$G$5)+1,0)&amp;""</f>
        <v>大講義室</v>
      </c>
      <c r="D692" s="725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>母性:201･母小実</v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30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22" t="s">
        <v>142</v>
      </c>
      <c r="D693" s="723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30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>保健行動論</v>
      </c>
      <c r="D694" s="694"/>
      <c r="E694" s="711" t="str">
        <f>VLOOKUP($C677,'2025年度(2年後期)'!$B$5:$N$207,COLUMN('2025年度(2年後期)'!$I$5),0)&amp;""</f>
        <v>基礎看護学実習Ⅱ</v>
      </c>
      <c r="F694" s="694"/>
      <c r="G694" s="711" t="str">
        <f>VLOOKUP($C677,'2025年度(3年後期)'!$B$5:$N$207,COLUMN('2025年度(3年後期)'!$I$5),0)&amp;""</f>
        <v>領域別実習</v>
      </c>
      <c r="H694" s="694"/>
      <c r="I694" s="767" t="str">
        <f>VLOOKUP($C677,'2025年度(4年後期)'!$B$5:$N$206,COLUMN('2025年度(4年後期)'!$I$5),0)&amp;""</f>
        <v>科学技術と医療(石原美弥先生)</v>
      </c>
      <c r="J694" s="742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>特別研究</v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>特別研究</v>
      </c>
      <c r="T694" s="694"/>
      <c r="U694" s="562" t="s">
        <v>76</v>
      </c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 t="s">
        <v>149</v>
      </c>
      <c r="AH694" s="656"/>
      <c r="AI694" s="656"/>
      <c r="AJ694" s="656"/>
      <c r="AK694" s="656"/>
      <c r="AL694" s="656"/>
      <c r="AM694" s="656" t="s">
        <v>149</v>
      </c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 t="s">
        <v>266</v>
      </c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 t="s">
        <v>190</v>
      </c>
      <c r="BJ694" s="656"/>
      <c r="BK694" s="745"/>
      <c r="BL694" s="745"/>
      <c r="BM694" s="745"/>
      <c r="BN694" s="656" t="s">
        <v>267</v>
      </c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>藤澤　雄太</v>
      </c>
      <c r="D695" s="697"/>
      <c r="E695" s="701" t="str">
        <f>IFERROR(VLOOKUP(E694,科目・教員!$A$2:$B$349,2,0),"")</f>
        <v>森下　純子</v>
      </c>
      <c r="F695" s="697"/>
      <c r="G695" s="701" t="str">
        <f>IFERROR(VLOOKUP(G694,科目・教員!$A$2:$B$349,2,0),"")</f>
        <v/>
      </c>
      <c r="H695" s="697"/>
      <c r="I695" s="768" t="str">
        <f>IFERROR(VLOOKUP(I694,科目・教員!$A$2:$B$349,2,0),"")</f>
        <v/>
      </c>
      <c r="J695" s="725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562" t="s">
        <v>191</v>
      </c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>大講義室</v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>母性:201･母小実</v>
      </c>
      <c r="H696" s="697"/>
      <c r="I696" s="768" t="str">
        <f>VLOOKUP($C677,'2025年度(4年後期)'!$B$5:$N$206,COLUMN('2025年度(4年後期)'!$I$5)+1,0)&amp;""</f>
        <v>301
又は
リアルタイム</v>
      </c>
      <c r="J696" s="725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562" t="s">
        <v>190</v>
      </c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43"/>
      <c r="D697" s="744"/>
      <c r="E697" s="672"/>
      <c r="F697" s="698"/>
      <c r="G697" s="672"/>
      <c r="H697" s="698"/>
      <c r="I697" s="748" t="s">
        <v>107</v>
      </c>
      <c r="J697" s="723"/>
      <c r="K697" s="674"/>
      <c r="L697" s="674"/>
      <c r="M697" s="700"/>
      <c r="N697" s="698"/>
      <c r="O697" s="674"/>
      <c r="P697" s="698"/>
      <c r="Q697" s="674"/>
      <c r="R697" s="698"/>
      <c r="S697" s="674"/>
      <c r="T697" s="674"/>
      <c r="U697" s="646" t="s">
        <v>81</v>
      </c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>脳と行動</v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608" t="s">
        <v>88</v>
      </c>
      <c r="V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 t="s">
        <v>124</v>
      </c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>田中　健一</v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608" t="s">
        <v>126</v>
      </c>
      <c r="V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>オンデマンド</v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608" t="s">
        <v>124</v>
      </c>
      <c r="V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609" t="s">
        <v>64</v>
      </c>
      <c r="V701" s="645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50">
        <f>C677+1</f>
        <v>45990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665">
        <f>C702</f>
        <v>45990</v>
      </c>
      <c r="V702" s="773"/>
      <c r="W702" s="666"/>
      <c r="X702" s="666"/>
      <c r="Y702" s="666"/>
      <c r="Z702" s="6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683" t="str">
        <f>VLOOKUP($C702,'2025年度(2年後期)'!$B$5:$N$207,COLUMN('2025年度(2年後期)'!$C$5),0)&amp;""</f>
        <v/>
      </c>
      <c r="F703" s="684"/>
      <c r="G703" s="683" t="str">
        <f>VLOOKUP($C702,'2025年度(3年後期)'!$B$5:$N$207,COLUMN('2025年度(3年後期)'!$C$5),0)&amp;""</f>
        <v/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/>
      </c>
      <c r="N703" s="682"/>
      <c r="O703" s="683" t="str">
        <f>VLOOKUP($C702,'2025年度(M2後期)'!$B$5:$N$207,COLUMN('2025年度(M2後期)'!$C$5),0)&amp;""</f>
        <v/>
      </c>
      <c r="P703" s="684"/>
      <c r="Q703" s="683" t="str">
        <f>VLOOKUP($C702,'2025年度(D1後期)'!$B$5:$N$207,COLUMN('2025年度(D1後期)'!$C$5),0)&amp;""</f>
        <v/>
      </c>
      <c r="R703" s="684"/>
      <c r="S703" s="694" t="str">
        <f>VLOOKUP($C702,'2025年度(D23後期)'!$B$5:$N$207,COLUMN('2025年度(D23後期)'!$C$5),0)&amp;""</f>
        <v/>
      </c>
      <c r="T703" s="684"/>
      <c r="U703" s="25"/>
      <c r="Z703" s="706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/>
      </c>
      <c r="D704" s="677"/>
      <c r="E704" s="678" t="str">
        <f>IFERROR(VLOOKUP(E703,科目・教員!$A$2:$B$349,2,0),"")</f>
        <v/>
      </c>
      <c r="F704" s="677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678" t="str">
        <f>VLOOKUP($C702,'2025年度(2年後期)'!$B$5:$N$207,COLUMN('2025年度(2年後期)'!$C$5)+1,0)&amp;""</f>
        <v/>
      </c>
      <c r="F705" s="677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/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/>
      </c>
      <c r="R705" s="677"/>
      <c r="S705" s="697" t="str">
        <f>VLOOKUP($C702,'2025年度(D23後期)'!$B$5:$N$207,COLUMN('2025年度(D23後期)'!$C$5)+1,0)&amp;""</f>
        <v/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43"/>
      <c r="D706" s="783"/>
      <c r="E706" s="672"/>
      <c r="F706" s="673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683" t="str">
        <f>VLOOKUP($C702,'2025年度(2年後期)'!$B$5:$N$207,COLUMN('2025年度(2年後期)'!$E$5),0)&amp;""</f>
        <v/>
      </c>
      <c r="F707" s="684"/>
      <c r="G707" s="683" t="str">
        <f>VLOOKUP($C702,'2025年度(3年後期)'!$B$5:$N$207,COLUMN('2025年度(3年後期)'!$E$5),0)&amp;""</f>
        <v/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/>
      </c>
      <c r="N707" s="684"/>
      <c r="O707" s="694" t="str">
        <f>VLOOKUP($C702,'2025年度(M2後期)'!$B$5:$N$207,COLUMN('2025年度(M2後期)'!$E$5),0)&amp;""</f>
        <v/>
      </c>
      <c r="P707" s="684"/>
      <c r="Q707" s="694" t="str">
        <f>VLOOKUP($C702,'2025年度(D1後期)'!$B$5:$N$207,COLUMN('2025年度(D1後期)'!$E$5),0)&amp;""</f>
        <v/>
      </c>
      <c r="R707" s="684"/>
      <c r="S707" s="694" t="str">
        <f>VLOOKUP($C702,'2025年度(D23後期)'!$B$5:$N$207,COLUMN('2025年度(D23後期)'!$E$5),0)&amp;""</f>
        <v/>
      </c>
      <c r="T707" s="684"/>
      <c r="U707" s="21"/>
      <c r="Z707" s="695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/>
      </c>
      <c r="D708" s="677"/>
      <c r="E708" s="678" t="str">
        <f>IFERROR(VLOOKUP(E707,科目・教員!$A$2:$B$349,2,0),"")</f>
        <v/>
      </c>
      <c r="F708" s="677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678" t="str">
        <f>VLOOKUP($C702,'2025年度(2年後期)'!$B$5:$N$207,COLUMN('2025年度(2年後期)'!$E$5)+1,0)&amp;""</f>
        <v/>
      </c>
      <c r="F709" s="677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/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/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11" t="str">
        <f>VLOOKUP($C702,'2025年度(2年後期)'!$B$5:$N$207,COLUMN('2025年度(2年後期)'!$G$5),0)&amp;""</f>
        <v/>
      </c>
      <c r="F715" s="694"/>
      <c r="G715" s="711" t="str">
        <f>VLOOKUP($C702,'2025年度(3年後期)'!$B$5:$N$207,COLUMN('2025年度(3年後期)'!$G$5),0)&amp;""</f>
        <v/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694"/>
      <c r="O715" s="712" t="str">
        <f>VLOOKUP($C702,'2025年度(M2後期)'!$B$5:$N$207,COLUMN('2025年度(M2後期)'!$G$5),0)&amp;""</f>
        <v/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/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/>
      </c>
      <c r="D716" s="697"/>
      <c r="E716" s="701" t="str">
        <f>IFERROR(VLOOKUP(E715,科目・教員!$A$2:$B$349,2,0),"")</f>
        <v/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01" t="str">
        <f>VLOOKUP($C702,'2025年度(2年後期)'!$B$5:$N$207,COLUMN('2025年度(2年後期)'!$G$5)+1,0)&amp;""</f>
        <v/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/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/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694"/>
      <c r="O719" s="712" t="str">
        <f>VLOOKUP($C702,'2025年度(M2後期)'!$B$5:$N$207,COLUMN('2025年度(M2後期)'!$I$5),0)&amp;""</f>
        <v/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/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/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23"/>
      <c r="B727" s="24"/>
      <c r="C727" s="750">
        <f>C702+1</f>
        <v>45991</v>
      </c>
      <c r="D727" s="750"/>
      <c r="E727" s="750"/>
      <c r="F727" s="750"/>
      <c r="G727" s="750"/>
      <c r="H727" s="750"/>
      <c r="I727" s="750"/>
      <c r="J727" s="750"/>
      <c r="K727" s="750"/>
      <c r="L727" s="750"/>
      <c r="M727" s="750"/>
      <c r="N727" s="750"/>
      <c r="O727" s="750"/>
      <c r="P727" s="750"/>
      <c r="Q727" s="750"/>
      <c r="R727" s="750"/>
      <c r="S727" s="750"/>
      <c r="T727" s="750"/>
      <c r="U727" s="665">
        <f>C727</f>
        <v>45991</v>
      </c>
      <c r="V727" s="666"/>
      <c r="W727" s="666"/>
      <c r="X727" s="666"/>
      <c r="Y727" s="666"/>
      <c r="Z727" s="6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683" t="str">
        <f>VLOOKUP($C727,'2025年度(2年後期)'!$B$5:$N$207,COLUMN('2025年度(2年後期)'!$C$5),0)&amp;""</f>
        <v/>
      </c>
      <c r="F728" s="684"/>
      <c r="G728" s="683" t="str">
        <f>VLOOKUP($C727,'2025年度(3年後期)'!$B$5:$N$207,COLUMN('2025年度(3年後期)'!$C$5),0)&amp;""</f>
        <v/>
      </c>
      <c r="H728" s="684"/>
      <c r="I728" s="683" t="str">
        <f>VLOOKUP($C727,'2025年度(4年後期)'!$B$5:$N$206,COLUMN('2025年度(4年後期)'!$C$5),0)&amp;""</f>
        <v/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/>
      </c>
      <c r="T728" s="684"/>
      <c r="U728" s="25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95"/>
      <c r="B729" s="15" t="s">
        <v>56</v>
      </c>
      <c r="C729" s="676" t="str">
        <f>IFERROR(VLOOKUP(C728,科目・教員!$A$2:$B$349,2,0),"")</f>
        <v/>
      </c>
      <c r="D729" s="677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5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678" t="str">
        <f>VLOOKUP($C727,'2025年度(2年後期)'!$B$5:$N$207,COLUMN('2025年度(2年後期)'!$C$5)+1,0)&amp;""</f>
        <v/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VLOOKUP($C727,'2025年度(4年後期)'!$B$5:$N$206,COLUMN('2025年度(4年後期)'!$C$5)+1,0)&amp;""</f>
        <v/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5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00"/>
      <c r="D731" s="67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5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693" t="str">
        <f>VLOOKUP($C727,'2025年度(1年後期)'!$B$5:$N$207,COLUMN('2025年度(1年後期)'!$E$5),0)&amp;""</f>
        <v/>
      </c>
      <c r="D732" s="684"/>
      <c r="E732" s="683" t="str">
        <f>VLOOKUP($C727,'2025年度(2年後期)'!$B$5:$N$207,COLUMN('2025年度(2年後期)'!$E$5),0)&amp;""</f>
        <v/>
      </c>
      <c r="F732" s="684"/>
      <c r="G732" s="683" t="str">
        <f>VLOOKUP($C727,'2025年度(3年後期)'!$B$5:$N$207,COLUMN('2025年度(3年後期)'!$E$5),0)&amp;""</f>
        <v/>
      </c>
      <c r="H732" s="684"/>
      <c r="I732" s="683" t="str">
        <f>VLOOKUP($C727,'2025年度(4年後期)'!$B$5:$N$206,COLUMN('2025年度(4年後期)'!$E$5),0)&amp;""</f>
        <v/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/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95"/>
      <c r="B733" s="15" t="s">
        <v>56</v>
      </c>
      <c r="C733" s="676" t="str">
        <f>IFERROR(VLOOKUP(C732,科目・教員!$A$2:$B$349,2,0),"")</f>
        <v/>
      </c>
      <c r="D733" s="677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676" t="str">
        <f>VLOOKUP($C727,'2025年度(1年後期)'!$B$5:$N$207,COLUMN('2025年度(1年後期)'!$E$5)+1,0)&amp;""</f>
        <v/>
      </c>
      <c r="D734" s="677"/>
      <c r="E734" s="678" t="str">
        <f>VLOOKUP($C727,'2025年度(2年後期)'!$B$5:$N$207,COLUMN('2025年度(2年後期)'!$E$5)+1,0)&amp;""</f>
        <v/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VLOOKUP($C727,'2025年度(4年後期)'!$B$5:$N$206,COLUMN('2025年度(4年後期)'!$E$5)+1,0)&amp;""</f>
        <v/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00"/>
      <c r="D735" s="698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10" t="str">
        <f>VLOOKUP($C727,'2025年度(1年後期)'!$B$5:$N$207,COLUMN('2025年度(1年後期)'!$G$5),0)&amp;""</f>
        <v/>
      </c>
      <c r="D740" s="694"/>
      <c r="E740" s="711" t="str">
        <f>VLOOKUP($C727,'2025年度(2年後期)'!$B$5:$N$207,COLUMN('2025年度(2年後期)'!$G$5),0)&amp;""</f>
        <v/>
      </c>
      <c r="F740" s="694"/>
      <c r="G740" s="711" t="str">
        <f>VLOOKUP($C727,'2025年度(3年後期)'!$B$5:$N$207,COLUMN('2025年度(3年後期)'!$G$5),0)&amp;""</f>
        <v/>
      </c>
      <c r="H740" s="694"/>
      <c r="I740" s="711" t="str">
        <f>VLOOKUP($C727,'2025年度(4年後期)'!$B$5:$N$206,COLUMN('2025年度(4年後期)'!$G$5),0)&amp;""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/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95"/>
      <c r="B741" s="15" t="s">
        <v>56</v>
      </c>
      <c r="C741" s="713" t="str">
        <f>IFERROR(VLOOKUP(C740,科目・教員!$A$2:$B$349,2,0),"")</f>
        <v/>
      </c>
      <c r="D741" s="697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13" t="str">
        <f>VLOOKUP($C727,'2025年度(1年後期)'!$B$5:$N$207,COLUMN('2025年度(1年後期)'!$G$5)+1,0)&amp;""</f>
        <v/>
      </c>
      <c r="D742" s="697"/>
      <c r="E742" s="701" t="str">
        <f>VLOOKUP($C727,'2025年度(2年後期)'!$B$5:$N$207,COLUMN('2025年度(2年後期)'!$G$5)+1,0)&amp;""</f>
        <v/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VLOOKUP($C727,'2025年度(4年後期)'!$B$5:$N$206,COLUMN('2025年度(4年後期)'!$G$5)+1,0)&amp;""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00"/>
      <c r="D743" s="698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/>
      </c>
      <c r="H744" s="694"/>
      <c r="I744" s="711" t="str">
        <f>VLOOKUP($C727,'2025年度(4年後期)'!$B$5:$N$206,COLUMN('2025年度(4年後期)'!$I$5),0)&amp;""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/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VLOOKUP($C727,'2025年度(4年後期)'!$B$5:$N$206,COLUMN('2025年度(4年後期)'!$I$5)+1,0)&amp;""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43"/>
      <c r="D747" s="744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W167" zoomScale="90" zoomScaleNormal="90" zoomScaleSheetLayoutView="90" workbookViewId="0">
      <selection activeCell="AM178" sqref="AM178:AM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45992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45992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5"/>
      <c r="B2" s="6"/>
      <c r="C2" s="679">
        <f>A1</f>
        <v>45992</v>
      </c>
      <c r="D2" s="679"/>
      <c r="E2" s="679"/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79"/>
      <c r="U2" s="659">
        <f>C2</f>
        <v>45992</v>
      </c>
      <c r="V2" s="660"/>
      <c r="W2" s="660"/>
      <c r="X2" s="660"/>
      <c r="Y2" s="660"/>
      <c r="Z2" s="6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751" t="str">
        <f>VLOOKUP($C2,'2025年度(1年後期)'!$B$5:$N$207,COLUMN('2025年度(1年後期)'!$C$5),0)&amp;""</f>
        <v>心と発達</v>
      </c>
      <c r="D3" s="719"/>
      <c r="E3" s="683" t="str">
        <f>VLOOKUP($C2,'2025年度(2年後期)'!$B$5:$N$207,COLUMN('2025年度(2年後期)'!$C$5),0)&amp;""</f>
        <v>基礎看護学実習Ⅱ</v>
      </c>
      <c r="F3" s="684"/>
      <c r="G3" s="683" t="str">
        <f>VLOOKUP($C2,'2025年度(3年後期)'!$B$5:$N$207,COLUMN('2025年度(3年後期)'!$C$5),0)&amp;""</f>
        <v>領域別実習</v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>政策医療看護倫理</v>
      </c>
      <c r="N3" s="682"/>
      <c r="O3" s="683" t="str">
        <f>VLOOKUP($C2,'2025年度(M2後期)'!$B$5:$N$207,COLUMN('2025年度(M2後期)'!$C$5),0)&amp;""</f>
        <v>特別研究</v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>特別研究</v>
      </c>
      <c r="T3" s="684"/>
      <c r="U3" s="647" t="s">
        <v>268</v>
      </c>
      <c r="Z3" s="706" t="str">
        <f>A3</f>
        <v xml:space="preserve">１時限（09：20～10：50） </v>
      </c>
      <c r="AA3" s="656" t="s">
        <v>144</v>
      </c>
      <c r="AB3" s="656"/>
      <c r="AC3" s="656"/>
      <c r="AD3" s="656"/>
      <c r="AE3" s="656"/>
      <c r="AF3" s="656"/>
      <c r="AG3" s="656" t="s">
        <v>149</v>
      </c>
      <c r="AH3" s="656"/>
      <c r="AI3" s="656"/>
      <c r="AJ3" s="656"/>
      <c r="AK3" s="656"/>
      <c r="AL3" s="656"/>
      <c r="AM3" s="656" t="s">
        <v>149</v>
      </c>
      <c r="AN3" s="656"/>
      <c r="AO3" s="656"/>
      <c r="AP3" s="656"/>
      <c r="AQ3" s="656"/>
      <c r="AR3" s="656"/>
      <c r="AS3" s="656"/>
      <c r="AT3" s="656"/>
      <c r="AU3" s="656"/>
      <c r="AV3" s="656"/>
      <c r="AW3" s="656" t="s">
        <v>269</v>
      </c>
      <c r="AX3" s="656"/>
      <c r="AY3" s="656"/>
      <c r="AZ3" s="656"/>
      <c r="BA3" s="656" t="s">
        <v>148</v>
      </c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752" t="str">
        <f>IFERROR(VLOOKUP(C3,科目・教員!$A$2:$B$349,2,0),"")</f>
        <v>松本　聡子</v>
      </c>
      <c r="D4" s="721"/>
      <c r="E4" s="678" t="str">
        <f>IFERROR(VLOOKUP(E3,科目・教員!$A$2:$B$349,2,0),"")</f>
        <v>森下　純子</v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>来生　奈巳子</v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647" t="s">
        <v>270</v>
      </c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752" t="str">
        <f>VLOOKUP($C2,'2025年度(1年後期)'!$B$5:$N$207,COLUMN('2025年度(1年後期)'!$C$5)+1,0)&amp;""</f>
        <v>101</v>
      </c>
      <c r="D5" s="721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>母性:201･母小実</v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>臨床講義室1</v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647" t="s">
        <v>105</v>
      </c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22" t="s">
        <v>107</v>
      </c>
      <c r="D6" s="749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647" t="s">
        <v>271</v>
      </c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>微生物と人間</v>
      </c>
      <c r="D7" s="684"/>
      <c r="E7" s="683" t="str">
        <f>VLOOKUP($C2,'2025年度(2年後期)'!$B$5:$N$207,COLUMN('2025年度(2年後期)'!$E$5),0)&amp;""</f>
        <v>基礎看護学実習Ⅱ</v>
      </c>
      <c r="F7" s="684"/>
      <c r="G7" s="683" t="str">
        <f>VLOOKUP($C2,'2025年度(3年後期)'!$B$5:$N$207,COLUMN('2025年度(3年後期)'!$E$5),0)&amp;""</f>
        <v>領域別実習</v>
      </c>
      <c r="H7" s="684"/>
      <c r="I7" s="683" t="str">
        <f>VLOOKUP($C2,'2025年度(4年後期)'!$B$5:$N$206,COLUMN('2025年度(4年後期)'!$E$5),0)&amp;""</f>
        <v>政策医療看護論Ⅱ</v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>政策医療看護倫理</v>
      </c>
      <c r="N7" s="684"/>
      <c r="O7" s="694" t="str">
        <f>VLOOKUP($C2,'2025年度(M2後期)'!$B$5:$N$207,COLUMN('2025年度(M2後期)'!$E$5),0)&amp;""</f>
        <v>特別研究</v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>特別研究</v>
      </c>
      <c r="T7" s="684"/>
      <c r="U7" s="644"/>
      <c r="Z7" s="695" t="str">
        <f>A7</f>
        <v>２時限（11：00～12：30）</v>
      </c>
      <c r="AA7" s="656" t="s">
        <v>131</v>
      </c>
      <c r="AB7" s="656"/>
      <c r="AC7" s="656"/>
      <c r="AD7" s="656"/>
      <c r="AE7" s="656"/>
      <c r="AF7" s="656"/>
      <c r="AG7" s="656" t="s">
        <v>149</v>
      </c>
      <c r="AH7" s="656"/>
      <c r="AI7" s="656"/>
      <c r="AJ7" s="656"/>
      <c r="AK7" s="656"/>
      <c r="AL7" s="656"/>
      <c r="AM7" s="656" t="s">
        <v>149</v>
      </c>
      <c r="AN7" s="656"/>
      <c r="AO7" s="656"/>
      <c r="AP7" s="656"/>
      <c r="AQ7" s="656"/>
      <c r="AR7" s="656"/>
      <c r="AS7" s="656"/>
      <c r="AT7" s="656"/>
      <c r="AU7" s="656"/>
      <c r="AV7" s="656"/>
      <c r="AW7" s="656" t="s">
        <v>269</v>
      </c>
      <c r="AX7" s="656"/>
      <c r="AY7" s="656"/>
      <c r="AZ7" s="656"/>
      <c r="BA7" s="656" t="s">
        <v>148</v>
      </c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 t="s">
        <v>245</v>
      </c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>森　那美子</v>
      </c>
      <c r="D8" s="677"/>
      <c r="E8" s="678" t="str">
        <f>IFERROR(VLOOKUP(E7,科目・教員!$A$2:$B$349,2,0),"")</f>
        <v>森下　純子</v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>飯野　京子</v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>来生　奈巳子</v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U8" s="644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>101</v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>母性:201･母小実</v>
      </c>
      <c r="H9" s="677"/>
      <c r="I9" s="678" t="str">
        <f>VLOOKUP($C2,'2025年度(4年後期)'!$B$5:$N$206,COLUMN('2025年度(4年後期)'!$E$5)+1,0)&amp;""</f>
        <v>大講義室</v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>臨床講義室1</v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U9" s="644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U10" s="644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U11" s="64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U12" s="644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U13" s="644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U14" s="644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>知の探究</v>
      </c>
      <c r="D15" s="694"/>
      <c r="E15" s="711" t="str">
        <f>VLOOKUP($C2,'2025年度(2年後期)'!$B$5:$N$207,COLUMN('2025年度(2年後期)'!$G$5),0)&amp;""</f>
        <v>基礎看護学実習Ⅱ</v>
      </c>
      <c r="F15" s="694"/>
      <c r="G15" s="711" t="str">
        <f>VLOOKUP($C2,'2025年度(3年後期)'!$B$5:$N$207,COLUMN('2025年度(3年後期)'!$G$5),0)&amp;""</f>
        <v>領域別実習</v>
      </c>
      <c r="H15" s="694"/>
      <c r="I15" s="711" t="str">
        <f>VLOOKUP($C2,'2025年度(4年後期)'!$B$5:$N$206,COLUMN('2025年度(4年後期)'!$G$5),0)&amp;""</f>
        <v>医療政策学</v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>看護理論</v>
      </c>
      <c r="N15" s="694"/>
      <c r="O15" s="712" t="str">
        <f>VLOOKUP($C2,'2025年度(M2後期)'!$B$5:$N$207,COLUMN('2025年度(M2後期)'!$G$5),0)&amp;""</f>
        <v>特別研究</v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>特別研究</v>
      </c>
      <c r="T15" s="694"/>
      <c r="U15" s="644" t="s">
        <v>272</v>
      </c>
      <c r="Y15" s="611" t="s">
        <v>273</v>
      </c>
      <c r="Z15" s="695" t="str">
        <f>A15</f>
        <v>３時限（13：30～15：00）</v>
      </c>
      <c r="AA15" s="656" t="s">
        <v>173</v>
      </c>
      <c r="AB15" s="656"/>
      <c r="AC15" s="656"/>
      <c r="AD15" s="780"/>
      <c r="AE15" s="656"/>
      <c r="AF15" s="656"/>
      <c r="AG15" s="656" t="s">
        <v>149</v>
      </c>
      <c r="AH15" s="656"/>
      <c r="AI15" s="656"/>
      <c r="AJ15" s="656"/>
      <c r="AK15" s="656"/>
      <c r="AL15" s="656"/>
      <c r="AM15" s="656" t="s">
        <v>149</v>
      </c>
      <c r="AN15" s="656"/>
      <c r="AO15" s="656"/>
      <c r="AP15" s="656"/>
      <c r="AQ15" s="656"/>
      <c r="AR15" s="656"/>
      <c r="AS15" s="656"/>
      <c r="AT15" s="656"/>
      <c r="AU15" s="656"/>
      <c r="AV15" s="656"/>
      <c r="AW15" s="656" t="s">
        <v>274</v>
      </c>
      <c r="AX15" s="656"/>
      <c r="AY15" s="656"/>
      <c r="AZ15" s="656"/>
      <c r="BA15" s="656" t="s">
        <v>154</v>
      </c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 t="s">
        <v>264</v>
      </c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>飯野　京子</v>
      </c>
      <c r="D16" s="697"/>
      <c r="E16" s="701" t="str">
        <f>IFERROR(VLOOKUP(E15,科目・教員!$A$2:$B$349,2,0),"")</f>
        <v>森下　純子</v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>渡辺　幹司</v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>亀岡　智美</v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U16" s="644" t="s">
        <v>105</v>
      </c>
      <c r="Y16" s="613" t="s">
        <v>275</v>
      </c>
      <c r="Z16" s="695"/>
      <c r="AA16" s="657"/>
      <c r="AB16" s="657"/>
      <c r="AC16" s="657"/>
      <c r="AD16" s="781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>101</v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>母性:201･母小実</v>
      </c>
      <c r="H17" s="697"/>
      <c r="I17" s="701" t="str">
        <f>VLOOKUP($C2,'2025年度(4年後期)'!$B$5:$N$206,COLUMN('2025年度(4年後期)'!$G$5)+1,0)&amp;""</f>
        <v>大講義室</v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>臨床講義室1</v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U17" s="644" t="s">
        <v>271</v>
      </c>
      <c r="Y17" s="612" t="s">
        <v>276</v>
      </c>
      <c r="Z17" s="695"/>
      <c r="AA17" s="657"/>
      <c r="AB17" s="657"/>
      <c r="AC17" s="657"/>
      <c r="AD17" s="781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43"/>
      <c r="D18" s="744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U18" s="644"/>
      <c r="Y18" s="612" t="s">
        <v>277</v>
      </c>
      <c r="Z18" s="696"/>
      <c r="AA18" s="658"/>
      <c r="AB18" s="658"/>
      <c r="AC18" s="658"/>
      <c r="AD18" s="782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>保健行動論</v>
      </c>
      <c r="D19" s="694"/>
      <c r="E19" s="711" t="str">
        <f>VLOOKUP($C2,'2025年度(2年後期)'!$B$5:$N$207,COLUMN('2025年度(2年後期)'!$I$5),0)&amp;""</f>
        <v>基礎看護学実習Ⅱ</v>
      </c>
      <c r="F19" s="694"/>
      <c r="G19" s="711" t="str">
        <f>VLOOKUP($C2,'2025年度(3年後期)'!$B$5:$N$207,COLUMN('2025年度(3年後期)'!$I$5),0)&amp;""</f>
        <v>領域別実習</v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>看護理論</v>
      </c>
      <c r="N19" s="694"/>
      <c r="O19" s="712" t="str">
        <f>VLOOKUP($C2,'2025年度(M2後期)'!$B$5:$N$207,COLUMN('2025年度(M2後期)'!$I$5),0)&amp;""</f>
        <v>特別研究</v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>特別研究</v>
      </c>
      <c r="T19" s="694"/>
      <c r="Y19" s="613" t="s">
        <v>278</v>
      </c>
      <c r="Z19" s="695" t="str">
        <f>A19</f>
        <v>４時限（15：10～16：40）</v>
      </c>
      <c r="AA19" s="656" t="s">
        <v>267</v>
      </c>
      <c r="AB19" s="656"/>
      <c r="AC19" s="656"/>
      <c r="AD19" s="780"/>
      <c r="AE19" s="656"/>
      <c r="AF19" s="656"/>
      <c r="AG19" s="656" t="s">
        <v>149</v>
      </c>
      <c r="AH19" s="656"/>
      <c r="AI19" s="656"/>
      <c r="AJ19" s="656"/>
      <c r="AK19" s="656"/>
      <c r="AL19" s="656"/>
      <c r="AM19" s="656" t="s">
        <v>149</v>
      </c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 t="s">
        <v>154</v>
      </c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>藤澤　雄太</v>
      </c>
      <c r="D20" s="697"/>
      <c r="E20" s="701" t="str">
        <f>IFERROR(VLOOKUP(E19,科目・教員!$A$2:$B$349,2,0),"")</f>
        <v>森下　純子</v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>亀岡　智美</v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Y20" s="583"/>
      <c r="Z20" s="695"/>
      <c r="AA20" s="657"/>
      <c r="AB20" s="657"/>
      <c r="AC20" s="657"/>
      <c r="AD20" s="781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>101</v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>母性:201･母小実</v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>臨床講義室1</v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Y21" s="583"/>
      <c r="Z21" s="695"/>
      <c r="AA21" s="657"/>
      <c r="AB21" s="657"/>
      <c r="AC21" s="657"/>
      <c r="AD21" s="781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43"/>
      <c r="D22" s="744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Y22" s="583"/>
      <c r="Z22" s="696"/>
      <c r="AA22" s="658"/>
      <c r="AB22" s="658"/>
      <c r="AC22" s="658"/>
      <c r="AD22" s="782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Y23" s="583"/>
      <c r="Z23" s="695" t="str">
        <f>A23</f>
        <v>５時限（16：50～18：20）</v>
      </c>
      <c r="AA23" s="656"/>
      <c r="AB23" s="656"/>
      <c r="AC23" s="656"/>
      <c r="AD23" s="780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Y24" s="583"/>
      <c r="Z24" s="695"/>
      <c r="AA24" s="657"/>
      <c r="AB24" s="657"/>
      <c r="AC24" s="657"/>
      <c r="AD24" s="781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Y25" s="583"/>
      <c r="Z25" s="695"/>
      <c r="AA25" s="657"/>
      <c r="AB25" s="657"/>
      <c r="AC25" s="657"/>
      <c r="AD25" s="781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594"/>
      <c r="Z26" s="696"/>
      <c r="AA26" s="658"/>
      <c r="AB26" s="658"/>
      <c r="AC26" s="658"/>
      <c r="AD26" s="782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45993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59">
        <f>C27</f>
        <v>45993</v>
      </c>
      <c r="V27" s="660"/>
      <c r="W27" s="660"/>
      <c r="X27" s="660"/>
      <c r="Y27" s="660"/>
      <c r="Z27" s="6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751" t="str">
        <f>VLOOKUP($C27,'2025年度(1年後期)'!$B$5:$N$207,COLUMN('2025年度(1年後期)'!$C$5),0)&amp;""</f>
        <v>日本人論</v>
      </c>
      <c r="D28" s="719"/>
      <c r="E28" s="683" t="str">
        <f>VLOOKUP($C27,'2025年度(2年後期)'!$B$5:$N$207,COLUMN('2025年度(2年後期)'!$C$5),0)&amp;""</f>
        <v>基礎看護学実習Ⅱ</v>
      </c>
      <c r="F28" s="684"/>
      <c r="G28" s="683" t="str">
        <f>VLOOKUP($C27,'2025年度(3年後期)'!$B$5:$N$207,COLUMN('2025年度(3年後期)'!$C$5),0)&amp;""</f>
        <v>領域別実習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2"/>
      <c r="O28" s="683" t="str">
        <f>VLOOKUP($C27,'2025年度(M2後期)'!$B$5:$N$207,COLUMN('2025年度(M2後期)'!$C$5),0)&amp;""</f>
        <v>特別研究</v>
      </c>
      <c r="P28" s="684"/>
      <c r="Q28" s="683" t="str">
        <f>VLOOKUP($C27,'2025年度(D1後期)'!$B$5:$N$207,COLUMN('2025年度(D1後期)'!$C$5),0)&amp;""</f>
        <v>成育看護学演習Ｂ
感染管理看護学演習Ｂ
成人看護学演習Ｂ</v>
      </c>
      <c r="R28" s="684"/>
      <c r="S28" s="694" t="str">
        <f>VLOOKUP($C27,'2025年度(D23後期)'!$B$5:$N$207,COLUMN('2025年度(D23後期)'!$C$5),0)&amp;""</f>
        <v>特別研究</v>
      </c>
      <c r="T28" s="684"/>
      <c r="U28" s="13"/>
      <c r="Z28" s="706" t="str">
        <f>A28</f>
        <v xml:space="preserve">１時限（09：20～10：50） </v>
      </c>
      <c r="AA28" s="656" t="s">
        <v>206</v>
      </c>
      <c r="AB28" s="656"/>
      <c r="AC28" s="656"/>
      <c r="AD28" s="656"/>
      <c r="AE28" s="656"/>
      <c r="AF28" s="656"/>
      <c r="AG28" s="656" t="s">
        <v>149</v>
      </c>
      <c r="AH28" s="656"/>
      <c r="AI28" s="656"/>
      <c r="AJ28" s="656"/>
      <c r="AK28" s="656"/>
      <c r="AL28" s="656"/>
      <c r="AM28" s="656" t="s">
        <v>149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 t="s">
        <v>188</v>
      </c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752" t="str">
        <f>IFERROR(VLOOKUP(C28,科目・教員!$A$2:$B$349,2,0),"")</f>
        <v>川出　龍一</v>
      </c>
      <c r="D29" s="721"/>
      <c r="E29" s="678" t="str">
        <f>IFERROR(VLOOKUP(E28,科目・教員!$A$2:$B$349,2,0),"")</f>
        <v>森下　純子</v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752" t="str">
        <f>VLOOKUP($C27,'2025年度(1年後期)'!$B$5:$N$207,COLUMN('2025年度(1年後期)'!$C$5)+1,0)&amp;""</f>
        <v>101</v>
      </c>
      <c r="D30" s="721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>母性:201･母小実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>成育:別途指定
感染:別途指定
成人:別途指定</v>
      </c>
      <c r="R30" s="677"/>
      <c r="S30" s="697" t="str">
        <f>VLOOKUP($C27,'2025年度(D23後期)'!$B$5:$N$207,COLUMN('2025年度(D23後期)'!$C$5)+1,0)&amp;""</f>
        <v/>
      </c>
      <c r="T30" s="677"/>
      <c r="U30" s="13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85" t="s">
        <v>107</v>
      </c>
      <c r="D31" s="811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>ジェンダー論</v>
      </c>
      <c r="D32" s="684"/>
      <c r="E32" s="683" t="str">
        <f>VLOOKUP($C27,'2025年度(2年後期)'!$B$5:$N$207,COLUMN('2025年度(2年後期)'!$E$5),0)&amp;""</f>
        <v>基礎看護学実習Ⅱ</v>
      </c>
      <c r="F32" s="684"/>
      <c r="G32" s="683" t="str">
        <f>VLOOKUP($C27,'2025年度(3年後期)'!$B$5:$N$207,COLUMN('2025年度(3年後期)'!$E$5),0)&amp;""</f>
        <v>領域別実習</v>
      </c>
      <c r="H32" s="684"/>
      <c r="I32" s="683" t="str">
        <f>VLOOKUP($C27,'2025年度(4年後期)'!$B$5:$N$206,COLUMN('2025年度(4年後期)'!$E$5),0)&amp;""</f>
        <v>看護情報学</v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4"/>
      <c r="O32" s="694" t="str">
        <f>VLOOKUP($C27,'2025年度(M2後期)'!$B$5:$N$207,COLUMN('2025年度(M2後期)'!$E$5),0)&amp;""</f>
        <v>特別研究</v>
      </c>
      <c r="P32" s="684"/>
      <c r="Q32" s="694" t="str">
        <f>VLOOKUP($C27,'2025年度(D1後期)'!$B$5:$N$207,COLUMN('2025年度(D1後期)'!$E$5),0)&amp;""</f>
        <v>成育看護学演習Ｂ
感染管理看護学演習Ｂ
成人看護学演習Ｂ</v>
      </c>
      <c r="R32" s="684"/>
      <c r="S32" s="694" t="str">
        <f>VLOOKUP($C27,'2025年度(D23後期)'!$B$5:$N$207,COLUMN('2025年度(D23後期)'!$E$5),0)&amp;""</f>
        <v>特別研究</v>
      </c>
      <c r="T32" s="684"/>
      <c r="Z32" s="695" t="str">
        <f>A32</f>
        <v>２時限（11：00～12：30）</v>
      </c>
      <c r="AA32" s="656" t="s">
        <v>207</v>
      </c>
      <c r="AB32" s="656"/>
      <c r="AC32" s="656"/>
      <c r="AD32" s="656"/>
      <c r="AE32" s="656"/>
      <c r="AF32" s="656"/>
      <c r="AG32" s="656" t="s">
        <v>149</v>
      </c>
      <c r="AH32" s="656"/>
      <c r="AI32" s="656"/>
      <c r="AJ32" s="656"/>
      <c r="AK32" s="656"/>
      <c r="AL32" s="656"/>
      <c r="AM32" s="656" t="s">
        <v>149</v>
      </c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 t="s">
        <v>188</v>
      </c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 t="s">
        <v>246</v>
      </c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>小島　優子</v>
      </c>
      <c r="D33" s="677"/>
      <c r="E33" s="678" t="str">
        <f>IFERROR(VLOOKUP(E32,科目・教員!$A$2:$B$349,2,0),"")</f>
        <v>森下　純子</v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>柏木　公一</v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>101</v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>母性:201･母小実</v>
      </c>
      <c r="H34" s="677"/>
      <c r="I34" s="678" t="str">
        <f>VLOOKUP($C27,'2025年度(4年後期)'!$B$5:$N$206,COLUMN('2025年度(4年後期)'!$E$5)+1,0)&amp;""</f>
        <v>大講義室</v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>成育:別途指定
感染:別途指定
成人:別途指定</v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787"/>
      <c r="J35" s="755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>生命倫理</v>
      </c>
      <c r="D40" s="694"/>
      <c r="E40" s="711" t="str">
        <f>VLOOKUP($C27,'2025年度(2年後期)'!$B$5:$N$207,COLUMN('2025年度(2年後期)'!$G$5),0)&amp;""</f>
        <v>基礎看護学実習Ⅱ</v>
      </c>
      <c r="F40" s="694"/>
      <c r="G40" s="711" t="str">
        <f>VLOOKUP($C27,'2025年度(3年後期)'!$B$5:$N$207,COLUMN('2025年度(3年後期)'!$G$5),0)&amp;""</f>
        <v>領域別実習</v>
      </c>
      <c r="H40" s="694"/>
      <c r="I40" s="711" t="str">
        <f>VLOOKUP($C27,'2025年度(4年後期)'!$B$5:$N$206,COLUMN('2025年度(4年後期)'!$G$5),0)&amp;""</f>
        <v>看護管理論</v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がん看護学演習Ａ－Ⅱ
成育看護学演習Ａ－Ⅰ
感染症学特論
感染症学演習</v>
      </c>
      <c r="N40" s="694"/>
      <c r="O40" s="712" t="str">
        <f>VLOOKUP($C27,'2025年度(M2後期)'!$B$5:$N$207,COLUMN('2025年度(M2後期)'!$G$5),0)&amp;""</f>
        <v>特別研究</v>
      </c>
      <c r="P40" s="694"/>
      <c r="Q40" s="712" t="str">
        <f>VLOOKUP($C27,'2025年度(D1後期)'!$B$5:$N$207,COLUMN('2025年度(D1後期)'!$G$5),0)&amp;""</f>
        <v>量的看護学研究法</v>
      </c>
      <c r="R40" s="694"/>
      <c r="S40" s="712" t="str">
        <f>VLOOKUP($C27,'2025年度(D23後期)'!$B$5:$N$207,COLUMN('2025年度(D23後期)'!$G$5),0)&amp;""</f>
        <v>特別研究</v>
      </c>
      <c r="T40" s="694"/>
      <c r="Y40" s="611" t="s">
        <v>279</v>
      </c>
      <c r="Z40" s="695" t="str">
        <f>A40</f>
        <v>３時限（13：30～15：00）</v>
      </c>
      <c r="AA40" s="656" t="s">
        <v>189</v>
      </c>
      <c r="AB40" s="656"/>
      <c r="AC40" s="656"/>
      <c r="AD40" s="780"/>
      <c r="AE40" s="656"/>
      <c r="AF40" s="656"/>
      <c r="AG40" s="656" t="s">
        <v>149</v>
      </c>
      <c r="AH40" s="656"/>
      <c r="AI40" s="656"/>
      <c r="AJ40" s="656"/>
      <c r="AK40" s="656"/>
      <c r="AL40" s="656"/>
      <c r="AM40" s="656" t="s">
        <v>149</v>
      </c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 t="s">
        <v>166</v>
      </c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 t="s">
        <v>280</v>
      </c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>小島　優子</v>
      </c>
      <c r="D41" s="697"/>
      <c r="E41" s="701" t="str">
        <f>IFERROR(VLOOKUP(E40,科目・教員!$A$2:$B$349,2,0),"")</f>
        <v>森下　純子</v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>小澤　三枝子</v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>柏木　公一</v>
      </c>
      <c r="R41" s="697"/>
      <c r="S41" s="702" t="str">
        <f>IFERROR(VLOOKUP(S40,科目・教員!$A$2:$B$349,2,0),"")</f>
        <v/>
      </c>
      <c r="T41" s="697"/>
      <c r="Y41" s="613" t="s">
        <v>275</v>
      </c>
      <c r="Z41" s="695"/>
      <c r="AA41" s="657"/>
      <c r="AB41" s="657"/>
      <c r="AC41" s="657"/>
      <c r="AD41" s="781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>101</v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>母性:201･母小実</v>
      </c>
      <c r="H42" s="697"/>
      <c r="I42" s="701" t="str">
        <f>VLOOKUP($C27,'2025年度(4年後期)'!$B$5:$N$206,COLUMN('2025年度(4年後期)'!$G$5)+1,0)&amp;""</f>
        <v>大講義室</v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>がん:別途指定
成育:別途指定
感染特論:別途指定
感染演習:別途指定</v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>臨床講義室1</v>
      </c>
      <c r="R42" s="697"/>
      <c r="S42" s="702" t="str">
        <f>VLOOKUP($C27,'2025年度(D23後期)'!$B$5:$N$207,COLUMN('2025年度(D23後期)'!$G$5)+1,0)&amp;""</f>
        <v/>
      </c>
      <c r="T42" s="697"/>
      <c r="Y42" s="612" t="s">
        <v>276</v>
      </c>
      <c r="Z42" s="695"/>
      <c r="AA42" s="657"/>
      <c r="AB42" s="657"/>
      <c r="AC42" s="657"/>
      <c r="AD42" s="781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Y43" s="612" t="s">
        <v>277</v>
      </c>
      <c r="Z43" s="696"/>
      <c r="AA43" s="658"/>
      <c r="AB43" s="658"/>
      <c r="AC43" s="658"/>
      <c r="AD43" s="782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41" t="str">
        <f>VLOOKUP($C27,'2025年度(1年後期)'!$B$5:$N$207,COLUMN('2025年度(1年後期)'!$I$5),0)&amp;""</f>
        <v>人体の構造と機能Ⅲ
(桑名先生④)</v>
      </c>
      <c r="D44" s="742"/>
      <c r="E44" s="711" t="str">
        <f>VLOOKUP($C27,'2025年度(2年後期)'!$B$5:$N$207,COLUMN('2025年度(2年後期)'!$I$5),0)&amp;""</f>
        <v>基礎看護学実習Ⅱ</v>
      </c>
      <c r="F44" s="694"/>
      <c r="G44" s="711" t="str">
        <f>VLOOKUP($C27,'2025年度(3年後期)'!$B$5:$N$207,COLUMN('2025年度(3年後期)'!$I$5),0)&amp;""</f>
        <v>領域別実習</v>
      </c>
      <c r="H44" s="694"/>
      <c r="I44" s="711" t="str">
        <f>VLOOKUP($C27,'2025年度(4年後期)'!$B$5:$N$206,COLUMN('2025年度(4年後期)'!$I$5),0)&amp;""</f>
        <v>看護管理論</v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がん看護学演習Ａ－Ⅱ
成育看護学演習Ａ－Ⅰ
感染症学特論
感染症学演習</v>
      </c>
      <c r="N44" s="694"/>
      <c r="O44" s="712" t="str">
        <f>VLOOKUP($C27,'2025年度(M2後期)'!$B$5:$N$207,COLUMN('2025年度(M2後期)'!$I$5),0)&amp;""</f>
        <v>特別研究</v>
      </c>
      <c r="P44" s="694"/>
      <c r="Q44" s="712" t="str">
        <f>VLOOKUP($C27,'2025年度(D1後期)'!$B$5:$N$207,COLUMN('2025年度(D1後期)'!$I$5),0)&amp;""</f>
        <v>量的看護学研究法</v>
      </c>
      <c r="R44" s="694"/>
      <c r="S44" s="712" t="str">
        <f>VLOOKUP($C27,'2025年度(D23後期)'!$B$5:$N$207,COLUMN('2025年度(D23後期)'!$I$5),0)&amp;""</f>
        <v>特別研究</v>
      </c>
      <c r="T44" s="694"/>
      <c r="Y44" s="613" t="s">
        <v>278</v>
      </c>
      <c r="Z44" s="695" t="str">
        <f>A44</f>
        <v>４時限（15：10～16：40）</v>
      </c>
      <c r="AA44" s="656" t="s">
        <v>70</v>
      </c>
      <c r="AB44" s="656"/>
      <c r="AC44" s="656"/>
      <c r="AD44" s="780"/>
      <c r="AE44" s="656"/>
      <c r="AF44" s="656"/>
      <c r="AG44" s="656" t="s">
        <v>149</v>
      </c>
      <c r="AH44" s="656"/>
      <c r="AI44" s="656"/>
      <c r="AJ44" s="656"/>
      <c r="AK44" s="656"/>
      <c r="AL44" s="656"/>
      <c r="AM44" s="656" t="s">
        <v>149</v>
      </c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 t="s">
        <v>166</v>
      </c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 t="s">
        <v>280</v>
      </c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24" t="str">
        <f>IFERROR(VLOOKUP(C44,科目・教員!$A$2:$B$349,2,0),"")</f>
        <v/>
      </c>
      <c r="D45" s="725"/>
      <c r="E45" s="701" t="str">
        <f>IFERROR(VLOOKUP(E44,科目・教員!$A$2:$B$349,2,0),"")</f>
        <v>森下　純子</v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>小澤　三枝子</v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>柏木　公一</v>
      </c>
      <c r="R45" s="697"/>
      <c r="S45" s="702" t="str">
        <f>IFERROR(VLOOKUP(S44,科目・教員!$A$2:$B$349,2,0),"")</f>
        <v/>
      </c>
      <c r="T45" s="697"/>
      <c r="Y45" s="583"/>
      <c r="Z45" s="695"/>
      <c r="AA45" s="657"/>
      <c r="AB45" s="657"/>
      <c r="AC45" s="657"/>
      <c r="AD45" s="781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24" t="str">
        <f>VLOOKUP($C27,'2025年度(1年後期)'!$B$5:$N$207,COLUMN('2025年度(1年後期)'!$I$5)+1,0)&amp;""</f>
        <v>101</v>
      </c>
      <c r="D46" s="725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>母性:201･母小実</v>
      </c>
      <c r="H46" s="697"/>
      <c r="I46" s="701" t="str">
        <f>VLOOKUP($C27,'2025年度(4年後期)'!$B$5:$N$206,COLUMN('2025年度(4年後期)'!$I$5)+1,0)&amp;""</f>
        <v>大講義室</v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>がん:別途指定
成育:別途指定
感染特論:別途指定
感染演習:別途指定</v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>臨床講義室1</v>
      </c>
      <c r="R46" s="697"/>
      <c r="S46" s="702" t="str">
        <f>VLOOKUP($C27,'2025年度(D23後期)'!$B$5:$N$207,COLUMN('2025年度(D23後期)'!$I$5)+1,0)&amp;""</f>
        <v/>
      </c>
      <c r="T46" s="697"/>
      <c r="Y46" s="583"/>
      <c r="Z46" s="695"/>
      <c r="AA46" s="657"/>
      <c r="AB46" s="657"/>
      <c r="AC46" s="657"/>
      <c r="AD46" s="781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85" t="s">
        <v>234</v>
      </c>
      <c r="D47" s="786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Y47" s="583"/>
      <c r="Z47" s="696"/>
      <c r="AA47" s="658"/>
      <c r="AB47" s="658"/>
      <c r="AC47" s="658"/>
      <c r="AD47" s="782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41" t="str">
        <f>VLOOKUP($C27,'2025年度(1年後期)'!$B$5:$N$207,COLUMN('2025年度(1年後期)'!$K$5),0)&amp;""</f>
        <v>国語表現法</v>
      </c>
      <c r="D48" s="742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>感染症学特論
感染症学演習</v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Y48" s="583"/>
      <c r="Z48" s="706" t="str">
        <f>A48</f>
        <v>５時限（16：50～18：20）</v>
      </c>
      <c r="AA48" s="656" t="s">
        <v>235</v>
      </c>
      <c r="AB48" s="656"/>
      <c r="AC48" s="656"/>
      <c r="AD48" s="780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24" t="str">
        <f>IFERROR(VLOOKUP(C48,科目・教員!$A$2:$B$349,2,0),"")</f>
        <v>末田　美香子</v>
      </c>
      <c r="D49" s="725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Y49" s="583"/>
      <c r="Z49" s="695"/>
      <c r="AA49" s="657"/>
      <c r="AB49" s="657"/>
      <c r="AC49" s="657"/>
      <c r="AD49" s="781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24" t="str">
        <f>VLOOKUP($C27,'2025年度(1年後期)'!$B$5:$N$207,COLUMN('2025年度(1年後期)'!$K$5)+1,0)&amp;""</f>
        <v>101</v>
      </c>
      <c r="D50" s="725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>感染特論:別途指定
感染演習:別途指定</v>
      </c>
      <c r="N50" s="697"/>
      <c r="O50" s="702" t="str">
        <f>VLOOKUP($C27,'2025年度(M1後期)'!$B$5:$N$207,COLUMN('2025年度(M1後期)'!$K$5)+1,0)&amp;""</f>
        <v>感染特論:別途指定
感染演習:別途指定</v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Y50" s="583"/>
      <c r="Z50" s="695"/>
      <c r="AA50" s="657"/>
      <c r="AB50" s="657"/>
      <c r="AC50" s="657"/>
      <c r="AD50" s="781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22" t="s">
        <v>236</v>
      </c>
      <c r="D51" s="723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594"/>
      <c r="Z51" s="696"/>
      <c r="AA51" s="658"/>
      <c r="AB51" s="658"/>
      <c r="AC51" s="658"/>
      <c r="AD51" s="782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45994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45994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>疫学・保健統計学Ⅱ</v>
      </c>
      <c r="D53" s="684"/>
      <c r="E53" s="683" t="str">
        <f>VLOOKUP($C52,'2025年度(2年後期)'!$B$5:$N$207,COLUMN('2025年度(2年後期)'!$C$5),0)&amp;""</f>
        <v>基礎看護学実習Ⅱ</v>
      </c>
      <c r="F53" s="684"/>
      <c r="G53" s="683" t="str">
        <f>VLOOKUP($C52,'2025年度(3年後期)'!$B$5:$N$207,COLUMN('2025年度(3年後期)'!$C$5),0)&amp;""</f>
        <v>領域別実習</v>
      </c>
      <c r="H53" s="684"/>
      <c r="I53" s="718" t="str">
        <f>VLOOKUP($C52,'2025年度(4年後期)'!$B$5:$N$206,COLUMN('2025年度(4年後期)'!$C$5),0)&amp;""</f>
        <v>科学技術と医療(石原美弥先生)</v>
      </c>
      <c r="J53" s="719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>看護情報・管理学演習Ａ－Ⅰ
成育看護学演習Ａ－Ⅳ(母性)</v>
      </c>
      <c r="N53" s="682"/>
      <c r="O53" s="683" t="str">
        <f>VLOOKUP($C52,'2025年度(M2後期)'!$B$5:$N$207,COLUMN('2025年度(M2後期)'!$C$5),0)&amp;""</f>
        <v>特別研究</v>
      </c>
      <c r="P53" s="684"/>
      <c r="Q53" s="683" t="str">
        <f>VLOOKUP($C52,'2025年度(D1後期)'!$B$5:$N$207,COLUMN('2025年度(D1後期)'!$C$5),0)&amp;""</f>
        <v>看護教育学演習Ｂ</v>
      </c>
      <c r="R53" s="684"/>
      <c r="S53" s="694" t="str">
        <f>VLOOKUP($C52,'2025年度(D23後期)'!$B$5:$N$207,COLUMN('2025年度(D23後期)'!$C$5),0)&amp;""</f>
        <v>特別研究</v>
      </c>
      <c r="T53" s="684"/>
      <c r="U53" s="648" t="s">
        <v>143</v>
      </c>
      <c r="Y53" s="613" t="s">
        <v>281</v>
      </c>
      <c r="Z53" s="706" t="str">
        <f>A53</f>
        <v xml:space="preserve">１時限（09：20～10：50） </v>
      </c>
      <c r="AA53" s="656" t="s">
        <v>169</v>
      </c>
      <c r="AB53" s="656"/>
      <c r="AC53" s="656"/>
      <c r="AD53" s="780"/>
      <c r="AE53" s="656"/>
      <c r="AF53" s="656"/>
      <c r="AG53" s="656" t="s">
        <v>149</v>
      </c>
      <c r="AH53" s="656"/>
      <c r="AI53" s="656"/>
      <c r="AJ53" s="656"/>
      <c r="AK53" s="656"/>
      <c r="AL53" s="656"/>
      <c r="AM53" s="656" t="s">
        <v>146</v>
      </c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266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>柏木　公一</v>
      </c>
      <c r="D54" s="677"/>
      <c r="E54" s="678" t="str">
        <f>IFERROR(VLOOKUP(E53,科目・教員!$A$2:$B$349,2,0),"")</f>
        <v>森下　純子</v>
      </c>
      <c r="F54" s="677"/>
      <c r="G54" s="678" t="str">
        <f>IFERROR(VLOOKUP(G53,科目・教員!$A$2:$B$349,2,0),"")</f>
        <v/>
      </c>
      <c r="H54" s="677"/>
      <c r="I54" s="720" t="str">
        <f>IFERROR(VLOOKUP(I53,科目・教員!$A$2:$B$349,2,0),"")</f>
        <v/>
      </c>
      <c r="J54" s="721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649" t="s">
        <v>149</v>
      </c>
      <c r="Y54" s="613" t="s">
        <v>275</v>
      </c>
      <c r="Z54" s="695"/>
      <c r="AA54" s="657"/>
      <c r="AB54" s="657"/>
      <c r="AC54" s="657"/>
      <c r="AD54" s="781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>101</v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>母性:201</v>
      </c>
      <c r="H55" s="677"/>
      <c r="I55" s="720" t="str">
        <f>VLOOKUP($C52,'2025年度(4年後期)'!$B$5:$N$206,COLUMN('2025年度(4年後期)'!$C$5)+1,0)&amp;""</f>
        <v>301
又は
リアルタイム</v>
      </c>
      <c r="J55" s="721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>情報:別途指定
成育:別途指定</v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>別途指定</v>
      </c>
      <c r="R55" s="677"/>
      <c r="S55" s="697" t="str">
        <f>VLOOKUP($C52,'2025年度(D23後期)'!$B$5:$N$207,COLUMN('2025年度(D23後期)'!$C$5)+1,0)&amp;""</f>
        <v/>
      </c>
      <c r="T55" s="677"/>
      <c r="U55" s="649" t="s">
        <v>150</v>
      </c>
      <c r="Y55" s="612" t="s">
        <v>276</v>
      </c>
      <c r="Z55" s="695"/>
      <c r="AA55" s="657"/>
      <c r="AB55" s="657"/>
      <c r="AC55" s="657"/>
      <c r="AD55" s="781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770" t="s">
        <v>234</v>
      </c>
      <c r="J56" s="812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649" t="s">
        <v>151</v>
      </c>
      <c r="Y56" s="612" t="s">
        <v>277</v>
      </c>
      <c r="Z56" s="696"/>
      <c r="AA56" s="658"/>
      <c r="AB56" s="658"/>
      <c r="AC56" s="658"/>
      <c r="AD56" s="782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>食と健康</v>
      </c>
      <c r="D57" s="684"/>
      <c r="E57" s="683" t="str">
        <f>VLOOKUP($C52,'2025年度(2年後期)'!$B$5:$N$207,COLUMN('2025年度(2年後期)'!$E$5),0)&amp;""</f>
        <v>基礎看護学実習Ⅱ</v>
      </c>
      <c r="F57" s="684"/>
      <c r="G57" s="683" t="str">
        <f>VLOOKUP($C52,'2025年度(3年後期)'!$B$5:$N$207,COLUMN('2025年度(3年後期)'!$E$5),0)&amp;""</f>
        <v>領域別実習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>助産学概論</v>
      </c>
      <c r="L57" s="682"/>
      <c r="M57" s="693" t="str">
        <f>VLOOKUP($C52,'2025年度(M1後期)'!$B$5:$N$207,COLUMN('2025年度(M1後期)'!$E$5),0)&amp;""</f>
        <v>看護情報・管理学演習Ａ－Ⅰ
成育看護学演習Ａ－Ⅳ(母性)</v>
      </c>
      <c r="N57" s="684"/>
      <c r="O57" s="694" t="str">
        <f>VLOOKUP($C52,'2025年度(M2後期)'!$B$5:$N$207,COLUMN('2025年度(M2後期)'!$E$5),0)&amp;""</f>
        <v>特別研究</v>
      </c>
      <c r="P57" s="684"/>
      <c r="Q57" s="694" t="str">
        <f>VLOOKUP($C52,'2025年度(D1後期)'!$B$5:$N$207,COLUMN('2025年度(D1後期)'!$E$5),0)&amp;""</f>
        <v>看護教育学演習Ｂ</v>
      </c>
      <c r="R57" s="684"/>
      <c r="S57" s="694" t="str">
        <f>VLOOKUP($C52,'2025年度(D23後期)'!$B$5:$N$207,COLUMN('2025年度(D23後期)'!$E$5),0)&amp;""</f>
        <v>特別研究</v>
      </c>
      <c r="T57" s="684"/>
      <c r="U57" s="21"/>
      <c r="Y57" s="613" t="s">
        <v>278</v>
      </c>
      <c r="Z57" s="695" t="str">
        <f>A57</f>
        <v>２時限（11：00～12：30）</v>
      </c>
      <c r="AA57" s="656" t="s">
        <v>111</v>
      </c>
      <c r="AB57" s="656"/>
      <c r="AC57" s="656"/>
      <c r="AD57" s="780"/>
      <c r="AE57" s="656"/>
      <c r="AF57" s="656"/>
      <c r="AG57" s="656" t="s">
        <v>149</v>
      </c>
      <c r="AH57" s="656"/>
      <c r="AI57" s="656"/>
      <c r="AJ57" s="656"/>
      <c r="AK57" s="656"/>
      <c r="AL57" s="656"/>
      <c r="AM57" s="656" t="s">
        <v>146</v>
      </c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 t="s">
        <v>282</v>
      </c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>本間　典子</v>
      </c>
      <c r="D58" s="677"/>
      <c r="E58" s="678" t="str">
        <f>IFERROR(VLOOKUP(E57,科目・教員!$A$2:$B$349,2,0),"")</f>
        <v>森下　純子</v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>池田　真弓</v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Y58" s="583"/>
      <c r="Z58" s="695"/>
      <c r="AA58" s="657"/>
      <c r="AB58" s="657"/>
      <c r="AC58" s="657"/>
      <c r="AD58" s="781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>101</v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>母性:201</v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>304</v>
      </c>
      <c r="L59" s="699"/>
      <c r="M59" s="676" t="str">
        <f>VLOOKUP($C52,'2025年度(M1後期)'!$B$5:$N$207,COLUMN('2025年度(M1後期)'!$E$5)+1,0)&amp;""</f>
        <v>情報:別途指定
成育:別途指定</v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>別途指定</v>
      </c>
      <c r="R59" s="677"/>
      <c r="S59" s="697" t="str">
        <f>VLOOKUP($C52,'2025年度(D23後期)'!$B$5:$N$207,COLUMN('2025年度(D23後期)'!$E$5)+1,0)&amp;""</f>
        <v/>
      </c>
      <c r="T59" s="677"/>
      <c r="U59" s="21"/>
      <c r="Y59" s="583"/>
      <c r="Z59" s="695"/>
      <c r="AA59" s="657"/>
      <c r="AB59" s="657"/>
      <c r="AC59" s="657"/>
      <c r="AD59" s="781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Y60" s="583"/>
      <c r="Z60" s="696"/>
      <c r="AA60" s="658"/>
      <c r="AB60" s="658"/>
      <c r="AC60" s="658"/>
      <c r="AD60" s="782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Y61" s="583"/>
      <c r="Z61" s="695" t="str">
        <f>A61</f>
        <v>昼休み（12：30～13：30）</v>
      </c>
      <c r="AA61" s="656"/>
      <c r="AB61" s="656"/>
      <c r="AC61" s="656"/>
      <c r="AD61" s="780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Y62" s="583"/>
      <c r="Z62" s="695"/>
      <c r="AA62" s="657"/>
      <c r="AB62" s="657"/>
      <c r="AC62" s="657"/>
      <c r="AD62" s="781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Y63" s="583"/>
      <c r="Z63" s="695"/>
      <c r="AA63" s="657"/>
      <c r="AB63" s="657"/>
      <c r="AC63" s="657"/>
      <c r="AD63" s="781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Y64" s="583"/>
      <c r="Z64" s="696"/>
      <c r="AA64" s="658"/>
      <c r="AB64" s="658"/>
      <c r="AC64" s="658"/>
      <c r="AD64" s="782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>人間関係論</v>
      </c>
      <c r="D65" s="694"/>
      <c r="E65" s="711" t="str">
        <f>VLOOKUP($C52,'2025年度(2年後期)'!$B$5:$N$207,COLUMN('2025年度(2年後期)'!$G$5),0)&amp;""</f>
        <v>基礎看護学実習Ⅱ</v>
      </c>
      <c r="F65" s="694"/>
      <c r="G65" s="711" t="str">
        <f>VLOOKUP($C52,'2025年度(3年後期)'!$B$5:$N$207,COLUMN('2025年度(3年後期)'!$G$5),0)&amp;""</f>
        <v>領域別実習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>助産学概論　（外部講師　宗先生）</v>
      </c>
      <c r="L65" s="712"/>
      <c r="M65" s="710" t="str">
        <f>VLOOKUP($C52,'2025年度(M1後期)'!$B$5:$N$207,COLUMN('2025年度(M1後期)'!$G$5),0)&amp;""</f>
        <v>成人看護学演習Ａ－Ⅰ</v>
      </c>
      <c r="N65" s="694"/>
      <c r="O65" s="712" t="str">
        <f>VLOOKUP($C52,'2025年度(M2後期)'!$B$5:$N$207,COLUMN('2025年度(M2後期)'!$G$5),0)&amp;""</f>
        <v>特別研究</v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>特別研究</v>
      </c>
      <c r="T65" s="694"/>
      <c r="U65" s="21"/>
      <c r="Y65" s="583"/>
      <c r="Z65" s="695" t="str">
        <f>A65</f>
        <v>３時限（13：30～15：00）</v>
      </c>
      <c r="AA65" s="656" t="s">
        <v>165</v>
      </c>
      <c r="AB65" s="656"/>
      <c r="AC65" s="656"/>
      <c r="AD65" s="780"/>
      <c r="AE65" s="656"/>
      <c r="AF65" s="656"/>
      <c r="AG65" s="656"/>
      <c r="AH65" s="656"/>
      <c r="AI65" s="656"/>
      <c r="AJ65" s="656"/>
      <c r="AK65" s="656"/>
      <c r="AL65" s="656"/>
      <c r="AM65" s="656" t="s">
        <v>146</v>
      </c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 t="s">
        <v>282</v>
      </c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>小島　優子</v>
      </c>
      <c r="D66" s="697"/>
      <c r="E66" s="701" t="str">
        <f>IFERROR(VLOOKUP(E65,科目・教員!$A$2:$B$349,2,0),"")</f>
        <v>森下　純子</v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Y66" s="583"/>
      <c r="Z66" s="695"/>
      <c r="AA66" s="657"/>
      <c r="AB66" s="657"/>
      <c r="AC66" s="657"/>
      <c r="AD66" s="781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>101</v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>304</v>
      </c>
      <c r="L67" s="702"/>
      <c r="M67" s="713" t="str">
        <f>VLOOKUP($C52,'2025年度(M1後期)'!$B$5:$N$207,COLUMN('2025年度(M1後期)'!$G$5)+1,0)&amp;""</f>
        <v>別途指定</v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21"/>
      <c r="Y67" s="583"/>
      <c r="Z67" s="695"/>
      <c r="AA67" s="657"/>
      <c r="AB67" s="657"/>
      <c r="AC67" s="657"/>
      <c r="AD67" s="781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Y68" s="583"/>
      <c r="Z68" s="696"/>
      <c r="AA68" s="658"/>
      <c r="AB68" s="658"/>
      <c r="AC68" s="658"/>
      <c r="AD68" s="782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41" t="str">
        <f>VLOOKUP($C52,'2025年度(1年後期)'!$B$5:$N$207,COLUMN('2025年度(1年後期)'!$I$5),0)&amp;""</f>
        <v>中国語</v>
      </c>
      <c r="D69" s="742"/>
      <c r="E69" s="711" t="str">
        <f>VLOOKUP($C52,'2025年度(2年後期)'!$B$5:$N$207,COLUMN('2025年度(2年後期)'!$I$5),0)&amp;""</f>
        <v>基礎看護学実習Ⅱ</v>
      </c>
      <c r="F69" s="694"/>
      <c r="G69" s="711" t="str">
        <f>VLOOKUP($C52,'2025年度(3年後期)'!$B$5:$N$207,COLUMN('2025年度(3年後期)'!$I$5),0)&amp;""</f>
        <v>領域別実習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>助産管理論(外部講師　宗先生)</v>
      </c>
      <c r="L69" s="712"/>
      <c r="M69" s="710" t="str">
        <f>VLOOKUP($C52,'2025年度(M1後期)'!$B$5:$N$207,COLUMN('2025年度(M1後期)'!$I$5),0)&amp;""</f>
        <v>成人看護学演習Ａ－Ⅰ</v>
      </c>
      <c r="N69" s="694"/>
      <c r="O69" s="712" t="str">
        <f>VLOOKUP($C52,'2025年度(M2後期)'!$B$5:$N$207,COLUMN('2025年度(M2後期)'!$I$5),0)&amp;""</f>
        <v>特別研究</v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>特別研究</v>
      </c>
      <c r="T69" s="694"/>
      <c r="U69" s="21"/>
      <c r="Y69" s="583"/>
      <c r="Z69" s="695" t="str">
        <f>A69</f>
        <v>４時限（15：10～16：40）</v>
      </c>
      <c r="AA69" s="656" t="s">
        <v>250</v>
      </c>
      <c r="AB69" s="656"/>
      <c r="AC69" s="656"/>
      <c r="AD69" s="780"/>
      <c r="AE69" s="656"/>
      <c r="AF69" s="656"/>
      <c r="AG69" s="656"/>
      <c r="AH69" s="656"/>
      <c r="AI69" s="656"/>
      <c r="AJ69" s="656"/>
      <c r="AK69" s="656"/>
      <c r="AL69" s="656"/>
      <c r="AM69" s="656" t="s">
        <v>146</v>
      </c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 t="s">
        <v>283</v>
      </c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24" t="str">
        <f>IFERROR(VLOOKUP(C69,科目・教員!$A$2:$B$349,2,0),"")</f>
        <v>黄　馨逸</v>
      </c>
      <c r="D70" s="725"/>
      <c r="E70" s="701" t="str">
        <f>IFERROR(VLOOKUP(E69,科目・教員!$A$2:$B$349,2,0),"")</f>
        <v>森下　純子</v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Y70" s="583"/>
      <c r="Z70" s="695"/>
      <c r="AA70" s="657"/>
      <c r="AB70" s="657"/>
      <c r="AC70" s="657"/>
      <c r="AD70" s="781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24" t="str">
        <f>VLOOKUP($C52,'2025年度(1年後期)'!$B$5:$N$207,COLUMN('2025年度(1年後期)'!$I$5)+1,0)&amp;""</f>
        <v>101</v>
      </c>
      <c r="D71" s="725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>304</v>
      </c>
      <c r="L71" s="702"/>
      <c r="M71" s="713" t="str">
        <f>VLOOKUP($C52,'2025年度(M1後期)'!$B$5:$N$207,COLUMN('2025年度(M1後期)'!$I$5)+1,0)&amp;""</f>
        <v>別途指定</v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Y71" s="583"/>
      <c r="Z71" s="695"/>
      <c r="AA71" s="657"/>
      <c r="AB71" s="657"/>
      <c r="AC71" s="657"/>
      <c r="AD71" s="781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85" t="s">
        <v>107</v>
      </c>
      <c r="D72" s="786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Y72" s="583"/>
      <c r="Z72" s="696"/>
      <c r="AA72" s="658"/>
      <c r="AB72" s="658"/>
      <c r="AC72" s="658"/>
      <c r="AD72" s="782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41" t="str">
        <f>VLOOKUP($C52,'2025年度(1年後期)'!$B$5:$N$207,COLUMN('2025年度(1年後期)'!$K$5),0)&amp;""</f>
        <v>中国語</v>
      </c>
      <c r="D73" s="742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Y73" s="583"/>
      <c r="Z73" s="706" t="str">
        <f>A73</f>
        <v>５時限（16：50～18：20）</v>
      </c>
      <c r="AA73" s="656" t="s">
        <v>250</v>
      </c>
      <c r="AB73" s="656"/>
      <c r="AC73" s="656"/>
      <c r="AD73" s="780"/>
      <c r="AE73" s="656"/>
      <c r="AF73" s="656"/>
      <c r="AG73" s="656"/>
      <c r="AH73" s="656"/>
      <c r="AI73" s="656"/>
      <c r="AJ73" s="656"/>
      <c r="AK73" s="656"/>
      <c r="AL73" s="656"/>
      <c r="AM73" s="656" t="s">
        <v>146</v>
      </c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24" t="str">
        <f>IFERROR(VLOOKUP(C73,科目・教員!$A$2:$B$349,2,0),"")</f>
        <v>黄　馨逸</v>
      </c>
      <c r="D74" s="725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Y74" s="583"/>
      <c r="Z74" s="695"/>
      <c r="AA74" s="657"/>
      <c r="AB74" s="657"/>
      <c r="AC74" s="657"/>
      <c r="AD74" s="781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24" t="str">
        <f>VLOOKUP($C52,'2025年度(1年後期)'!$B$5:$N$207,COLUMN('2025年度(1年後期)'!$K$5)+1,0)&amp;""</f>
        <v>101</v>
      </c>
      <c r="D75" s="725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Y75" s="583"/>
      <c r="Z75" s="695"/>
      <c r="AA75" s="657"/>
      <c r="AB75" s="657"/>
      <c r="AC75" s="657"/>
      <c r="AD75" s="781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85" t="s">
        <v>107</v>
      </c>
      <c r="D76" s="786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594"/>
      <c r="Z76" s="696"/>
      <c r="AA76" s="658"/>
      <c r="AB76" s="658"/>
      <c r="AC76" s="658"/>
      <c r="AD76" s="782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45995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45995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751" t="str">
        <f>VLOOKUP($C77,'2025年度(1年後期)'!$B$5:$N$207,COLUMN('2025年度(1年後期)'!$C$5),0)&amp;""</f>
        <v>英語Ⅰ(AC)</v>
      </c>
      <c r="D78" s="719"/>
      <c r="E78" s="683" t="str">
        <f>VLOOKUP($C77,'2025年度(2年後期)'!$B$5:$N$207,COLUMN('2025年度(2年後期)'!$C$5),0)&amp;""</f>
        <v>母性看護援助論Ⅱ</v>
      </c>
      <c r="F78" s="684"/>
      <c r="G78" s="683" t="str">
        <f>VLOOKUP($C77,'2025年度(3年後期)'!$B$5:$N$207,COLUMN('2025年度(3年後期)'!$C$5),0)&amp;""</f>
        <v>領域別実習</v>
      </c>
      <c r="H78" s="684"/>
      <c r="I78" s="683" t="str">
        <f>VLOOKUP($C77,'2025年度(4年後期)'!$B$5:$N$206,COLUMN('2025年度(4年後期)'!$C$5),0)&amp;""</f>
        <v>総合学習</v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>がん看護学演習Ａ－Ⅰ
感染症学特論
感染症学演習</v>
      </c>
      <c r="N78" s="682"/>
      <c r="O78" s="683" t="str">
        <f>VLOOKUP($C77,'2025年度(M2後期)'!$B$5:$N$207,COLUMN('2025年度(M2後期)'!$C$5),0)&amp;""</f>
        <v>特別研究</v>
      </c>
      <c r="P78" s="684"/>
      <c r="Q78" s="683" t="str">
        <f>VLOOKUP($C77,'2025年度(D1後期)'!$B$5:$N$207,COLUMN('2025年度(D1後期)'!$C$5),0)&amp;""</f>
        <v>看護情報・管理学演習Ｂ
長寿看護学演習Ｂ</v>
      </c>
      <c r="R78" s="684"/>
      <c r="S78" s="694" t="str">
        <f>VLOOKUP($C77,'2025年度(D23後期)'!$B$5:$N$207,COLUMN('2025年度(D23後期)'!$C$5),0)&amp;""</f>
        <v>特別研究</v>
      </c>
      <c r="T78" s="684"/>
      <c r="U78" s="648" t="s">
        <v>143</v>
      </c>
      <c r="Y78" s="611" t="s">
        <v>284</v>
      </c>
      <c r="Z78" s="706" t="str">
        <f>A78</f>
        <v xml:space="preserve">１時限（09：20～10：50） </v>
      </c>
      <c r="AA78" s="656" t="s">
        <v>119</v>
      </c>
      <c r="AB78" s="656"/>
      <c r="AC78" s="656"/>
      <c r="AD78" s="780"/>
      <c r="AE78" s="656"/>
      <c r="AF78" s="656"/>
      <c r="AG78" s="656" t="s">
        <v>285</v>
      </c>
      <c r="AH78" s="656"/>
      <c r="AI78" s="656"/>
      <c r="AJ78" s="656"/>
      <c r="AK78" s="656"/>
      <c r="AL78" s="656"/>
      <c r="AM78" s="656" t="s">
        <v>146</v>
      </c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 t="s">
        <v>248</v>
      </c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752" t="str">
        <f>IFERROR(VLOOKUP(C78,科目・教員!$A$2:$B$349,2,0),"")</f>
        <v>ﾊﾟｳﾗ･ﾍﾞﾙｳﾞｧﾝｹﾞﾙ</v>
      </c>
      <c r="D79" s="721"/>
      <c r="E79" s="678" t="str">
        <f>IFERROR(VLOOKUP(E78,科目・教員!$A$2:$B$349,2,0),"")</f>
        <v>池田　真弓</v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649" t="s">
        <v>149</v>
      </c>
      <c r="Y79" s="613" t="s">
        <v>275</v>
      </c>
      <c r="Z79" s="695"/>
      <c r="AA79" s="657"/>
      <c r="AB79" s="657"/>
      <c r="AC79" s="657"/>
      <c r="AD79" s="781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752" t="str">
        <f>VLOOKUP($C77,'2025年度(1年後期)'!$B$5:$N$207,COLUMN('2025年度(1年後期)'!$C$5)+1,0)&amp;""</f>
        <v>101</v>
      </c>
      <c r="D80" s="721"/>
      <c r="E80" s="678" t="str">
        <f>VLOOKUP($C77,'2025年度(2年後期)'!$B$5:$N$207,COLUMN('2025年度(2年後期)'!$C$5)+1,0)&amp;""</f>
        <v>201</v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>大講義室</v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>がん:別途指定
感染特論:別途指定
感染演習:別途指定</v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>情報:別途指定
長寿:別途指定</v>
      </c>
      <c r="R80" s="677"/>
      <c r="S80" s="697" t="str">
        <f>VLOOKUP($C77,'2025年度(D23後期)'!$B$5:$N$207,COLUMN('2025年度(D23後期)'!$C$5)+1,0)&amp;""</f>
        <v/>
      </c>
      <c r="T80" s="677"/>
      <c r="U80" s="649" t="s">
        <v>150</v>
      </c>
      <c r="Y80" s="612" t="s">
        <v>276</v>
      </c>
      <c r="Z80" s="695"/>
      <c r="AA80" s="657"/>
      <c r="AB80" s="657"/>
      <c r="AC80" s="657"/>
      <c r="AD80" s="781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22" t="s">
        <v>107</v>
      </c>
      <c r="D81" s="72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649" t="s">
        <v>151</v>
      </c>
      <c r="Y81" s="612" t="s">
        <v>277</v>
      </c>
      <c r="Z81" s="696"/>
      <c r="AA81" s="658"/>
      <c r="AB81" s="658"/>
      <c r="AC81" s="658"/>
      <c r="AD81" s="782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751" t="str">
        <f>VLOOKUP($C77,'2025年度(1年後期)'!$B$5:$N$207,COLUMN('2025年度(1年後期)'!$E$5),0)&amp;""</f>
        <v>英語Ⅰ(AC)</v>
      </c>
      <c r="D82" s="719"/>
      <c r="E82" s="683" t="str">
        <f>VLOOKUP($C77,'2025年度(2年後期)'!$B$5:$N$207,COLUMN('2025年度(2年後期)'!$E$5),0)&amp;""</f>
        <v>母性看護援助論Ⅱ</v>
      </c>
      <c r="F82" s="684"/>
      <c r="G82" s="683" t="str">
        <f>VLOOKUP($C77,'2025年度(3年後期)'!$B$5:$N$207,COLUMN('2025年度(3年後期)'!$E$5),0)&amp;""</f>
        <v>領域別実習</v>
      </c>
      <c r="H82" s="684"/>
      <c r="I82" s="683" t="str">
        <f>VLOOKUP($C77,'2025年度(4年後期)'!$B$5:$N$206,COLUMN('2025年度(4年後期)'!$E$5),0)&amp;""</f>
        <v>総合学習</v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>がん看護学演習Ａ－Ⅰ
感染症学特論
感染症学演習</v>
      </c>
      <c r="N82" s="684"/>
      <c r="O82" s="694" t="str">
        <f>VLOOKUP($C77,'2025年度(M2後期)'!$B$5:$N$207,COLUMN('2025年度(M2後期)'!$E$5),0)&amp;""</f>
        <v>特別研究</v>
      </c>
      <c r="P82" s="684"/>
      <c r="Q82" s="694" t="str">
        <f>VLOOKUP($C77,'2025年度(D1後期)'!$B$5:$N$207,COLUMN('2025年度(D1後期)'!$E$5),0)&amp;""</f>
        <v>看護情報・管理学演習Ｂ
長寿看護学演習Ｂ</v>
      </c>
      <c r="R82" s="684"/>
      <c r="S82" s="694" t="str">
        <f>VLOOKUP($C77,'2025年度(D23後期)'!$B$5:$N$207,COLUMN('2025年度(D23後期)'!$E$5),0)&amp;""</f>
        <v>特別研究</v>
      </c>
      <c r="T82" s="684"/>
      <c r="U82" s="21"/>
      <c r="Y82" s="613" t="s">
        <v>278</v>
      </c>
      <c r="Z82" s="695" t="str">
        <f>A82</f>
        <v>２時限（11：00～12：30）</v>
      </c>
      <c r="AA82" s="656" t="s">
        <v>119</v>
      </c>
      <c r="AB82" s="656"/>
      <c r="AC82" s="656"/>
      <c r="AD82" s="780"/>
      <c r="AE82" s="656"/>
      <c r="AF82" s="656"/>
      <c r="AG82" s="656" t="s">
        <v>285</v>
      </c>
      <c r="AH82" s="656"/>
      <c r="AI82" s="656"/>
      <c r="AJ82" s="656"/>
      <c r="AK82" s="656"/>
      <c r="AL82" s="656"/>
      <c r="AM82" s="656" t="s">
        <v>146</v>
      </c>
      <c r="AN82" s="656"/>
      <c r="AO82" s="656"/>
      <c r="AP82" s="656"/>
      <c r="AQ82" s="656"/>
      <c r="AR82" s="656"/>
      <c r="AS82" s="656"/>
      <c r="AT82" s="656"/>
      <c r="AU82" s="656"/>
      <c r="AV82" s="656"/>
      <c r="AW82" s="656" t="s">
        <v>119</v>
      </c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 t="s">
        <v>248</v>
      </c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752" t="str">
        <f>IFERROR(VLOOKUP(C82,科目・教員!$A$2:$B$349,2,0),"")</f>
        <v>ﾊﾟｳﾗ･ﾍﾞﾙｳﾞｧﾝｹﾞﾙ</v>
      </c>
      <c r="D83" s="721"/>
      <c r="E83" s="678" t="str">
        <f>IFERROR(VLOOKUP(E82,科目・教員!$A$2:$B$349,2,0),"")</f>
        <v>池田　真弓</v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Y83" s="583"/>
      <c r="Z83" s="695"/>
      <c r="AA83" s="657"/>
      <c r="AB83" s="657"/>
      <c r="AC83" s="657"/>
      <c r="AD83" s="781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752" t="str">
        <f>VLOOKUP($C77,'2025年度(1年後期)'!$B$5:$N$207,COLUMN('2025年度(1年後期)'!$E$5)+1,0)&amp;""</f>
        <v>101</v>
      </c>
      <c r="D84" s="721"/>
      <c r="E84" s="678" t="str">
        <f>VLOOKUP($C77,'2025年度(2年後期)'!$B$5:$N$207,COLUMN('2025年度(2年後期)'!$E$5)+1,0)&amp;""</f>
        <v>201</v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>大講義室</v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>がん:別途指定
感染特論:別途指定
感染演習:別途指定</v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>情報:別途指定
長寿:別途指定</v>
      </c>
      <c r="R84" s="677"/>
      <c r="S84" s="697" t="str">
        <f>VLOOKUP($C77,'2025年度(D23後期)'!$B$5:$N$207,COLUMN('2025年度(D23後期)'!$E$5)+1,0)&amp;""</f>
        <v/>
      </c>
      <c r="T84" s="677"/>
      <c r="U84" s="21"/>
      <c r="Y84" s="583"/>
      <c r="Z84" s="695"/>
      <c r="AA84" s="657"/>
      <c r="AB84" s="657"/>
      <c r="AC84" s="657"/>
      <c r="AD84" s="781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22" t="s">
        <v>107</v>
      </c>
      <c r="D85" s="723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Y85" s="583"/>
      <c r="Z85" s="696"/>
      <c r="AA85" s="658"/>
      <c r="AB85" s="658"/>
      <c r="AC85" s="658"/>
      <c r="AD85" s="782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Y86" s="583"/>
      <c r="Z86" s="695" t="str">
        <f>A86</f>
        <v>昼休み（12：30～13：30）</v>
      </c>
      <c r="AA86" s="656"/>
      <c r="AB86" s="656"/>
      <c r="AC86" s="656"/>
      <c r="AD86" s="780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Y87" s="583"/>
      <c r="Z87" s="695"/>
      <c r="AA87" s="657"/>
      <c r="AB87" s="657"/>
      <c r="AC87" s="657"/>
      <c r="AD87" s="781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Y88" s="583"/>
      <c r="Z88" s="695"/>
      <c r="AA88" s="657"/>
      <c r="AB88" s="657"/>
      <c r="AC88" s="657"/>
      <c r="AD88" s="781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Y89" s="583"/>
      <c r="Z89" s="696"/>
      <c r="AA89" s="658"/>
      <c r="AB89" s="658"/>
      <c r="AC89" s="658"/>
      <c r="AD89" s="782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41" t="str">
        <f>VLOOKUP($C77,'2025年度(1年後期)'!$B$5:$N$207,COLUMN('2025年度(1年後期)'!$G$5),0)&amp;""</f>
        <v>英語Ⅰ(BD)</v>
      </c>
      <c r="D90" s="742"/>
      <c r="E90" s="711" t="str">
        <f>VLOOKUP($C77,'2025年度(2年後期)'!$B$5:$N$207,COLUMN('2025年度(2年後期)'!$G$5),0)&amp;""</f>
        <v>薬物療法と看護</v>
      </c>
      <c r="F90" s="694"/>
      <c r="G90" s="711" t="str">
        <f>VLOOKUP($C77,'2025年度(3年後期)'!$B$5:$N$207,COLUMN('2025年度(3年後期)'!$G$5),0)&amp;""</f>
        <v>領域別実習</v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>助産管理論　（外部講師　山本先生）</v>
      </c>
      <c r="L90" s="712"/>
      <c r="M90" s="710" t="str">
        <f>VLOOKUP($C77,'2025年度(M1後期)'!$B$5:$N$207,COLUMN('2025年度(M1後期)'!$G$5),0)&amp;""</f>
        <v>感染症学特論
感染症学演習</v>
      </c>
      <c r="N90" s="694"/>
      <c r="O90" s="712" t="str">
        <f>VLOOKUP($C77,'2025年度(M2後期)'!$B$5:$N$207,COLUMN('2025年度(M2後期)'!$G$5),0)&amp;""</f>
        <v>特別研究</v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>特別研究</v>
      </c>
      <c r="T90" s="694"/>
      <c r="U90" s="21"/>
      <c r="Y90" s="583"/>
      <c r="Z90" s="695" t="str">
        <f>A90</f>
        <v>３時限（13：30～15：00）</v>
      </c>
      <c r="AA90" s="656" t="s">
        <v>171</v>
      </c>
      <c r="AB90" s="656"/>
      <c r="AC90" s="656"/>
      <c r="AD90" s="780"/>
      <c r="AE90" s="656"/>
      <c r="AF90" s="656"/>
      <c r="AG90" s="656" t="s">
        <v>174</v>
      </c>
      <c r="AH90" s="656"/>
      <c r="AI90" s="656"/>
      <c r="AJ90" s="656"/>
      <c r="AK90" s="656"/>
      <c r="AL90" s="656"/>
      <c r="AM90" s="656" t="s">
        <v>146</v>
      </c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 t="s">
        <v>283</v>
      </c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24" t="str">
        <f>IFERROR(VLOOKUP(C90,科目・教員!$A$2:$B$349,2,0),"")</f>
        <v>ﾊﾟｳﾗ･ﾍﾞﾙｳﾞｧﾝｹﾞﾙ</v>
      </c>
      <c r="D91" s="725"/>
      <c r="E91" s="701" t="str">
        <f>IFERROR(VLOOKUP(E90,科目・教員!$A$2:$B$349,2,0),"")</f>
        <v>本間　典子</v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Y91" s="583"/>
      <c r="Z91" s="695"/>
      <c r="AA91" s="657"/>
      <c r="AB91" s="657"/>
      <c r="AC91" s="657"/>
      <c r="AD91" s="781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24" t="str">
        <f>VLOOKUP($C77,'2025年度(1年後期)'!$B$5:$N$207,COLUMN('2025年度(1年後期)'!$G$5)+1,0)&amp;""</f>
        <v>101</v>
      </c>
      <c r="D92" s="725"/>
      <c r="E92" s="701" t="str">
        <f>VLOOKUP($C77,'2025年度(2年後期)'!$B$5:$N$207,COLUMN('2025年度(2年後期)'!$G$5)+1,0)&amp;""</f>
        <v>201</v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>304</v>
      </c>
      <c r="L92" s="702"/>
      <c r="M92" s="713" t="str">
        <f>VLOOKUP($C77,'2025年度(M1後期)'!$B$5:$N$207,COLUMN('2025年度(M1後期)'!$G$5)+1,0)&amp;""</f>
        <v>感染特論:別途指定
感染演習:別途指定</v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Y92" s="583"/>
      <c r="Z92" s="695"/>
      <c r="AA92" s="657"/>
      <c r="AB92" s="657"/>
      <c r="AC92" s="657"/>
      <c r="AD92" s="781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22" t="s">
        <v>107</v>
      </c>
      <c r="D93" s="723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Y93" s="583"/>
      <c r="Z93" s="696"/>
      <c r="AA93" s="658"/>
      <c r="AB93" s="658"/>
      <c r="AC93" s="658"/>
      <c r="AD93" s="782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>人体の構造と機能Ⅲ</v>
      </c>
      <c r="D94" s="694"/>
      <c r="E94" s="711" t="str">
        <f>VLOOKUP($C77,'2025年度(2年後期)'!$B$5:$N$207,COLUMN('2025年度(2年後期)'!$I$5),0)&amp;""</f>
        <v>地域生活とヘルスプロモーション</v>
      </c>
      <c r="F94" s="694"/>
      <c r="G94" s="711" t="str">
        <f>VLOOKUP($C77,'2025年度(3年後期)'!$B$5:$N$207,COLUMN('2025年度(3年後期)'!$I$5),0)&amp;""</f>
        <v>領域別実習</v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>助産管理論　（外部講師　山本先生）</v>
      </c>
      <c r="L94" s="712"/>
      <c r="M94" s="710" t="str">
        <f>VLOOKUP($C77,'2025年度(M1後期)'!$B$5:$N$207,COLUMN('2025年度(M1後期)'!$I$5),0)&amp;""</f>
        <v>感染症学特論
感染症学演習</v>
      </c>
      <c r="N94" s="694"/>
      <c r="O94" s="712" t="str">
        <f>VLOOKUP($C77,'2025年度(M2後期)'!$B$5:$N$207,COLUMN('2025年度(M2後期)'!$I$5),0)&amp;""</f>
        <v>特別研究</v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>特別研究</v>
      </c>
      <c r="T94" s="694"/>
      <c r="U94" s="21"/>
      <c r="Y94" s="583"/>
      <c r="Z94" s="695" t="str">
        <f>A94</f>
        <v>４時限（15：10～16：40）</v>
      </c>
      <c r="AA94" s="656" t="s">
        <v>70</v>
      </c>
      <c r="AB94" s="656"/>
      <c r="AC94" s="656"/>
      <c r="AD94" s="780"/>
      <c r="AE94" s="656"/>
      <c r="AF94" s="656"/>
      <c r="AG94" s="656" t="s">
        <v>164</v>
      </c>
      <c r="AH94" s="656"/>
      <c r="AI94" s="656"/>
      <c r="AJ94" s="656"/>
      <c r="AK94" s="656"/>
      <c r="AL94" s="656"/>
      <c r="AM94" s="656" t="s">
        <v>146</v>
      </c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 t="s">
        <v>283</v>
      </c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>本間　典子</v>
      </c>
      <c r="D95" s="697"/>
      <c r="E95" s="701" t="str">
        <f>IFERROR(VLOOKUP(E94,科目・教員!$A$2:$B$349,2,0),"")</f>
        <v>藤田　淳子</v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Y95" s="583"/>
      <c r="Z95" s="695"/>
      <c r="AA95" s="657"/>
      <c r="AB95" s="657"/>
      <c r="AC95" s="657"/>
      <c r="AD95" s="781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>101</v>
      </c>
      <c r="D96" s="697"/>
      <c r="E96" s="701" t="str">
        <f>VLOOKUP($C77,'2025年度(2年後期)'!$B$5:$N$207,COLUMN('2025年度(2年後期)'!$I$5)+1,0)&amp;""</f>
        <v>201</v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>304</v>
      </c>
      <c r="L96" s="702"/>
      <c r="M96" s="713" t="str">
        <f>VLOOKUP($C77,'2025年度(M1後期)'!$B$5:$N$207,COLUMN('2025年度(M1後期)'!$I$5)+1,0)&amp;""</f>
        <v>感染特論:別途指定
感染演習:別途指定</v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Y96" s="583"/>
      <c r="Z96" s="695"/>
      <c r="AA96" s="657"/>
      <c r="AB96" s="657"/>
      <c r="AC96" s="657"/>
      <c r="AD96" s="781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43"/>
      <c r="D97" s="744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Y97" s="583"/>
      <c r="Z97" s="696"/>
      <c r="AA97" s="658"/>
      <c r="AB97" s="658"/>
      <c r="AC97" s="658"/>
      <c r="AD97" s="782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>感染症学特論
感染症学演習</v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Y98" s="583"/>
      <c r="Z98" s="706" t="str">
        <f>A98</f>
        <v>５時限（16：50～18：20）</v>
      </c>
      <c r="AA98" s="656"/>
      <c r="AB98" s="656"/>
      <c r="AC98" s="656"/>
      <c r="AD98" s="780"/>
      <c r="AE98" s="656"/>
      <c r="AF98" s="656"/>
      <c r="AG98" s="656"/>
      <c r="AH98" s="656"/>
      <c r="AI98" s="656"/>
      <c r="AJ98" s="656"/>
      <c r="AK98" s="656"/>
      <c r="AL98" s="656"/>
      <c r="AM98" s="656" t="s">
        <v>146</v>
      </c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Y99" s="583"/>
      <c r="Z99" s="695"/>
      <c r="AA99" s="657"/>
      <c r="AB99" s="657"/>
      <c r="AC99" s="657"/>
      <c r="AD99" s="781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>感染特論:別途指定
感染演習:別途指定</v>
      </c>
      <c r="N100" s="697"/>
      <c r="O100" s="702" t="str">
        <f>VLOOKUP($C77,'2025年度(M1後期)'!$B$5:$N$207,COLUMN('2025年度(M1後期)'!$K$5)+1,0)&amp;""</f>
        <v>感染特論:別途指定
感染演習:別途指定</v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Y100" s="583"/>
      <c r="Z100" s="695"/>
      <c r="AA100" s="657"/>
      <c r="AB100" s="657"/>
      <c r="AC100" s="657"/>
      <c r="AD100" s="781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43"/>
      <c r="D101" s="744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594"/>
      <c r="Z101" s="696"/>
      <c r="AA101" s="658"/>
      <c r="AB101" s="658"/>
      <c r="AC101" s="658"/>
      <c r="AD101" s="782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45996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45996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>生活援助論Ⅱ(ABCD)</v>
      </c>
      <c r="D103" s="684"/>
      <c r="E103" s="683" t="str">
        <f>VLOOKUP($C102,'2025年度(2年後期)'!$B$5:$N$207,COLUMN('2025年度(2年後期)'!$C$5),0)&amp;""</f>
        <v>精神看護学概論</v>
      </c>
      <c r="F103" s="684"/>
      <c r="G103" s="683" t="str">
        <f>VLOOKUP($C102,'2025年度(3年後期)'!$B$5:$N$207,COLUMN('2025年度(3年後期)'!$C$5),0)&amp;""</f>
        <v>領域別実習</v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>長寿看護学演習Ａ－Ⅰ</v>
      </c>
      <c r="N103" s="682"/>
      <c r="O103" s="683" t="str">
        <f>VLOOKUP($C102,'2025年度(M2後期)'!$B$5:$N$207,COLUMN('2025年度(M2後期)'!$C$5),0)&amp;""</f>
        <v>感染管理看護学演習Ａ－Ⅱ
特別研究</v>
      </c>
      <c r="P103" s="684"/>
      <c r="Q103" s="683" t="str">
        <f>VLOOKUP($C102,'2025年度(D1後期)'!$B$5:$N$207,COLUMN('2025年度(D1後期)'!$C$5),0)&amp;""</f>
        <v>精神看護学演習Ｂ</v>
      </c>
      <c r="R103" s="684"/>
      <c r="S103" s="694" t="str">
        <f>VLOOKUP($C102,'2025年度(D23後期)'!$B$5:$N$207,COLUMN('2025年度(D23後期)'!$C$5),0)&amp;""</f>
        <v>特別研究</v>
      </c>
      <c r="T103" s="684"/>
      <c r="U103" s="648" t="s">
        <v>143</v>
      </c>
      <c r="Z103" s="706" t="str">
        <f>A103</f>
        <v xml:space="preserve">１時限（09：20～10：50） </v>
      </c>
      <c r="AA103" s="656" t="s">
        <v>233</v>
      </c>
      <c r="AB103" s="656"/>
      <c r="AC103" s="656"/>
      <c r="AD103" s="656"/>
      <c r="AE103" s="656"/>
      <c r="AF103" s="656"/>
      <c r="AG103" s="656" t="s">
        <v>138</v>
      </c>
      <c r="AH103" s="656" t="s">
        <v>138</v>
      </c>
      <c r="AI103" s="656"/>
      <c r="AJ103" s="656"/>
      <c r="AK103" s="656"/>
      <c r="AL103" s="656" t="s">
        <v>138</v>
      </c>
      <c r="AM103" s="656" t="s">
        <v>146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 t="s">
        <v>149</v>
      </c>
      <c r="AX103" s="656" t="s">
        <v>251</v>
      </c>
      <c r="AY103" s="656" t="s">
        <v>251</v>
      </c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>森下　純子</v>
      </c>
      <c r="D104" s="677"/>
      <c r="E104" s="678" t="str">
        <f>IFERROR(VLOOKUP(E103,科目・教員!$A$2:$B$349,2,0),"")</f>
        <v>森　真喜子</v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649" t="s">
        <v>149</v>
      </c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>201･202･基礎実</v>
      </c>
      <c r="D105" s="677"/>
      <c r="E105" s="678" t="str">
        <f>VLOOKUP($C102,'2025年度(2年後期)'!$B$5:$N$207,COLUMN('2025年度(2年後期)'!$C$5)+1,0)&amp;""</f>
        <v>101</v>
      </c>
      <c r="F105" s="677"/>
      <c r="G105" s="678" t="str">
        <f>VLOOKUP($C102,'2025年度(3年後期)'!$B$5:$N$207,COLUMN('2025年度(3年後期)'!$C$5)+1,0)&amp;""</f>
        <v>母性:301　小児:302･303</v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長寿:別途指定</v>
      </c>
      <c r="N105" s="677"/>
      <c r="O105" s="678" t="str">
        <f>VLOOKUP($C102,'2025年度(M2後期)'!$B$5:$N$207,COLUMN('2025年度(M2後期)'!$C$5)+1,0)&amp;""</f>
        <v>感染:別途指定</v>
      </c>
      <c r="P105" s="677"/>
      <c r="Q105" s="678" t="str">
        <f>VLOOKUP($C102,'2025年度(D1後期)'!$B$5:$N$207,COLUMN('2025年度(D1後期)'!$C$5)+1,0)&amp;""</f>
        <v>別途指定</v>
      </c>
      <c r="R105" s="677"/>
      <c r="S105" s="697" t="str">
        <f>VLOOKUP($C102,'2025年度(D23後期)'!$B$5:$N$207,COLUMN('2025年度(D23後期)'!$C$5)+1,0)&amp;""</f>
        <v/>
      </c>
      <c r="T105" s="677"/>
      <c r="U105" s="649" t="s">
        <v>150</v>
      </c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53"/>
      <c r="D106" s="754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649" t="s">
        <v>151</v>
      </c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>生活援助論Ⅱ(ABCD)</v>
      </c>
      <c r="D107" s="684"/>
      <c r="E107" s="683" t="str">
        <f>VLOOKUP($C102,'2025年度(2年後期)'!$B$5:$N$207,COLUMN('2025年度(2年後期)'!$E$5),0)&amp;""</f>
        <v>老年看護学概論</v>
      </c>
      <c r="F107" s="684"/>
      <c r="G107" s="683" t="str">
        <f>VLOOKUP($C102,'2025年度(3年後期)'!$B$5:$N$207,COLUMN('2025年度(3年後期)'!$E$5),0)&amp;""</f>
        <v>領域別実習</v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>長寿看護学演習Ａ－Ⅰ</v>
      </c>
      <c r="N107" s="684"/>
      <c r="O107" s="694" t="str">
        <f>VLOOKUP($C102,'2025年度(M2後期)'!$B$5:$N$207,COLUMN('2025年度(M2後期)'!$E$5),0)&amp;""</f>
        <v>感染管理看護学演習Ａ－Ⅱ
特別研究</v>
      </c>
      <c r="P107" s="684"/>
      <c r="Q107" s="694" t="str">
        <f>VLOOKUP($C102,'2025年度(D1後期)'!$B$5:$N$207,COLUMN('2025年度(D1後期)'!$E$5),0)&amp;""</f>
        <v>精神看護学演習Ｂ</v>
      </c>
      <c r="R107" s="684"/>
      <c r="S107" s="694" t="str">
        <f>VLOOKUP($C102,'2025年度(D23後期)'!$B$5:$N$207,COLUMN('2025年度(D23後期)'!$E$5),0)&amp;""</f>
        <v>特別研究</v>
      </c>
      <c r="T107" s="684"/>
      <c r="U107" s="21"/>
      <c r="Z107" s="695" t="str">
        <f>A107</f>
        <v>２時限（11：00～12：30）</v>
      </c>
      <c r="AA107" s="656" t="s">
        <v>167</v>
      </c>
      <c r="AB107" s="656"/>
      <c r="AC107" s="656"/>
      <c r="AD107" s="656"/>
      <c r="AE107" s="656"/>
      <c r="AF107" s="656"/>
      <c r="AG107" s="656" t="s">
        <v>138</v>
      </c>
      <c r="AH107" s="656" t="s">
        <v>138</v>
      </c>
      <c r="AI107" s="656"/>
      <c r="AJ107" s="656"/>
      <c r="AK107" s="656"/>
      <c r="AL107" s="656" t="s">
        <v>138</v>
      </c>
      <c r="AM107" s="656" t="s">
        <v>146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 t="s">
        <v>149</v>
      </c>
      <c r="AX107" s="656" t="s">
        <v>251</v>
      </c>
      <c r="AY107" s="656" t="s">
        <v>251</v>
      </c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>森下　純子</v>
      </c>
      <c r="D108" s="677"/>
      <c r="E108" s="678" t="str">
        <f>IFERROR(VLOOKUP(E107,科目・教員!$A$2:$B$349,2,0),"")</f>
        <v>綿貫　成明</v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>201･202･基礎実</v>
      </c>
      <c r="D109" s="677"/>
      <c r="E109" s="678" t="str">
        <f>VLOOKUP($C102,'2025年度(2年後期)'!$B$5:$N$207,COLUMN('2025年度(2年後期)'!$E$5)+1,0)&amp;""</f>
        <v>101</v>
      </c>
      <c r="F109" s="677"/>
      <c r="G109" s="678" t="str">
        <f>VLOOKUP($C102,'2025年度(3年後期)'!$B$5:$N$207,COLUMN('2025年度(3年後期)'!$E$5)+1,0)&amp;""</f>
        <v>母性:301　小児:302･303</v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長寿:別途指定</v>
      </c>
      <c r="N109" s="677"/>
      <c r="O109" s="697" t="str">
        <f>VLOOKUP($C102,'2025年度(M2後期)'!$B$5:$N$207,COLUMN('2025年度(M2後期)'!$E$5)+1,0)&amp;""</f>
        <v>感染:別途指定</v>
      </c>
      <c r="P109" s="677"/>
      <c r="Q109" s="697" t="str">
        <f>VLOOKUP($C102,'2025年度(D1後期)'!$B$5:$N$207,COLUMN('2025年度(D1後期)'!$E$5)+1,0)&amp;""</f>
        <v>別途指定</v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>疾病･病態論Ⅰ</v>
      </c>
      <c r="D115" s="694"/>
      <c r="E115" s="711" t="str">
        <f>VLOOKUP($C102,'2025年度(2年後期)'!$B$5:$N$207,COLUMN('2025年度(2年後期)'!$G$5),0)&amp;""</f>
        <v>小児看護学概論</v>
      </c>
      <c r="F115" s="694"/>
      <c r="G115" s="711" t="str">
        <f>VLOOKUP($C102,'2025年度(3年後期)'!$B$5:$N$207,COLUMN('2025年度(3年後期)'!$G$5),0)&amp;""</f>
        <v>領域別実習</v>
      </c>
      <c r="H115" s="694"/>
      <c r="I115" s="711" t="str">
        <f>VLOOKUP($C102,'2025年度(4年後期)'!$B$5:$N$206,COLUMN('2025年度(4年後期)'!$G$5),0)&amp;""</f>
        <v>医療政策学</v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 t="s">
        <v>162</v>
      </c>
      <c r="AB115" s="656"/>
      <c r="AC115" s="656"/>
      <c r="AD115" s="656"/>
      <c r="AE115" s="656"/>
      <c r="AF115" s="656"/>
      <c r="AG115" s="656" t="s">
        <v>158</v>
      </c>
      <c r="AH115" s="656"/>
      <c r="AI115" s="656"/>
      <c r="AJ115" s="656"/>
      <c r="AK115" s="656"/>
      <c r="AL115" s="656"/>
      <c r="AM115" s="656" t="s">
        <v>146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 t="s">
        <v>251</v>
      </c>
      <c r="AY115" s="656" t="s">
        <v>251</v>
      </c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 t="s">
        <v>264</v>
      </c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>水野　正之</v>
      </c>
      <c r="D116" s="697"/>
      <c r="E116" s="701" t="str">
        <f>IFERROR(VLOOKUP(E115,科目・教員!$A$2:$B$349,2,0),"")</f>
        <v>来生　奈巳子</v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>渡辺　幹司</v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>201</v>
      </c>
      <c r="D117" s="697"/>
      <c r="E117" s="701" t="str">
        <f>VLOOKUP($C102,'2025年度(2年後期)'!$B$5:$N$207,COLUMN('2025年度(2年後期)'!$G$5)+1,0)&amp;""</f>
        <v>101</v>
      </c>
      <c r="F117" s="697"/>
      <c r="G117" s="701" t="str">
        <f>VLOOKUP($C102,'2025年度(3年後期)'!$B$5:$N$207,COLUMN('2025年度(3年後期)'!$G$5)+1,0)&amp;""</f>
        <v>小児:302･303</v>
      </c>
      <c r="H117" s="697"/>
      <c r="I117" s="701" t="str">
        <f>VLOOKUP($C102,'2025年度(4年後期)'!$B$5:$N$206,COLUMN('2025年度(4年後期)'!$G$5)+1,0)&amp;""</f>
        <v>大講義室</v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>人体の構造と機能Ⅳ</v>
      </c>
      <c r="D119" s="694"/>
      <c r="E119" s="711" t="str">
        <f>VLOOKUP($C102,'2025年度(2年後期)'!$B$5:$N$207,COLUMN('2025年度(2年後期)'!$I$5),0)&amp;""</f>
        <v>小児看護援助論Ⅰ</v>
      </c>
      <c r="F119" s="694"/>
      <c r="G119" s="711" t="str">
        <f>VLOOKUP($C102,'2025年度(3年後期)'!$B$5:$N$207,COLUMN('2025年度(3年後期)'!$I$5),0)&amp;""</f>
        <v>領域別実習</v>
      </c>
      <c r="H119" s="694"/>
      <c r="I119" s="711" t="str">
        <f>VLOOKUP($C102,'2025年度(4年後期)'!$B$5:$N$206,COLUMN('2025年度(4年後期)'!$I$5),0)&amp;""</f>
        <v>災害看護論</v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562" t="s">
        <v>249</v>
      </c>
      <c r="Z119" s="695" t="str">
        <f>A119</f>
        <v>４時限（15：10～16：40）</v>
      </c>
      <c r="AA119" s="656" t="s">
        <v>224</v>
      </c>
      <c r="AB119" s="656"/>
      <c r="AC119" s="656"/>
      <c r="AD119" s="656" t="s">
        <v>185</v>
      </c>
      <c r="AE119" s="656"/>
      <c r="AF119" s="656"/>
      <c r="AG119" s="656" t="s">
        <v>96</v>
      </c>
      <c r="AH119" s="656"/>
      <c r="AI119" s="656"/>
      <c r="AJ119" s="656"/>
      <c r="AK119" s="656"/>
      <c r="AL119" s="656"/>
      <c r="AM119" s="656" t="s">
        <v>146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 t="s">
        <v>263</v>
      </c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>本間　典子</v>
      </c>
      <c r="D120" s="697"/>
      <c r="E120" s="701" t="str">
        <f>IFERROR(VLOOKUP(E119,科目・教員!$A$2:$B$349,2,0),"")</f>
        <v>遠藤　数江</v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>須藤　恭子</v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562" t="s">
        <v>185</v>
      </c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>201</v>
      </c>
      <c r="D121" s="697"/>
      <c r="E121" s="701" t="str">
        <f>VLOOKUP($C102,'2025年度(2年後期)'!$B$5:$N$207,COLUMN('2025年度(2年後期)'!$I$5)+1,0)&amp;""</f>
        <v>101</v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>大講義室</v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562" t="s">
        <v>186</v>
      </c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43"/>
      <c r="D122" s="744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562" t="s">
        <v>187</v>
      </c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>脳と行動</v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562"/>
      <c r="Z123" s="695" t="str">
        <f>A123</f>
        <v>５時限（16：50～18：20）</v>
      </c>
      <c r="AA123" s="656"/>
      <c r="AB123" s="656"/>
      <c r="AC123" s="656"/>
      <c r="AD123" s="656" t="s">
        <v>185</v>
      </c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146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>田中　健一</v>
      </c>
      <c r="D124" s="697"/>
      <c r="E124" s="701"/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562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>オンデマンド</v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562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563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23"/>
      <c r="B127" s="24"/>
      <c r="C127" s="750">
        <f>C102+1</f>
        <v>45997</v>
      </c>
      <c r="D127" s="750"/>
      <c r="E127" s="750"/>
      <c r="F127" s="750"/>
      <c r="G127" s="750"/>
      <c r="H127" s="750"/>
      <c r="I127" s="750"/>
      <c r="J127" s="750"/>
      <c r="K127" s="750"/>
      <c r="L127" s="750"/>
      <c r="M127" s="750"/>
      <c r="N127" s="750"/>
      <c r="O127" s="750"/>
      <c r="P127" s="750"/>
      <c r="Q127" s="750"/>
      <c r="R127" s="750"/>
      <c r="S127" s="750"/>
      <c r="T127" s="750"/>
      <c r="U127" s="665">
        <f>C127</f>
        <v>45997</v>
      </c>
      <c r="V127" s="666"/>
      <c r="W127" s="666"/>
      <c r="X127" s="666"/>
      <c r="Y127" s="666"/>
      <c r="Z127" s="66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/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/>
      </c>
      <c r="N128" s="682"/>
      <c r="O128" s="683" t="str">
        <f>VLOOKUP($C127,'2025年度(M2後期)'!$B$5:$N$207,COLUMN('2025年度(M2後期)'!$C$5),0)&amp;""</f>
        <v/>
      </c>
      <c r="P128" s="684"/>
      <c r="Q128" s="683" t="str">
        <f>VLOOKUP($C127,'2025年度(D1後期)'!$B$5:$N$207,COLUMN('2025年度(D1後期)'!$C$5),0)&amp;""</f>
        <v/>
      </c>
      <c r="R128" s="684"/>
      <c r="S128" s="694" t="str">
        <f>VLOOKUP($C127,'2025年度(D23後期)'!$B$5:$N$207,COLUMN('2025年度(D23後期)'!$C$5),0)&amp;""</f>
        <v/>
      </c>
      <c r="T128" s="684"/>
      <c r="U128" s="25"/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25"/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/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/>
      </c>
      <c r="R130" s="677"/>
      <c r="S130" s="697" t="str">
        <f>VLOOKUP($C127,'2025年度(D23後期)'!$B$5:$N$207,COLUMN('2025年度(D23後期)'!$C$5)+1,0)&amp;""</f>
        <v/>
      </c>
      <c r="T130" s="677"/>
      <c r="U130" s="25"/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43"/>
      <c r="D131" s="783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25"/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/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/>
      </c>
      <c r="N132" s="684"/>
      <c r="O132" s="694" t="str">
        <f>VLOOKUP($C127,'2025年度(M2後期)'!$B$5:$N$207,COLUMN('2025年度(M2後期)'!$E$5),0)&amp;""</f>
        <v/>
      </c>
      <c r="P132" s="684"/>
      <c r="Q132" s="694" t="str">
        <f>VLOOKUP($C127,'2025年度(D1後期)'!$B$5:$N$207,COLUMN('2025年度(D1後期)'!$E$5),0)&amp;""</f>
        <v/>
      </c>
      <c r="R132" s="684"/>
      <c r="S132" s="694" t="str">
        <f>VLOOKUP($C127,'2025年度(D23後期)'!$B$5:$N$207,COLUMN('2025年度(D23後期)'!$E$5),0)&amp;""</f>
        <v/>
      </c>
      <c r="T132" s="684"/>
      <c r="U132" s="21"/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21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/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/>
      </c>
      <c r="R134" s="677"/>
      <c r="S134" s="697" t="str">
        <f>VLOOKUP($C127,'2025年度(D23後期)'!$B$5:$N$207,COLUMN('2025年度(D23後期)'!$E$5)+1,0)&amp;""</f>
        <v/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/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/>
      </c>
      <c r="N140" s="694"/>
      <c r="O140" s="712" t="str">
        <f>VLOOKUP($C127,'2025年度(M2後期)'!$B$5:$N$207,COLUMN('2025年度(M2後期)'!$G$5),0)&amp;""</f>
        <v/>
      </c>
      <c r="P140" s="694"/>
      <c r="Q140" s="712" t="str">
        <f>VLOOKUP($C127,'2025年度(D1後期)'!$B$5:$N$207,COLUMN('2025年度(D1後期)'!$G$5),0)&amp;""</f>
        <v/>
      </c>
      <c r="R140" s="694"/>
      <c r="S140" s="712" t="str">
        <f>VLOOKUP($C127,'2025年度(D23後期)'!$B$5:$N$207,COLUMN('2025年度(D23後期)'!$G$5),0)&amp;""</f>
        <v/>
      </c>
      <c r="T140" s="694"/>
      <c r="U140" s="21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 t="s">
        <v>286</v>
      </c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/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53"/>
      <c r="D143" s="755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/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/>
      </c>
      <c r="N144" s="694"/>
      <c r="O144" s="712" t="str">
        <f>VLOOKUP($C127,'2025年度(M2後期)'!$B$5:$N$207,COLUMN('2025年度(M2後期)'!$I$5),0)&amp;""</f>
        <v/>
      </c>
      <c r="P144" s="694"/>
      <c r="Q144" s="712" t="str">
        <f>VLOOKUP($C127,'2025年度(D1後期)'!$B$5:$N$207,COLUMN('2025年度(D1後期)'!$I$5),0)&amp;""</f>
        <v/>
      </c>
      <c r="R144" s="694"/>
      <c r="S144" s="712" t="str">
        <f>VLOOKUP($C127,'2025年度(D23後期)'!$B$5:$N$207,COLUMN('2025年度(D23後期)'!$I$5),0)&amp;""</f>
        <v/>
      </c>
      <c r="T144" s="694"/>
      <c r="U144" s="21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 t="s">
        <v>287</v>
      </c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21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/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21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53"/>
      <c r="D147" s="755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21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50">
        <f>C127+1</f>
        <v>45998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665">
        <f>C152</f>
        <v>45998</v>
      </c>
      <c r="V152" s="666"/>
      <c r="W152" s="666"/>
      <c r="X152" s="666"/>
      <c r="Y152" s="666"/>
      <c r="Z152" s="6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/>
      </c>
      <c r="N153" s="682"/>
      <c r="O153" s="683" t="str">
        <f>VLOOKUP($C152,'2025年度(M2後期)'!$B$5:$N$207,COLUMN('2025年度(M2後期)'!$C$5),0)&amp;""</f>
        <v/>
      </c>
      <c r="P153" s="684"/>
      <c r="Q153" s="683" t="str">
        <f>VLOOKUP($C152,'2025年度(D1後期)'!$B$5:$N$207,COLUMN('2025年度(D1後期)'!$C$5),0)&amp;""</f>
        <v/>
      </c>
      <c r="R153" s="684"/>
      <c r="S153" s="694" t="str">
        <f>VLOOKUP($C152,'2025年度(D23後期)'!$B$5:$N$207,COLUMN('2025年度(D23後期)'!$C$5),0)&amp;""</f>
        <v/>
      </c>
      <c r="T153" s="684"/>
      <c r="U153" s="25"/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25"/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/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/>
      </c>
      <c r="R155" s="677"/>
      <c r="S155" s="697" t="str">
        <f>VLOOKUP($C152,'2025年度(D23後期)'!$B$5:$N$207,COLUMN('2025年度(D23後期)'!$C$5)+1,0)&amp;""</f>
        <v/>
      </c>
      <c r="T155" s="677"/>
      <c r="U155" s="25"/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25"/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/>
      </c>
      <c r="N157" s="684"/>
      <c r="O157" s="694" t="str">
        <f>VLOOKUP($C152,'2025年度(M2後期)'!$B$5:$N$207,COLUMN('2025年度(M2後期)'!$E$5),0)&amp;""</f>
        <v/>
      </c>
      <c r="P157" s="684"/>
      <c r="Q157" s="694" t="str">
        <f>VLOOKUP($C152,'2025年度(D1後期)'!$B$5:$N$207,COLUMN('2025年度(D1後期)'!$E$5),0)&amp;""</f>
        <v/>
      </c>
      <c r="R157" s="684"/>
      <c r="S157" s="694" t="str">
        <f>VLOOKUP($C152,'2025年度(D23後期)'!$B$5:$N$207,COLUMN('2025年度(D23後期)'!$E$5),0)&amp;""</f>
        <v/>
      </c>
      <c r="T157" s="684"/>
      <c r="U157" s="21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/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/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694"/>
      <c r="O165" s="712" t="str">
        <f>VLOOKUP($C152,'2025年度(M2後期)'!$B$5:$N$207,COLUMN('2025年度(M2後期)'!$G$5),0)&amp;""</f>
        <v/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/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694"/>
      <c r="O169" s="712" t="str">
        <f>VLOOKUP($C152,'2025年度(M2後期)'!$B$5:$N$207,COLUMN('2025年度(M2後期)'!$I$5),0)&amp;""</f>
        <v/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/>
      </c>
      <c r="T169" s="694"/>
      <c r="U169" s="21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79">
        <f>C152+1</f>
        <v>45999</v>
      </c>
      <c r="D177" s="679"/>
      <c r="E177" s="679"/>
      <c r="F177" s="679"/>
      <c r="G177" s="679"/>
      <c r="H177" s="679"/>
      <c r="I177" s="679"/>
      <c r="J177" s="679"/>
      <c r="K177" s="679"/>
      <c r="L177" s="679"/>
      <c r="M177" s="679"/>
      <c r="N177" s="679"/>
      <c r="O177" s="679"/>
      <c r="P177" s="679"/>
      <c r="Q177" s="679"/>
      <c r="R177" s="679"/>
      <c r="S177" s="679"/>
      <c r="T177" s="679"/>
      <c r="U177" s="659">
        <f>C177</f>
        <v>45999</v>
      </c>
      <c r="V177" s="660"/>
      <c r="W177" s="660"/>
      <c r="X177" s="660"/>
      <c r="Y177" s="660"/>
      <c r="Z177" s="6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751" t="str">
        <f>VLOOKUP($C177,'2025年度(1年後期)'!$B$5:$N$207,COLUMN('2025年度(1年後期)'!$C$5),0)&amp;""</f>
        <v>心と発達</v>
      </c>
      <c r="D178" s="719"/>
      <c r="E178" s="683" t="str">
        <f>VLOOKUP($C177,'2025年度(2年後期)'!$B$5:$N$207,COLUMN('2025年度(2年後期)'!$C$5),0)&amp;""</f>
        <v>母性看護援助論Ⅰ</v>
      </c>
      <c r="F178" s="684"/>
      <c r="G178" s="683" t="str">
        <f>VLOOKUP($C177,'2025年度(3年後期)'!$B$5:$N$207,COLUMN('2025年度(3年後期)'!$C$5),0)&amp;""</f>
        <v>領域別実習</v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>政策医療看護倫理</v>
      </c>
      <c r="N178" s="682"/>
      <c r="O178" s="683" t="str">
        <f>VLOOKUP($C177,'2025年度(M2後期)'!$B$5:$N$207,COLUMN('2025年度(M2後期)'!$C$5),0)&amp;""</f>
        <v>特別研究</v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>特別研究</v>
      </c>
      <c r="T178" s="684"/>
      <c r="U178" s="648" t="s">
        <v>143</v>
      </c>
      <c r="Z178" s="706" t="str">
        <f>A178</f>
        <v xml:space="preserve">１時限（09：20～10：50） </v>
      </c>
      <c r="AA178" s="656" t="s">
        <v>157</v>
      </c>
      <c r="AB178" s="656"/>
      <c r="AC178" s="656"/>
      <c r="AD178" s="656"/>
      <c r="AE178" s="656"/>
      <c r="AF178" s="656"/>
      <c r="AG178" s="656" t="s">
        <v>144</v>
      </c>
      <c r="AH178" s="656"/>
      <c r="AI178" s="656"/>
      <c r="AJ178" s="656"/>
      <c r="AK178" s="656"/>
      <c r="AL178" s="656"/>
      <c r="AM178" s="656" t="s">
        <v>146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 t="s">
        <v>149</v>
      </c>
      <c r="AX178" s="656"/>
      <c r="AY178" s="656"/>
      <c r="AZ178" s="656"/>
      <c r="BA178" s="656" t="s">
        <v>148</v>
      </c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752" t="str">
        <f>IFERROR(VLOOKUP(C178,科目・教員!$A$2:$B$349,2,0),"")</f>
        <v>松本　聡子</v>
      </c>
      <c r="D179" s="721"/>
      <c r="E179" s="678" t="str">
        <f>IFERROR(VLOOKUP(E178,科目・教員!$A$2:$B$349,2,0),"")</f>
        <v>日置　智華子</v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>来生　奈巳子</v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649" t="s">
        <v>149</v>
      </c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752" t="str">
        <f>VLOOKUP($C177,'2025年度(1年後期)'!$B$5:$N$207,COLUMN('2025年度(1年後期)'!$C$5)+1,0)&amp;""</f>
        <v>201</v>
      </c>
      <c r="D180" s="721"/>
      <c r="E180" s="678" t="str">
        <f>VLOOKUP($C177,'2025年度(2年後期)'!$B$5:$N$207,COLUMN('2025年度(2年後期)'!$C$5)+1,0)&amp;""</f>
        <v>101</v>
      </c>
      <c r="F180" s="677"/>
      <c r="G180" s="678" t="str">
        <f>VLOOKUP($C177,'2025年度(3年後期)'!$B$5:$N$207,COLUMN('2025年度(3年後期)'!$C$5)+1,0)&amp;""</f>
        <v>在宅:在宅実　母性:301</v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>臨床講義室1</v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649" t="s">
        <v>150</v>
      </c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22" t="s">
        <v>107</v>
      </c>
      <c r="D181" s="749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649" t="s">
        <v>151</v>
      </c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>免疫と健康</v>
      </c>
      <c r="D182" s="684"/>
      <c r="E182" s="683" t="str">
        <f>VLOOKUP($C177,'2025年度(2年後期)'!$B$5:$N$207,COLUMN('2025年度(2年後期)'!$E$5),0)&amp;""</f>
        <v>成人看護援助論Ⅱ</v>
      </c>
      <c r="F182" s="684"/>
      <c r="G182" s="683" t="str">
        <f>VLOOKUP($C177,'2025年度(3年後期)'!$B$5:$N$207,COLUMN('2025年度(3年後期)'!$E$5),0)&amp;""</f>
        <v>領域別実習</v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>政策医療看護倫理</v>
      </c>
      <c r="N182" s="684"/>
      <c r="O182" s="694" t="str">
        <f>VLOOKUP($C177,'2025年度(M2後期)'!$B$5:$N$207,COLUMN('2025年度(M2後期)'!$E$5),0)&amp;""</f>
        <v>特別研究</v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>特別研究</v>
      </c>
      <c r="T182" s="684"/>
      <c r="U182" s="21"/>
      <c r="Z182" s="695" t="str">
        <f>A182</f>
        <v>２時限（11：00～12：30）</v>
      </c>
      <c r="AA182" s="656" t="s">
        <v>71</v>
      </c>
      <c r="AB182" s="656"/>
      <c r="AC182" s="656"/>
      <c r="AD182" s="656"/>
      <c r="AE182" s="656"/>
      <c r="AF182" s="656"/>
      <c r="AG182" s="656" t="s">
        <v>288</v>
      </c>
      <c r="AH182" s="656"/>
      <c r="AI182" s="656"/>
      <c r="AJ182" s="656"/>
      <c r="AK182" s="656"/>
      <c r="AL182" s="656"/>
      <c r="AM182" s="656" t="s">
        <v>146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 t="s">
        <v>149</v>
      </c>
      <c r="AX182" s="656"/>
      <c r="AY182" s="656"/>
      <c r="AZ182" s="656"/>
      <c r="BA182" s="656" t="s">
        <v>148</v>
      </c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>森　那美子</v>
      </c>
      <c r="D183" s="677"/>
      <c r="E183" s="678" t="str">
        <f>IFERROR(VLOOKUP(E182,科目・教員!$A$2:$B$349,2,0),"")</f>
        <v>藤澤　雄太</v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>来生　奈巳子</v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>201</v>
      </c>
      <c r="D184" s="677"/>
      <c r="E184" s="678" t="str">
        <f>VLOOKUP($C177,'2025年度(2年後期)'!$B$5:$N$207,COLUMN('2025年度(2年後期)'!$E$5)+1,0)&amp;""</f>
        <v>101</v>
      </c>
      <c r="F184" s="677"/>
      <c r="G184" s="678" t="str">
        <f>VLOOKUP($C177,'2025年度(3年後期)'!$B$5:$N$207,COLUMN('2025年度(3年後期)'!$E$5)+1,0)&amp;""</f>
        <v>在宅:在宅実　母性:301</v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>臨床講義室1</v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>生活援助論Ⅱ(ABCD)</v>
      </c>
      <c r="D190" s="694"/>
      <c r="E190" s="711" t="str">
        <f>VLOOKUP($C177,'2025年度(2年後期)'!$B$5:$N$207,COLUMN('2025年度(2年後期)'!$G$5),0)&amp;""</f>
        <v>薬物療法と看護</v>
      </c>
      <c r="F190" s="694"/>
      <c r="G190" s="711" t="str">
        <f>VLOOKUP($C177,'2025年度(3年後期)'!$B$5:$N$207,COLUMN('2025年度(3年後期)'!$G$5),0)&amp;""</f>
        <v>領域別実習</v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>看護理論</v>
      </c>
      <c r="N190" s="694"/>
      <c r="O190" s="712" t="str">
        <f>VLOOKUP($C177,'2025年度(M2後期)'!$B$5:$N$207,COLUMN('2025年度(M2後期)'!$G$5),0)&amp;""</f>
        <v>特別研究</v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>特別研究</v>
      </c>
      <c r="T190" s="694"/>
      <c r="U190" s="21"/>
      <c r="Z190" s="695" t="str">
        <f>A190</f>
        <v>３時限（13：30～15：00）</v>
      </c>
      <c r="AA190" s="656" t="s">
        <v>174</v>
      </c>
      <c r="AB190" s="656"/>
      <c r="AC190" s="656"/>
      <c r="AD190" s="656"/>
      <c r="AE190" s="656"/>
      <c r="AF190" s="656"/>
      <c r="AG190" s="656" t="s">
        <v>138</v>
      </c>
      <c r="AH190" s="656" t="s">
        <v>138</v>
      </c>
      <c r="AI190" s="656"/>
      <c r="AJ190" s="656"/>
      <c r="AK190" s="656"/>
      <c r="AL190" s="656" t="s">
        <v>138</v>
      </c>
      <c r="AM190" s="656" t="s">
        <v>146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 t="s">
        <v>154</v>
      </c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>森下　純子</v>
      </c>
      <c r="D191" s="697"/>
      <c r="E191" s="701" t="str">
        <f>IFERROR(VLOOKUP(E190,科目・教員!$A$2:$B$349,2,0),"")</f>
        <v>本間　典子</v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>亀岡　智美</v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>201･202･基礎実</v>
      </c>
      <c r="D192" s="697"/>
      <c r="E192" s="701" t="str">
        <f>VLOOKUP($C177,'2025年度(2年後期)'!$B$5:$N$207,COLUMN('2025年度(2年後期)'!$G$5)+1,0)&amp;""</f>
        <v>101</v>
      </c>
      <c r="F192" s="697"/>
      <c r="G192" s="701" t="str">
        <f>VLOOKUP($C177,'2025年度(3年後期)'!$B$5:$N$207,COLUMN('2025年度(3年後期)'!$G$5)+1,0)&amp;""</f>
        <v>在宅:在宅実</v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>臨床講義室1</v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>法と社会</v>
      </c>
      <c r="D194" s="694"/>
      <c r="E194" s="711" t="str">
        <f>VLOOKUP($C177,'2025年度(2年後期)'!$B$5:$N$207,COLUMN('2025年度(2年後期)'!$I$5),0)&amp;""</f>
        <v>感染防止技術論</v>
      </c>
      <c r="F194" s="694"/>
      <c r="G194" s="711" t="str">
        <f>VLOOKUP($C177,'2025年度(3年後期)'!$B$5:$N$207,COLUMN('2025年度(3年後期)'!$I$5),0)&amp;""</f>
        <v>領域別実習</v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>看護理論</v>
      </c>
      <c r="N194" s="694"/>
      <c r="O194" s="712" t="str">
        <f>VLOOKUP($C177,'2025年度(M2後期)'!$B$5:$N$207,COLUMN('2025年度(M2後期)'!$I$5),0)&amp;""</f>
        <v>特別研究</v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>特別研究</v>
      </c>
      <c r="T194" s="694"/>
      <c r="U194" s="21"/>
      <c r="Z194" s="695" t="str">
        <f>A194</f>
        <v>４時限（15：10～16：40）</v>
      </c>
      <c r="AA194" s="656" t="s">
        <v>153</v>
      </c>
      <c r="AB194" s="656"/>
      <c r="AC194" s="656"/>
      <c r="AD194" s="656"/>
      <c r="AE194" s="656"/>
      <c r="AF194" s="656"/>
      <c r="AG194" s="656" t="s">
        <v>122</v>
      </c>
      <c r="AH194" s="656"/>
      <c r="AI194" s="656"/>
      <c r="AJ194" s="656"/>
      <c r="AK194" s="656"/>
      <c r="AL194" s="656"/>
      <c r="AM194" s="656" t="s">
        <v>146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 t="s">
        <v>154</v>
      </c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>渡辺　幹司</v>
      </c>
      <c r="D195" s="697"/>
      <c r="E195" s="701" t="str">
        <f>IFERROR(VLOOKUP(E194,科目・教員!$A$2:$B$349,2,0),"")</f>
        <v>網中　眞由美</v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>亀岡　智美</v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>201</v>
      </c>
      <c r="D196" s="697"/>
      <c r="E196" s="701" t="str">
        <f>VLOOKUP($C177,'2025年度(2年後期)'!$B$5:$N$207,COLUMN('2025年度(2年後期)'!$I$5)+1,0)&amp;""</f>
        <v>101</v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>臨床講義室1</v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43"/>
      <c r="D197" s="744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>看護理論</v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 t="s">
        <v>146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 t="s">
        <v>154</v>
      </c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>亀岡　智美</v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>臨床講義室1</v>
      </c>
      <c r="N200" s="697"/>
      <c r="O200" s="702" t="str">
        <f>VLOOKUP($C177,'2025年度(M1後期)'!$B$5:$N$207,COLUMN('2025年度(M1後期)'!$K$5)+1,0)&amp;""</f>
        <v>臨床講義室1</v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46000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46000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751" t="str">
        <f>VLOOKUP($C202,'2025年度(1年後期)'!$B$5:$N$207,COLUMN('2025年度(1年後期)'!$C$5),0)&amp;""</f>
        <v>日本人論</v>
      </c>
      <c r="D203" s="719"/>
      <c r="E203" s="683" t="str">
        <f>VLOOKUP($C202,'2025年度(2年後期)'!$B$5:$N$207,COLUMN('2025年度(2年後期)'!$C$5),0)&amp;""</f>
        <v>地域･在宅看護学概論</v>
      </c>
      <c r="F203" s="684"/>
      <c r="G203" s="683" t="str">
        <f>VLOOKUP($C202,'2025年度(3年後期)'!$B$5:$N$207,COLUMN('2025年度(3年後期)'!$C$5),0)&amp;""</f>
        <v>領域別実習</v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>助産学実習Ⅱ</v>
      </c>
      <c r="L203" s="682"/>
      <c r="M203" s="68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2"/>
      <c r="O203" s="683" t="str">
        <f>VLOOKUP($C202,'2025年度(M2後期)'!$B$5:$N$207,COLUMN('2025年度(M2後期)'!$C$5),0)&amp;""</f>
        <v>特別研究</v>
      </c>
      <c r="P203" s="684"/>
      <c r="Q203" s="683" t="str">
        <f>VLOOKUP($C202,'2025年度(D1後期)'!$B$5:$N$207,COLUMN('2025年度(D1後期)'!$C$5),0)&amp;""</f>
        <v>成育看護学演習Ｂ
感染管理看護学演習Ｂ
成人看護学演習Ｂ</v>
      </c>
      <c r="R203" s="684"/>
      <c r="S203" s="694" t="str">
        <f>VLOOKUP($C202,'2025年度(D23後期)'!$B$5:$N$207,COLUMN('2025年度(D23後期)'!$C$5),0)&amp;""</f>
        <v>特別研究</v>
      </c>
      <c r="T203" s="684"/>
      <c r="U203" s="25"/>
      <c r="W203" s="31"/>
      <c r="X203" s="20"/>
      <c r="Z203" s="706" t="str">
        <f>A203</f>
        <v xml:space="preserve">１時限（09：20～10：50） </v>
      </c>
      <c r="AA203" s="656" t="s">
        <v>206</v>
      </c>
      <c r="AB203" s="656"/>
      <c r="AC203" s="656"/>
      <c r="AD203" s="656"/>
      <c r="AE203" s="656"/>
      <c r="AF203" s="656"/>
      <c r="AG203" s="656" t="s">
        <v>219</v>
      </c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 t="s">
        <v>188</v>
      </c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752" t="str">
        <f>IFERROR(VLOOKUP(C203,科目・教員!$A$2:$B$349,2,0),"")</f>
        <v>川出　龍一</v>
      </c>
      <c r="D204" s="721"/>
      <c r="E204" s="678" t="str">
        <f>IFERROR(VLOOKUP(E203,科目・教員!$A$2:$B$349,2,0),"")</f>
        <v>藤田　淳子</v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>池田　真弓</v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752" t="str">
        <f>VLOOKUP($C202,'2025年度(1年後期)'!$B$5:$N$207,COLUMN('2025年度(1年後期)'!$C$5)+1,0)&amp;""</f>
        <v>101</v>
      </c>
      <c r="D205" s="721"/>
      <c r="E205" s="678" t="str">
        <f>VLOOKUP($C202,'2025年度(2年後期)'!$B$5:$N$207,COLUMN('2025年度(2年後期)'!$C$5)+1,0)&amp;""</f>
        <v>201</v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>成育:別途指定
感染:別途指定
成人:別途指定</v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85" t="s">
        <v>107</v>
      </c>
      <c r="D206" s="811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>ジェンダー論</v>
      </c>
      <c r="D207" s="684"/>
      <c r="E207" s="683" t="str">
        <f>VLOOKUP($C202,'2025年度(2年後期)'!$B$5:$N$207,COLUMN('2025年度(2年後期)'!$E$5),0)&amp;""</f>
        <v>母性看護援助論Ⅱ</v>
      </c>
      <c r="F207" s="684"/>
      <c r="G207" s="683" t="str">
        <f>VLOOKUP($C202,'2025年度(3年後期)'!$B$5:$N$207,COLUMN('2025年度(3年後期)'!$E$5),0)&amp;""</f>
        <v>領域別実習</v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>助産学実習Ⅱ</v>
      </c>
      <c r="L207" s="682"/>
      <c r="M207" s="69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4"/>
      <c r="O207" s="694" t="str">
        <f>VLOOKUP($C202,'2025年度(M2後期)'!$B$5:$N$207,COLUMN('2025年度(M2後期)'!$E$5),0)&amp;""</f>
        <v>特別研究</v>
      </c>
      <c r="P207" s="684"/>
      <c r="Q207" s="694" t="str">
        <f>VLOOKUP($C202,'2025年度(D1後期)'!$B$5:$N$207,COLUMN('2025年度(D1後期)'!$E$5),0)&amp;""</f>
        <v>成育看護学演習Ｂ
感染管理看護学演習Ｂ
成人看護学演習Ｂ</v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 t="s">
        <v>207</v>
      </c>
      <c r="AB207" s="656"/>
      <c r="AC207" s="656"/>
      <c r="AD207" s="656"/>
      <c r="AE207" s="656"/>
      <c r="AF207" s="656"/>
      <c r="AG207" s="656" t="s">
        <v>285</v>
      </c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 t="s">
        <v>188</v>
      </c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>小島　優子</v>
      </c>
      <c r="D208" s="677"/>
      <c r="E208" s="678" t="str">
        <f>IFERROR(VLOOKUP(E207,科目・教員!$A$2:$B$349,2,0),"")</f>
        <v>池田　真弓</v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>池田　真弓</v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>101</v>
      </c>
      <c r="D209" s="677"/>
      <c r="E209" s="678" t="str">
        <f>VLOOKUP($C202,'2025年度(2年後期)'!$B$5:$N$207,COLUMN('2025年度(2年後期)'!$E$5)+1,0)&amp;""</f>
        <v>201</v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>成育:別途指定
感染:別途指定
成人:別途指定</v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>B型肝炎抗体検査
14:00～15:00</v>
      </c>
      <c r="D215" s="694"/>
      <c r="E215" s="711" t="str">
        <f>VLOOKUP($C202,'2025年度(2年後期)'!$B$5:$N$207,COLUMN('2025年度(2年後期)'!$G$5),0)&amp;""</f>
        <v>生活援助論Ⅳ(ABCD:まとめ)</v>
      </c>
      <c r="F215" s="694"/>
      <c r="G215" s="711" t="str">
        <f>VLOOKUP($C202,'2025年度(3年後期)'!$B$5:$N$207,COLUMN('2025年度(3年後期)'!$G$5),0)&amp;""</f>
        <v>領域別実習</v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>助産学実習Ⅱ</v>
      </c>
      <c r="L215" s="712"/>
      <c r="M215" s="710" t="str">
        <f>VLOOKUP($C202,'2025年度(M1後期)'!$B$5:$N$207,COLUMN('2025年度(M1後期)'!$G$5),0)&amp;""</f>
        <v>がん看護学演習Ａ－Ⅱ
成育看護学演習Ａ－Ⅰ
感染症学特論
感染症学演習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>量的看護学研究法</v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 t="s">
        <v>172</v>
      </c>
      <c r="AH215" s="656" t="s">
        <v>172</v>
      </c>
      <c r="AI215" s="656" t="s">
        <v>172</v>
      </c>
      <c r="AJ215" s="656" t="s">
        <v>172</v>
      </c>
      <c r="AK215" s="656"/>
      <c r="AL215" s="656" t="s">
        <v>172</v>
      </c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 t="s">
        <v>166</v>
      </c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>池田　真弓</v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>柏木　公一</v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>201･202･203･204･基礎実</v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がん:別途指定
成育:別途指定
感染特論:別途指定
感染演習:別途指定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>臨床講義室1</v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>生活援助論Ⅳ(ABCD:まとめ)</v>
      </c>
      <c r="F219" s="694"/>
      <c r="G219" s="711" t="str">
        <f>VLOOKUP($C202,'2025年度(3年後期)'!$B$5:$N$207,COLUMN('2025年度(3年後期)'!$I$5),0)&amp;""</f>
        <v>領域別実習</v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>助産学実習Ⅱ</v>
      </c>
      <c r="L219" s="712"/>
      <c r="M219" s="710" t="str">
        <f>VLOOKUP($C202,'2025年度(M1後期)'!$B$5:$N$207,COLUMN('2025年度(M1後期)'!$I$5),0)&amp;""</f>
        <v>がん看護学演習Ａ－Ⅱ
成育看護学演習Ａ－Ⅰ
感染症学特論
感染症学演習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>量的看護学研究法</v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 t="s">
        <v>172</v>
      </c>
      <c r="AH219" s="656" t="s">
        <v>172</v>
      </c>
      <c r="AI219" s="656" t="s">
        <v>172</v>
      </c>
      <c r="AJ219" s="656" t="s">
        <v>172</v>
      </c>
      <c r="AK219" s="656"/>
      <c r="AL219" s="656" t="s">
        <v>172</v>
      </c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 t="s">
        <v>166</v>
      </c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>池田　真弓</v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>柏木　公一</v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>201･202･203･204･基礎実</v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がん:別途指定
成育:別途指定
感染特論:別途指定
感染演習:別途指定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>臨床講義室1</v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53"/>
      <c r="D222" s="755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41" t="str">
        <f>VLOOKUP($C202,'2025年度(1年後期)'!$B$5:$N$207,COLUMN('2025年度(1年後期)'!$K$5),0)&amp;""</f>
        <v>国語表現法</v>
      </c>
      <c r="D223" s="742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>助産学実習Ⅱ</v>
      </c>
      <c r="L223" s="712"/>
      <c r="M223" s="710" t="str">
        <f>VLOOKUP($C202,'2025年度(M1後期)'!$B$5:$N$207,COLUMN('2025年度(M1後期)'!$K$5),0)&amp;""</f>
        <v>感染症学特論
感染症学演習</v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 t="s">
        <v>98</v>
      </c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24" t="str">
        <f>IFERROR(VLOOKUP(C223,科目・教員!$A$2:$B$349,2,0),"")</f>
        <v>末田　美香子</v>
      </c>
      <c r="D224" s="725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>池田　真弓</v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24" t="str">
        <f>VLOOKUP($C202,'2025年度(1年後期)'!$B$5:$N$207,COLUMN('2025年度(1年後期)'!$K$5)+1,0)&amp;""</f>
        <v>リアルタイム</v>
      </c>
      <c r="D225" s="725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>感染特論:別途指定
感染演習:別途指定</v>
      </c>
      <c r="N225" s="697"/>
      <c r="O225" s="702" t="str">
        <f>VLOOKUP($C202,'2025年度(M1後期)'!$B$5:$N$207,COLUMN('2025年度(M1後期)'!$K$5)+1,0)&amp;""</f>
        <v>感染特論:別途指定
感染演習:別途指定</v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88"/>
      <c r="D226" s="771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46001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46001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751" t="str">
        <f>VLOOKUP($C227,'2025年度(1年後期)'!$B$5:$N$207,COLUMN('2025年度(1年後期)'!$C$5),0)&amp;""</f>
        <v>英語Ⅰ(AC)</v>
      </c>
      <c r="D228" s="719"/>
      <c r="E228" s="683" t="str">
        <f>VLOOKUP($C227,'2025年度(2年後期)'!$B$5:$N$207,COLUMN('2025年度(2年後期)'!$C$5),0)&amp;""</f>
        <v>成人看護援助論Ⅱ</v>
      </c>
      <c r="F228" s="684"/>
      <c r="G228" s="683" t="str">
        <f>VLOOKUP($C227,'2025年度(3年後期)'!$B$5:$N$207,COLUMN('2025年度(3年後期)'!$C$5),0)&amp;""</f>
        <v>領域別実習</v>
      </c>
      <c r="H228" s="684"/>
      <c r="I228" s="718" t="str">
        <f>VLOOKUP($C227,'2025年度(4年後期)'!$B$5:$N$206,COLUMN('2025年度(4年後期)'!$C$5),0)&amp;""</f>
        <v>科学技術と医療(石原美弥先生)</v>
      </c>
      <c r="J228" s="719"/>
      <c r="K228" s="694" t="str">
        <f>VLOOKUP($C227,'2025年度(助産後期)'!$B$5:$N$207,COLUMN('2025年度(助産後期)'!$C$5),0)&amp;""</f>
        <v>後期助産科目試験　（周産期ハイリスク論新生児）</v>
      </c>
      <c r="L228" s="682"/>
      <c r="M228" s="681" t="str">
        <f>VLOOKUP($C227,'2025年度(M1後期)'!$B$5:$N$207,COLUMN('2025年度(M1後期)'!$C$5),0)&amp;""</f>
        <v>看護情報・管理学演習Ａ－Ⅰ
成育看護学演習Ａ－Ⅳ(母性)</v>
      </c>
      <c r="N228" s="682"/>
      <c r="O228" s="683" t="str">
        <f>VLOOKUP($C227,'2025年度(M2後期)'!$B$5:$N$207,COLUMN('2025年度(M2後期)'!$C$5),0)&amp;""</f>
        <v>特別研究</v>
      </c>
      <c r="P228" s="684"/>
      <c r="Q228" s="683" t="str">
        <f>VLOOKUP($C227,'2025年度(D1後期)'!$B$5:$N$207,COLUMN('2025年度(D1後期)'!$C$5),0)&amp;""</f>
        <v>看護教育学演習Ｂ</v>
      </c>
      <c r="R228" s="684"/>
      <c r="S228" s="694" t="str">
        <f>VLOOKUP($C227,'2025年度(D23後期)'!$B$5:$N$207,COLUMN('2025年度(D23後期)'!$C$5),0)&amp;""</f>
        <v>特別研究</v>
      </c>
      <c r="T228" s="684"/>
      <c r="U228" s="20"/>
      <c r="Z228" s="706" t="str">
        <f>A228</f>
        <v xml:space="preserve">１時限（09：20～10：50） </v>
      </c>
      <c r="AA228" s="656" t="s">
        <v>119</v>
      </c>
      <c r="AB228" s="656"/>
      <c r="AC228" s="656"/>
      <c r="AD228" s="656"/>
      <c r="AE228" s="656"/>
      <c r="AF228" s="656"/>
      <c r="AG228" s="656"/>
      <c r="AH228" s="656" t="s">
        <v>149</v>
      </c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 t="s">
        <v>266</v>
      </c>
      <c r="AX228" s="656"/>
      <c r="AY228" s="656"/>
      <c r="AZ228" s="656" t="s">
        <v>289</v>
      </c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 t="s">
        <v>71</v>
      </c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752" t="str">
        <f>IFERROR(VLOOKUP(C228,科目・教員!$A$2:$B$349,2,0),"")</f>
        <v>ﾊﾟｳﾗ･ﾍﾞﾙｳﾞｧﾝｹﾞﾙ</v>
      </c>
      <c r="D229" s="721"/>
      <c r="E229" s="678" t="str">
        <f>IFERROR(VLOOKUP(E228,科目・教員!$A$2:$B$349,2,0),"")</f>
        <v>藤澤　雄太</v>
      </c>
      <c r="F229" s="677"/>
      <c r="G229" s="678" t="str">
        <f>IFERROR(VLOOKUP(G228,科目・教員!$A$2:$B$349,2,0),"")</f>
        <v/>
      </c>
      <c r="H229" s="677"/>
      <c r="I229" s="720" t="str">
        <f>IFERROR(VLOOKUP(I228,科目・教員!$A$2:$B$349,2,0),"")</f>
        <v/>
      </c>
      <c r="J229" s="721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752" t="str">
        <f>VLOOKUP($C227,'2025年度(1年後期)'!$B$5:$N$207,COLUMN('2025年度(1年後期)'!$C$5)+1,0)&amp;""</f>
        <v>101</v>
      </c>
      <c r="D230" s="721"/>
      <c r="E230" s="678" t="str">
        <f>VLOOKUP($C227,'2025年度(2年後期)'!$B$5:$N$207,COLUMN('2025年度(2年後期)'!$C$5)+1,0)&amp;""</f>
        <v>大講義室</v>
      </c>
      <c r="F230" s="677"/>
      <c r="G230" s="678" t="str">
        <f>VLOOKUP($C227,'2025年度(3年後期)'!$B$5:$N$207,COLUMN('2025年度(3年後期)'!$C$5)+1,0)&amp;""</f>
        <v>母性:202</v>
      </c>
      <c r="H230" s="677"/>
      <c r="I230" s="720" t="str">
        <f>VLOOKUP($C227,'2025年度(4年後期)'!$B$5:$N$206,COLUMN('2025年度(4年後期)'!$C$5)+1,0)&amp;""</f>
        <v>301</v>
      </c>
      <c r="J230" s="721"/>
      <c r="K230" s="697" t="str">
        <f>VLOOKUP($C227,'2025年度(助産後期)'!$B$5:$N$207,COLUMN('2025年度(助産後期)'!$C$5)+1,0)&amp;""</f>
        <v>304</v>
      </c>
      <c r="L230" s="699"/>
      <c r="M230" s="708" t="str">
        <f>VLOOKUP($C227,'2025年度(M1後期)'!$B$5:$N$207,COLUMN('2025年度(M1後期)'!$C$5)+1,0)&amp;""</f>
        <v>情報:別途指定
成育:別途指定</v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>別途指定</v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22" t="s">
        <v>107</v>
      </c>
      <c r="D231" s="749"/>
      <c r="E231" s="672"/>
      <c r="F231" s="673"/>
      <c r="G231" s="672"/>
      <c r="H231" s="673"/>
      <c r="I231" s="748" t="s">
        <v>234</v>
      </c>
      <c r="J231" s="749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>疫学・保健統計学Ⅱ</v>
      </c>
      <c r="D232" s="684"/>
      <c r="E232" s="808" t="str">
        <f>VLOOKUP($C227,'2025年度(2年後期)'!$B$5:$N$207,COLUMN('2025年度(2年後期)'!$E$5),0)&amp;""</f>
        <v>英語Ⅳ(ABCD)期末試験</v>
      </c>
      <c r="F232" s="757"/>
      <c r="G232" s="683" t="str">
        <f>VLOOKUP($C227,'2025年度(3年後期)'!$B$5:$N$207,COLUMN('2025年度(3年後期)'!$E$5),0)&amp;""</f>
        <v>領域別実習</v>
      </c>
      <c r="H232" s="684"/>
      <c r="I232" s="718" t="str">
        <f>VLOOKUP($C227,'2025年度(4年後期)'!$B$5:$N$206,COLUMN('2025年度(4年後期)'!$E$5),0)&amp;""</f>
        <v>科学技術と医療
(中村先生)</v>
      </c>
      <c r="J232" s="719"/>
      <c r="K232" s="694" t="str">
        <f>VLOOKUP($C227,'2025年度(助産後期)'!$B$5:$N$207,COLUMN('2025年度(助産後期)'!$E$5),0)&amp;""</f>
        <v>後期助産科目試験　（助産管理論）</v>
      </c>
      <c r="L232" s="682"/>
      <c r="M232" s="693" t="str">
        <f>VLOOKUP($C227,'2025年度(M1後期)'!$B$5:$N$207,COLUMN('2025年度(M1後期)'!$E$5),0)&amp;""</f>
        <v>看護情報・管理学演習Ａ－Ⅰ
成育看護学演習Ａ－Ⅳ(母性)</v>
      </c>
      <c r="N232" s="684"/>
      <c r="O232" s="694" t="str">
        <f>VLOOKUP($C227,'2025年度(M2後期)'!$B$5:$N$207,COLUMN('2025年度(M2後期)'!$E$5),0)&amp;""</f>
        <v>特別研究</v>
      </c>
      <c r="P232" s="684"/>
      <c r="Q232" s="694" t="str">
        <f>VLOOKUP($C227,'2025年度(D1後期)'!$B$5:$N$207,COLUMN('2025年度(D1後期)'!$E$5),0)&amp;""</f>
        <v>看護教育学演習Ｂ</v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 t="s">
        <v>169</v>
      </c>
      <c r="AB232" s="656"/>
      <c r="AC232" s="656"/>
      <c r="AD232" s="656"/>
      <c r="AE232" s="656"/>
      <c r="AF232" s="656"/>
      <c r="AG232" s="656"/>
      <c r="AH232" s="656" t="s">
        <v>149</v>
      </c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 t="s">
        <v>266</v>
      </c>
      <c r="AX232" s="656"/>
      <c r="AY232" s="656"/>
      <c r="AZ232" s="656" t="s">
        <v>289</v>
      </c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 t="s">
        <v>290</v>
      </c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>柏木　公一</v>
      </c>
      <c r="D233" s="677"/>
      <c r="E233" s="807" t="str">
        <f>IFERROR(VLOOKUP(E232,科目・教員!$A$2:$B$349,2,0),"")</f>
        <v/>
      </c>
      <c r="F233" s="759"/>
      <c r="G233" s="678" t="str">
        <f>IFERROR(VLOOKUP(G232,科目・教員!$A$2:$B$349,2,0),"")</f>
        <v/>
      </c>
      <c r="H233" s="677"/>
      <c r="I233" s="720" t="str">
        <f>IFERROR(VLOOKUP(I232,科目・教員!$A$2:$B$349,2,0),"")</f>
        <v/>
      </c>
      <c r="J233" s="721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>101</v>
      </c>
      <c r="D234" s="677"/>
      <c r="E234" s="807" t="str">
        <f>VLOOKUP($C227,'2025年度(2年後期)'!$B$5:$N$207,COLUMN('2025年度(2年後期)'!$E$5)+1,0)&amp;""</f>
        <v>大講義室</v>
      </c>
      <c r="F234" s="759"/>
      <c r="G234" s="678" t="str">
        <f>VLOOKUP($C227,'2025年度(3年後期)'!$B$5:$N$207,COLUMN('2025年度(3年後期)'!$E$5)+1,0)&amp;""</f>
        <v>母性:202</v>
      </c>
      <c r="H234" s="677"/>
      <c r="I234" s="720" t="str">
        <f>VLOOKUP($C227,'2025年度(4年後期)'!$B$5:$N$206,COLUMN('2025年度(4年後期)'!$E$5)+1,0)&amp;""</f>
        <v>301</v>
      </c>
      <c r="J234" s="721"/>
      <c r="K234" s="697" t="str">
        <f>VLOOKUP($C227,'2025年度(助産後期)'!$B$5:$N$207,COLUMN('2025年度(助産後期)'!$E$5)+1,0)&amp;""</f>
        <v>304</v>
      </c>
      <c r="L234" s="699"/>
      <c r="M234" s="676" t="str">
        <f>VLOOKUP($C227,'2025年度(M1後期)'!$B$5:$N$207,COLUMN('2025年度(M1後期)'!$E$5)+1,0)&amp;""</f>
        <v>情報:別途指定
成育:別途指定</v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>別途指定</v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804"/>
      <c r="F235" s="764"/>
      <c r="G235" s="672"/>
      <c r="H235" s="698"/>
      <c r="I235" s="748" t="s">
        <v>236</v>
      </c>
      <c r="J235" s="723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>人体の構造と機能Ⅲ</v>
      </c>
      <c r="D240" s="694"/>
      <c r="E240" s="711" t="str">
        <f>VLOOKUP($C227,'2025年度(2年後期)'!$B$5:$N$207,COLUMN('2025年度(2年後期)'!$G$5),0)&amp;""</f>
        <v/>
      </c>
      <c r="F240" s="694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成人看護学演習Ａ－Ⅰ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>特別研究</v>
      </c>
      <c r="T240" s="694"/>
      <c r="Z240" s="695" t="str">
        <f>A240</f>
        <v>３時限（13：30～15：00）</v>
      </c>
      <c r="AA240" s="656" t="s">
        <v>70</v>
      </c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>本間　典子</v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>101</v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別途指定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>保健行動論</v>
      </c>
      <c r="D244" s="694"/>
      <c r="E244" s="711" t="str">
        <f>VLOOKUP($C227,'2025年度(2年後期)'!$B$5:$N$207,COLUMN('2025年度(2年後期)'!$I$5),0)&amp;""</f>
        <v/>
      </c>
      <c r="F244" s="694"/>
      <c r="G244" s="711" t="str">
        <f>VLOOKUP($C227,'2025年度(3年後期)'!$B$5:$N$207,COLUMN('2025年度(3年後期)'!$I$5),0)&amp;""</f>
        <v>領域別実習</v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成人看護学演習Ａ－Ⅰ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 t="s">
        <v>267</v>
      </c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>藤澤　雄太</v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>101</v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別途指定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53"/>
      <c r="D247" s="755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79">
        <f>C227+1</f>
        <v>46002</v>
      </c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679"/>
      <c r="Q252" s="679"/>
      <c r="R252" s="679"/>
      <c r="S252" s="679"/>
      <c r="T252" s="679"/>
      <c r="U252" s="659">
        <f>C252</f>
        <v>46002</v>
      </c>
      <c r="V252" s="660"/>
      <c r="W252" s="660"/>
      <c r="X252" s="660"/>
      <c r="Y252" s="660"/>
      <c r="Z252" s="6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>精神看護学概論</v>
      </c>
      <c r="F253" s="684"/>
      <c r="G253" s="683" t="str">
        <f>VLOOKUP($C252,'2025年度(3年後期)'!$B$5:$N$207,COLUMN('2025年度(3年後期)'!$C$5),0)&amp;""</f>
        <v>領域別実習</v>
      </c>
      <c r="H253" s="684"/>
      <c r="I253" s="683" t="str">
        <f>VLOOKUP($C252,'2025年度(4年後期)'!$B$5:$N$206,COLUMN('2025年度(4年後期)'!$C$5),0)&amp;""</f>
        <v>政策医療看護論Ⅱ</v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>がん看護学演習Ａ－Ⅰ
感染症学特論
感染症学演習</v>
      </c>
      <c r="N253" s="682"/>
      <c r="O253" s="683" t="str">
        <f>VLOOKUP($C252,'2025年度(M2後期)'!$B$5:$N$207,COLUMN('2025年度(M2後期)'!$C$5),0)&amp;""</f>
        <v>特別研究</v>
      </c>
      <c r="P253" s="684"/>
      <c r="Q253" s="683" t="str">
        <f>VLOOKUP($C252,'2025年度(D1後期)'!$B$5:$N$207,COLUMN('2025年度(D1後期)'!$C$5),0)&amp;""</f>
        <v>看護情報・管理学演習Ｂ
長寿看護学演習Ｂ</v>
      </c>
      <c r="R253" s="684"/>
      <c r="S253" s="694" t="str">
        <f>VLOOKUP($C252,'2025年度(D23後期)'!$B$5:$N$207,COLUMN('2025年度(D23後期)'!$C$5),0)&amp;""</f>
        <v>特別研究</v>
      </c>
      <c r="T253" s="684"/>
      <c r="U253" s="25"/>
      <c r="V253" s="20"/>
      <c r="Z253" s="706" t="str">
        <f>A253</f>
        <v xml:space="preserve">１時限（09：20～10：50） </v>
      </c>
      <c r="AA253" s="656" t="s">
        <v>233</v>
      </c>
      <c r="AB253" s="656"/>
      <c r="AC253" s="656"/>
      <c r="AD253" s="656"/>
      <c r="AE253" s="656"/>
      <c r="AF253" s="656"/>
      <c r="AG253" s="656" t="s">
        <v>149</v>
      </c>
      <c r="AH253" s="656"/>
      <c r="AI253" s="656"/>
      <c r="AJ253" s="656"/>
      <c r="AK253" s="656"/>
      <c r="AL253" s="656"/>
      <c r="AM253" s="656" t="s">
        <v>149</v>
      </c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 t="s">
        <v>245</v>
      </c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>森　真喜子</v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>飯野　京子</v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>101</v>
      </c>
      <c r="F255" s="677"/>
      <c r="G255" s="678" t="str">
        <f>VLOOKUP($C252,'2025年度(3年後期)'!$B$5:$N$207,COLUMN('2025年度(3年後期)'!$C$5)+1,0)&amp;""</f>
        <v>母性:201･母小実</v>
      </c>
      <c r="H255" s="677"/>
      <c r="I255" s="678" t="str">
        <f>VLOOKUP($C252,'2025年度(4年後期)'!$B$5:$N$206,COLUMN('2025年度(4年後期)'!$C$5)+1,0)&amp;""</f>
        <v>301</v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>がん:別途指定
感染特論:別途指定
感染演習:別途指定</v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>情報:別途指定
長寿:別途指定</v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43"/>
      <c r="D256" s="78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756" t="str">
        <f>VLOOKUP($C252,'2025年度(1年後期)'!$B$5:$N$207,COLUMN('2025年度(1年後期)'!$E$5),0)&amp;""</f>
        <v>疾病･病態論Ⅰ 中間試験</v>
      </c>
      <c r="D257" s="757"/>
      <c r="E257" s="683" t="str">
        <f>VLOOKUP($C252,'2025年度(2年後期)'!$B$5:$N$207,COLUMN('2025年度(2年後期)'!$E$5),0)&amp;""</f>
        <v>薬物療法と看護</v>
      </c>
      <c r="F257" s="684"/>
      <c r="G257" s="683" t="str">
        <f>VLOOKUP($C252,'2025年度(3年後期)'!$B$5:$N$207,COLUMN('2025年度(3年後期)'!$E$5),0)&amp;""</f>
        <v>領域別実習</v>
      </c>
      <c r="H257" s="684"/>
      <c r="I257" s="683" t="str">
        <f>VLOOKUP($C252,'2025年度(4年後期)'!$B$5:$N$206,COLUMN('2025年度(4年後期)'!$E$5),0)&amp;""</f>
        <v>災害看護論</v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>がん看護学演習Ａ－Ⅰ
感染症学特論
感染症学演習</v>
      </c>
      <c r="N257" s="684"/>
      <c r="O257" s="694" t="str">
        <f>VLOOKUP($C252,'2025年度(M2後期)'!$B$5:$N$207,COLUMN('2025年度(M2後期)'!$E$5),0)&amp;""</f>
        <v>特別研究</v>
      </c>
      <c r="P257" s="684"/>
      <c r="Q257" s="694" t="str">
        <f>VLOOKUP($C252,'2025年度(D1後期)'!$B$5:$N$207,COLUMN('2025年度(D1後期)'!$E$5),0)&amp;""</f>
        <v>看護情報・管理学演習Ｂ
長寿看護学演習Ｂ</v>
      </c>
      <c r="R257" s="684"/>
      <c r="S257" s="694" t="str">
        <f>VLOOKUP($C252,'2025年度(D23後期)'!$B$5:$N$207,COLUMN('2025年度(D23後期)'!$E$5),0)&amp;""</f>
        <v>特別研究</v>
      </c>
      <c r="T257" s="684"/>
      <c r="U257" s="33"/>
      <c r="Z257" s="695" t="str">
        <f>A257</f>
        <v>２時限（11：00～12：30）</v>
      </c>
      <c r="AA257" s="656" t="s">
        <v>174</v>
      </c>
      <c r="AB257" s="656"/>
      <c r="AC257" s="656"/>
      <c r="AD257" s="656"/>
      <c r="AE257" s="656"/>
      <c r="AF257" s="656"/>
      <c r="AG257" s="656" t="s">
        <v>149</v>
      </c>
      <c r="AH257" s="656"/>
      <c r="AI257" s="656"/>
      <c r="AJ257" s="656"/>
      <c r="AK257" s="656"/>
      <c r="AL257" s="656"/>
      <c r="AM257" s="656" t="s">
        <v>149</v>
      </c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 t="s">
        <v>263</v>
      </c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 t="s">
        <v>291</v>
      </c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758" t="str">
        <f>IFERROR(VLOOKUP(C257,科目・教員!$A$2:$B$349,2,0),"")</f>
        <v/>
      </c>
      <c r="D258" s="759"/>
      <c r="E258" s="678" t="str">
        <f>IFERROR(VLOOKUP(E257,科目・教員!$A$2:$B$349,2,0),"")</f>
        <v>本間　典子</v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>須藤　恭子</v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758" t="str">
        <f>VLOOKUP($C252,'2025年度(1年後期)'!$B$5:$N$207,COLUMN('2025年度(1年後期)'!$E$5)+1,0)&amp;""</f>
        <v>大講義室</v>
      </c>
      <c r="D259" s="759"/>
      <c r="E259" s="678" t="str">
        <f>VLOOKUP($C252,'2025年度(2年後期)'!$B$5:$N$207,COLUMN('2025年度(2年後期)'!$E$5)+1,0)&amp;""</f>
        <v>101</v>
      </c>
      <c r="F259" s="677"/>
      <c r="G259" s="678" t="str">
        <f>VLOOKUP($C252,'2025年度(3年後期)'!$B$5:$N$207,COLUMN('2025年度(3年後期)'!$E$5)+1,0)&amp;""</f>
        <v>母性:201･母小実</v>
      </c>
      <c r="H259" s="677"/>
      <c r="I259" s="678" t="str">
        <f>VLOOKUP($C252,'2025年度(4年後期)'!$B$5:$N$206,COLUMN('2025年度(4年後期)'!$E$5)+1,0)&amp;""</f>
        <v>301</v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>がん:別途指定
感染特論:別途指定
感染演習:別途指定</v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>情報:別途指定
長寿:別途指定</v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60"/>
      <c r="D260" s="764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62" t="str">
        <f>VLOOKUP($C252,'2025年度(1年後期)'!$B$5:$N$207,COLUMN('2025年度(1年後期)'!$G$5),0)&amp;""</f>
        <v>食と健康　本試験</v>
      </c>
      <c r="D265" s="763"/>
      <c r="E265" s="711" t="str">
        <f>VLOOKUP($C252,'2025年度(2年後期)'!$B$5:$N$207,COLUMN('2025年度(2年後期)'!$G$5),0)&amp;""</f>
        <v>母性看護援助論Ⅱ</v>
      </c>
      <c r="F265" s="694"/>
      <c r="G265" s="711" t="str">
        <f>VLOOKUP($C252,'2025年度(3年後期)'!$B$5:$N$207,COLUMN('2025年度(3年後期)'!$G$5),0)&amp;""</f>
        <v>領域別実習</v>
      </c>
      <c r="H265" s="694"/>
      <c r="I265" s="711" t="str">
        <f>VLOOKUP($C252,'2025年度(4年後期)'!$B$5:$N$206,COLUMN('2025年度(4年後期)'!$G$5),0)&amp;""</f>
        <v>看護管理論</v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>感染症学特論
感染症学演習</v>
      </c>
      <c r="N265" s="694"/>
      <c r="O265" s="712" t="str">
        <f>VLOOKUP($C252,'2025年度(M2後期)'!$B$5:$N$207,COLUMN('2025年度(M2後期)'!$G$5),0)&amp;""</f>
        <v>特別研究</v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>特別研究</v>
      </c>
      <c r="T265" s="694"/>
      <c r="U265" s="21"/>
      <c r="Z265" s="695" t="str">
        <f>A265</f>
        <v>３時限（13：30～15：00）</v>
      </c>
      <c r="AA265" s="656" t="s">
        <v>285</v>
      </c>
      <c r="AB265" s="656"/>
      <c r="AC265" s="656"/>
      <c r="AD265" s="656"/>
      <c r="AE265" s="656"/>
      <c r="AF265" s="656"/>
      <c r="AG265" s="656" t="s">
        <v>149</v>
      </c>
      <c r="AH265" s="656"/>
      <c r="AI265" s="656"/>
      <c r="AJ265" s="656"/>
      <c r="AK265" s="656"/>
      <c r="AL265" s="656"/>
      <c r="AM265" s="656" t="s">
        <v>149</v>
      </c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 t="s">
        <v>280</v>
      </c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 t="s">
        <v>292</v>
      </c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65" t="str">
        <f>IFERROR(VLOOKUP(C265,科目・教員!$A$2:$B$349,2,0),"")</f>
        <v/>
      </c>
      <c r="D266" s="766"/>
      <c r="E266" s="701" t="str">
        <f>IFERROR(VLOOKUP(E265,科目・教員!$A$2:$B$349,2,0),"")</f>
        <v>池田　真弓</v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>小澤　三枝子</v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65" t="str">
        <f>VLOOKUP($C252,'2025年度(1年後期)'!$B$5:$N$207,COLUMN('2025年度(1年後期)'!$G$5)+1,0)&amp;""</f>
        <v>大講義室</v>
      </c>
      <c r="D267" s="766"/>
      <c r="E267" s="701" t="str">
        <f>VLOOKUP($C252,'2025年度(2年後期)'!$B$5:$N$207,COLUMN('2025年度(2年後期)'!$G$5)+1,0)&amp;""</f>
        <v>101</v>
      </c>
      <c r="F267" s="697"/>
      <c r="G267" s="701" t="str">
        <f>VLOOKUP($C252,'2025年度(3年後期)'!$B$5:$N$207,COLUMN('2025年度(3年後期)'!$G$5)+1,0)&amp;""</f>
        <v>母性:201･母小実</v>
      </c>
      <c r="H267" s="697"/>
      <c r="I267" s="701" t="str">
        <f>VLOOKUP($C252,'2025年度(4年後期)'!$B$5:$N$206,COLUMN('2025年度(4年後期)'!$G$5)+1,0)&amp;""</f>
        <v>301</v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>感染特論:別途指定
感染演習:別途指定</v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60"/>
      <c r="D268" s="764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62" t="str">
        <f>VLOOKUP($C252,'2025年度(1年後期)'!$B$5:$N$207,COLUMN('2025年度(1年後期)'!$I$5),0)&amp;""</f>
        <v>法と社会　本試験</v>
      </c>
      <c r="D269" s="763"/>
      <c r="E269" s="711" t="str">
        <f>VLOOKUP($C252,'2025年度(2年後期)'!$B$5:$N$207,COLUMN('2025年度(2年後期)'!$I$5),0)&amp;""</f>
        <v>母性看護援助論Ⅱ</v>
      </c>
      <c r="F269" s="694"/>
      <c r="G269" s="711" t="str">
        <f>VLOOKUP($C252,'2025年度(3年後期)'!$B$5:$N$207,COLUMN('2025年度(3年後期)'!$I$5),0)&amp;""</f>
        <v>領域別実習</v>
      </c>
      <c r="H269" s="694"/>
      <c r="I269" s="711" t="str">
        <f>VLOOKUP($C252,'2025年度(4年後期)'!$B$5:$N$206,COLUMN('2025年度(4年後期)'!$I$5),0)&amp;""</f>
        <v>看護管理論</v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>感染症学特論
感染症学演習</v>
      </c>
      <c r="N269" s="694"/>
      <c r="O269" s="712" t="str">
        <f>VLOOKUP($C252,'2025年度(M2後期)'!$B$5:$N$207,COLUMN('2025年度(M2後期)'!$I$5),0)&amp;""</f>
        <v>特別研究</v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>特別研究</v>
      </c>
      <c r="T269" s="694"/>
      <c r="U269" s="21"/>
      <c r="Z269" s="695" t="str">
        <f>A269</f>
        <v>４時限（15：10～16：40）</v>
      </c>
      <c r="AA269" s="656" t="s">
        <v>285</v>
      </c>
      <c r="AB269" s="656"/>
      <c r="AC269" s="656"/>
      <c r="AD269" s="656"/>
      <c r="AE269" s="656"/>
      <c r="AF269" s="656"/>
      <c r="AG269" s="656" t="s">
        <v>149</v>
      </c>
      <c r="AH269" s="656"/>
      <c r="AI269" s="656"/>
      <c r="AJ269" s="656"/>
      <c r="AK269" s="656"/>
      <c r="AL269" s="656"/>
      <c r="AM269" s="656" t="s">
        <v>149</v>
      </c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 t="s">
        <v>280</v>
      </c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 t="s">
        <v>293</v>
      </c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65" t="str">
        <f>IFERROR(VLOOKUP(C269,科目・教員!$A$2:$B$349,2,0),"")</f>
        <v/>
      </c>
      <c r="D270" s="766"/>
      <c r="E270" s="701" t="str">
        <f>IFERROR(VLOOKUP(E269,科目・教員!$A$2:$B$349,2,0),"")</f>
        <v>池田　真弓</v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>小澤　三枝子</v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65" t="str">
        <f>VLOOKUP($C252,'2025年度(1年後期)'!$B$5:$N$207,COLUMN('2025年度(1年後期)'!$I$5)+1,0)&amp;""</f>
        <v>大講義室</v>
      </c>
      <c r="D271" s="766"/>
      <c r="E271" s="701" t="str">
        <f>VLOOKUP($C252,'2025年度(2年後期)'!$B$5:$N$207,COLUMN('2025年度(2年後期)'!$I$5)+1,0)&amp;""</f>
        <v>101</v>
      </c>
      <c r="F271" s="697"/>
      <c r="G271" s="701" t="str">
        <f>VLOOKUP($C252,'2025年度(3年後期)'!$B$5:$N$207,COLUMN('2025年度(3年後期)'!$I$5)+1,0)&amp;""</f>
        <v>母性:201･母小実</v>
      </c>
      <c r="H271" s="697"/>
      <c r="I271" s="701" t="str">
        <f>VLOOKUP($C252,'2025年度(4年後期)'!$B$5:$N$206,COLUMN('2025年度(4年後期)'!$I$5)+1,0)&amp;""</f>
        <v>301</v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>感染特論:別途指定
感染演習:別途指定</v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809"/>
      <c r="D272" s="810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>感染症学特論
感染症学演習</v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>感染特論:別途指定
感染演習:別途指定</v>
      </c>
      <c r="N275" s="697"/>
      <c r="O275" s="702" t="str">
        <f>VLOOKUP($C252,'2025年度(M1後期)'!$B$5:$N$207,COLUMN('2025年度(M1後期)'!$K$5)+1,0)&amp;""</f>
        <v>感染特論:別途指定
感染演習:別途指定</v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43"/>
      <c r="D276" s="744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46003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46003</v>
      </c>
      <c r="V277" s="660"/>
      <c r="W277" s="660"/>
      <c r="X277" s="660"/>
      <c r="Y277" s="660"/>
      <c r="Z277" s="6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/>
      </c>
      <c r="D278" s="684"/>
      <c r="E278" s="683" t="str">
        <f>VLOOKUP($C277,'2025年度(2年後期)'!$B$5:$N$207,COLUMN('2025年度(2年後期)'!$C$5),0)&amp;""</f>
        <v>看護基礎理論</v>
      </c>
      <c r="F278" s="684"/>
      <c r="G278" s="683" t="str">
        <f>VLOOKUP($C277,'2025年度(3年後期)'!$B$5:$N$207,COLUMN('2025年度(3年後期)'!$C$5),0)&amp;""</f>
        <v>領域別実習</v>
      </c>
      <c r="H278" s="684"/>
      <c r="I278" s="683" t="str">
        <f>VLOOKUP($C277,'2025年度(4年後期)'!$B$5:$N$206,COLUMN('2025年度(4年後期)'!$C$5),0)&amp;""</f>
        <v>総合学習</v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>長寿看護学演習Ａ－Ⅰ</v>
      </c>
      <c r="N278" s="682"/>
      <c r="O278" s="683" t="str">
        <f>VLOOKUP($C277,'2025年度(M2後期)'!$B$5:$N$207,COLUMN('2025年度(M2後期)'!$C$5),0)&amp;""</f>
        <v>感染管理看護学演習Ａ－Ⅱ
特別研究</v>
      </c>
      <c r="P278" s="684"/>
      <c r="Q278" s="683" t="str">
        <f>VLOOKUP($C277,'2025年度(D1後期)'!$B$5:$N$207,COLUMN('2025年度(D1後期)'!$C$5),0)&amp;""</f>
        <v>精神看護学演習Ｂ</v>
      </c>
      <c r="R278" s="684"/>
      <c r="S278" s="694" t="str">
        <f>VLOOKUP($C277,'2025年度(D23後期)'!$B$5:$N$207,COLUMN('2025年度(D23後期)'!$C$5),0)&amp;""</f>
        <v>特別研究</v>
      </c>
      <c r="T278" s="684"/>
      <c r="U278" s="20"/>
      <c r="Z278" s="706" t="str">
        <f>A278</f>
        <v xml:space="preserve">１時限（09：20～10：50） </v>
      </c>
      <c r="AA278" s="656" t="s">
        <v>139</v>
      </c>
      <c r="AB278" s="656"/>
      <c r="AC278" s="656"/>
      <c r="AD278" s="656"/>
      <c r="AE278" s="656"/>
      <c r="AF278" s="656"/>
      <c r="AG278" s="656" t="s">
        <v>149</v>
      </c>
      <c r="AH278" s="656"/>
      <c r="AI278" s="656"/>
      <c r="AJ278" s="656"/>
      <c r="AK278" s="656"/>
      <c r="AL278" s="656"/>
      <c r="AM278" s="656" t="s">
        <v>149</v>
      </c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 t="s">
        <v>248</v>
      </c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>水野　正之</v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/>
      </c>
      <c r="D280" s="677"/>
      <c r="E280" s="678" t="str">
        <f>VLOOKUP($C277,'2025年度(2年後期)'!$B$5:$N$207,COLUMN('2025年度(2年後期)'!$C$5)+1,0)&amp;""</f>
        <v>101</v>
      </c>
      <c r="F280" s="677"/>
      <c r="G280" s="678" t="str">
        <f>VLOOKUP($C277,'2025年度(3年後期)'!$B$5:$N$207,COLUMN('2025年度(3年後期)'!$C$5)+1,0)&amp;""</f>
        <v>母性:201･母小実</v>
      </c>
      <c r="H280" s="677"/>
      <c r="I280" s="678" t="str">
        <f>VLOOKUP($C277,'2025年度(4年後期)'!$B$5:$N$206,COLUMN('2025年度(4年後期)'!$C$5)+1,0)&amp;""</f>
        <v>301</v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>長寿:別途指定</v>
      </c>
      <c r="N280" s="677"/>
      <c r="O280" s="678" t="str">
        <f>VLOOKUP($C277,'2025年度(M2後期)'!$B$5:$N$207,COLUMN('2025年度(M2後期)'!$C$5)+1,0)&amp;""</f>
        <v>感染:別途指定</v>
      </c>
      <c r="P280" s="677"/>
      <c r="Q280" s="678" t="str">
        <f>VLOOKUP($C277,'2025年度(D1後期)'!$B$5:$N$207,COLUMN('2025年度(D1後期)'!$C$5)+1,0)&amp;""</f>
        <v>別途指定</v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53"/>
      <c r="D281" s="754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756" t="str">
        <f>VLOOKUP($C277,'2025年度(1年後期)'!$B$5:$N$207,COLUMN('2025年度(1年後期)'!$E$5),0)&amp;""</f>
        <v>微生物と人間　本試験</v>
      </c>
      <c r="D282" s="757"/>
      <c r="E282" s="683" t="str">
        <f>VLOOKUP($C277,'2025年度(2年後期)'!$B$5:$N$207,COLUMN('2025年度(2年後期)'!$E$5),0)&amp;""</f>
        <v>地域生活とヘルスプロモーション</v>
      </c>
      <c r="F282" s="684"/>
      <c r="G282" s="683" t="str">
        <f>VLOOKUP($C277,'2025年度(3年後期)'!$B$5:$N$207,COLUMN('2025年度(3年後期)'!$E$5),0)&amp;""</f>
        <v>領域別実習</v>
      </c>
      <c r="H282" s="684"/>
      <c r="I282" s="683" t="str">
        <f>VLOOKUP($C277,'2025年度(4年後期)'!$B$5:$N$206,COLUMN('2025年度(4年後期)'!$E$5),0)&amp;""</f>
        <v>総合学習</v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>長寿看護学演習Ａ－Ⅰ</v>
      </c>
      <c r="N282" s="684"/>
      <c r="O282" s="694" t="str">
        <f>VLOOKUP($C277,'2025年度(M2後期)'!$B$5:$N$207,COLUMN('2025年度(M2後期)'!$E$5),0)&amp;""</f>
        <v>感染管理看護学演習Ａ－Ⅱ
特別研究</v>
      </c>
      <c r="P282" s="684"/>
      <c r="Q282" s="694" t="str">
        <f>VLOOKUP($C277,'2025年度(D1後期)'!$B$5:$N$207,COLUMN('2025年度(D1後期)'!$E$5),0)&amp;""</f>
        <v>精神看護学演習Ｂ</v>
      </c>
      <c r="R282" s="684"/>
      <c r="S282" s="694" t="str">
        <f>VLOOKUP($C277,'2025年度(D23後期)'!$B$5:$N$207,COLUMN('2025年度(D23後期)'!$E$5),0)&amp;""</f>
        <v>特別研究</v>
      </c>
      <c r="T282" s="684"/>
      <c r="Z282" s="695" t="str">
        <f>A282</f>
        <v>２時限（11：00～12：30）</v>
      </c>
      <c r="AA282" s="656" t="s">
        <v>164</v>
      </c>
      <c r="AB282" s="656"/>
      <c r="AC282" s="656"/>
      <c r="AD282" s="656"/>
      <c r="AE282" s="656"/>
      <c r="AF282" s="656"/>
      <c r="AG282" s="656" t="s">
        <v>149</v>
      </c>
      <c r="AH282" s="656"/>
      <c r="AI282" s="656"/>
      <c r="AJ282" s="656"/>
      <c r="AK282" s="656"/>
      <c r="AL282" s="656"/>
      <c r="AM282" s="656" t="s">
        <v>149</v>
      </c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 t="s">
        <v>248</v>
      </c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 t="s">
        <v>294</v>
      </c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758" t="str">
        <f>IFERROR(VLOOKUP(C282,科目・教員!$A$2:$B$349,2,0),"")</f>
        <v/>
      </c>
      <c r="D283" s="759"/>
      <c r="E283" s="678" t="str">
        <f>IFERROR(VLOOKUP(E282,科目・教員!$A$2:$B$349,2,0),"")</f>
        <v>藤田　淳子</v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758" t="str">
        <f>VLOOKUP($C277,'2025年度(1年後期)'!$B$5:$N$207,COLUMN('2025年度(1年後期)'!$E$5)+1,0)&amp;""</f>
        <v>大講義室</v>
      </c>
      <c r="D284" s="759"/>
      <c r="E284" s="678" t="str">
        <f>VLOOKUP($C277,'2025年度(2年後期)'!$B$5:$N$207,COLUMN('2025年度(2年後期)'!$E$5)+1,0)&amp;""</f>
        <v>101</v>
      </c>
      <c r="F284" s="677"/>
      <c r="G284" s="678" t="str">
        <f>VLOOKUP($C277,'2025年度(3年後期)'!$B$5:$N$207,COLUMN('2025年度(3年後期)'!$E$5)+1,0)&amp;""</f>
        <v>母性:201･母小実</v>
      </c>
      <c r="H284" s="677"/>
      <c r="I284" s="678" t="str">
        <f>VLOOKUP($C277,'2025年度(4年後期)'!$B$5:$N$206,COLUMN('2025年度(4年後期)'!$E$5)+1,0)&amp;""</f>
        <v>301</v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>長寿:別途指定</v>
      </c>
      <c r="N284" s="677"/>
      <c r="O284" s="697" t="str">
        <f>VLOOKUP($C277,'2025年度(M2後期)'!$B$5:$N$207,COLUMN('2025年度(M2後期)'!$E$5)+1,0)&amp;""</f>
        <v>感染:別途指定</v>
      </c>
      <c r="P284" s="677"/>
      <c r="Q284" s="697" t="str">
        <f>VLOOKUP($C277,'2025年度(D1後期)'!$B$5:$N$207,COLUMN('2025年度(D1後期)'!$E$5)+1,0)&amp;""</f>
        <v>別途指定</v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60"/>
      <c r="D285" s="764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62" t="str">
        <f>VLOOKUP($C277,'2025年度(1年後期)'!$B$5:$N$207,COLUMN('2025年度(1年後期)'!$G$5),0)&amp;""</f>
        <v>人体の構造と機能Ⅳ　本試験</v>
      </c>
      <c r="D290" s="763"/>
      <c r="E290" s="711" t="str">
        <f>VLOOKUP($C277,'2025年度(2年後期)'!$B$5:$N$207,COLUMN('2025年度(2年後期)'!$G$5),0)&amp;""</f>
        <v>母性看護援助論Ⅱ</v>
      </c>
      <c r="F290" s="694"/>
      <c r="G290" s="711" t="str">
        <f>VLOOKUP($C277,'2025年度(3年後期)'!$B$5:$N$207,COLUMN('2025年度(3年後期)'!$G$5),0)&amp;""</f>
        <v>領域別実習</v>
      </c>
      <c r="H290" s="694"/>
      <c r="I290" s="711" t="str">
        <f>VLOOKUP($C277,'2025年度(4年後期)'!$B$5:$N$206,COLUMN('2025年度(4年後期)'!$G$5),0)&amp;""</f>
        <v>看護情報学</v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>特別研究</v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>特別研究</v>
      </c>
      <c r="T290" s="694"/>
      <c r="Z290" s="695" t="str">
        <f>A290</f>
        <v>３時限（13：30～15：00）</v>
      </c>
      <c r="AA290" s="656" t="s">
        <v>285</v>
      </c>
      <c r="AB290" s="656"/>
      <c r="AC290" s="656"/>
      <c r="AD290" s="656"/>
      <c r="AE290" s="656"/>
      <c r="AF290" s="656"/>
      <c r="AG290" s="656" t="s">
        <v>149</v>
      </c>
      <c r="AH290" s="656"/>
      <c r="AI290" s="656"/>
      <c r="AJ290" s="656"/>
      <c r="AK290" s="656"/>
      <c r="AL290" s="656"/>
      <c r="AM290" s="656" t="s">
        <v>149</v>
      </c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 t="s">
        <v>246</v>
      </c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 t="s">
        <v>295</v>
      </c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65" t="str">
        <f>IFERROR(VLOOKUP(C290,科目・教員!$A$2:$B$349,2,0),"")</f>
        <v/>
      </c>
      <c r="D291" s="766"/>
      <c r="E291" s="701" t="str">
        <f>IFERROR(VLOOKUP(E290,科目・教員!$A$2:$B$349,2,0),"")</f>
        <v>池田　真弓</v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>柏木　公一</v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65" t="str">
        <f>VLOOKUP($C277,'2025年度(1年後期)'!$B$5:$N$207,COLUMN('2025年度(1年後期)'!$G$5)+1,0)&amp;""</f>
        <v>大講義室</v>
      </c>
      <c r="D292" s="766"/>
      <c r="E292" s="701" t="str">
        <f>VLOOKUP($C277,'2025年度(2年後期)'!$B$5:$N$207,COLUMN('2025年度(2年後期)'!$G$5)+1,0)&amp;""</f>
        <v>101</v>
      </c>
      <c r="F292" s="697"/>
      <c r="G292" s="701" t="str">
        <f>VLOOKUP($C277,'2025年度(3年後期)'!$B$5:$N$207,COLUMN('2025年度(3年後期)'!$G$5)+1,0)&amp;""</f>
        <v>母性:201･母小実</v>
      </c>
      <c r="H292" s="697"/>
      <c r="I292" s="701" t="str">
        <f>VLOOKUP($C277,'2025年度(4年後期)'!$B$5:$N$206,COLUMN('2025年度(4年後期)'!$G$5)+1,0)&amp;""</f>
        <v>301</v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809"/>
      <c r="D293" s="810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/>
      </c>
      <c r="D294" s="694"/>
      <c r="E294" s="711" t="str">
        <f>VLOOKUP($C277,'2025年度(2年後期)'!$B$5:$N$207,COLUMN('2025年度(2年後期)'!$I$5),0)&amp;""</f>
        <v>地域･在宅看護学概論</v>
      </c>
      <c r="F294" s="694"/>
      <c r="G294" s="711" t="str">
        <f>VLOOKUP($C277,'2025年度(3年後期)'!$B$5:$N$207,COLUMN('2025年度(3年後期)'!$I$5),0)&amp;""</f>
        <v>領域別実習</v>
      </c>
      <c r="H294" s="694"/>
      <c r="I294" s="711" t="str">
        <f>VLOOKUP($C277,'2025年度(4年後期)'!$B$5:$N$206,COLUMN('2025年度(4年後期)'!$I$5),0)&amp;""</f>
        <v>医療政策学</v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>特別研究</v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>特別研究</v>
      </c>
      <c r="T294" s="694"/>
      <c r="Z294" s="695" t="str">
        <f>A294</f>
        <v>４時限（15：10～16：40）</v>
      </c>
      <c r="AA294" s="656" t="s">
        <v>219</v>
      </c>
      <c r="AB294" s="656"/>
      <c r="AC294" s="656"/>
      <c r="AD294" s="656"/>
      <c r="AE294" s="656"/>
      <c r="AF294" s="656"/>
      <c r="AG294" s="656" t="s">
        <v>149</v>
      </c>
      <c r="AH294" s="656"/>
      <c r="AI294" s="656"/>
      <c r="AJ294" s="656"/>
      <c r="AK294" s="656"/>
      <c r="AL294" s="656"/>
      <c r="AM294" s="656" t="s">
        <v>149</v>
      </c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 t="s">
        <v>264</v>
      </c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>藤田　淳子</v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>渡辺　幹司</v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/>
      </c>
      <c r="D296" s="697"/>
      <c r="E296" s="701" t="str">
        <f>VLOOKUP($C277,'2025年度(2年後期)'!$B$5:$N$207,COLUMN('2025年度(2年後期)'!$I$5)+1,0)&amp;""</f>
        <v>101</v>
      </c>
      <c r="F296" s="697"/>
      <c r="G296" s="701" t="str">
        <f>VLOOKUP($C277,'2025年度(3年後期)'!$B$5:$N$207,COLUMN('2025年度(3年後期)'!$I$5)+1,0)&amp;""</f>
        <v>母性:201･母小実</v>
      </c>
      <c r="H296" s="697"/>
      <c r="I296" s="701" t="str">
        <f>VLOOKUP($C277,'2025年度(4年後期)'!$B$5:$N$206,COLUMN('2025年度(4年後期)'!$I$5)+1,0)&amp;""</f>
        <v>301</v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43"/>
      <c r="D297" s="744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41" t="str">
        <f>VLOOKUP($C277,'2025年度(1年後期)'!$B$5:$N$207,COLUMN('2025年度(1年後期)'!$K$5),0)&amp;""</f>
        <v>脳と行動</v>
      </c>
      <c r="D298" s="742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U298" s="608" t="s">
        <v>88</v>
      </c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 t="s">
        <v>124</v>
      </c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24" t="str">
        <f>IFERROR(VLOOKUP(C298,科目・教員!$A$2:$B$349,2,0),"")</f>
        <v>田中　健一</v>
      </c>
      <c r="D299" s="725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U299" s="608" t="s">
        <v>126</v>
      </c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24" t="str">
        <f>VLOOKUP($C277,'2025年度(1年後期)'!$B$5:$N$207,COLUMN('2025年度(1年後期)'!$K$5)+1,0)&amp;""</f>
        <v>オンデマンド</v>
      </c>
      <c r="D300" s="725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U300" s="608" t="s">
        <v>124</v>
      </c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88"/>
      <c r="D301" s="771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609" t="s">
        <v>64</v>
      </c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23"/>
      <c r="B302" s="24"/>
      <c r="C302" s="750">
        <f>C277+1</f>
        <v>46004</v>
      </c>
      <c r="D302" s="750"/>
      <c r="E302" s="750"/>
      <c r="F302" s="750"/>
      <c r="G302" s="750"/>
      <c r="H302" s="750"/>
      <c r="I302" s="750"/>
      <c r="J302" s="750"/>
      <c r="K302" s="750"/>
      <c r="L302" s="750"/>
      <c r="M302" s="750"/>
      <c r="N302" s="750"/>
      <c r="O302" s="750"/>
      <c r="P302" s="750"/>
      <c r="Q302" s="750"/>
      <c r="R302" s="750"/>
      <c r="S302" s="750"/>
      <c r="T302" s="750"/>
      <c r="U302" s="665">
        <f>C302</f>
        <v>46004</v>
      </c>
      <c r="V302" s="666"/>
      <c r="W302" s="666"/>
      <c r="X302" s="666"/>
      <c r="Y302" s="666"/>
      <c r="Z302" s="6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/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/>
      </c>
      <c r="N303" s="682"/>
      <c r="O303" s="683" t="str">
        <f>VLOOKUP($C302,'2025年度(M2後期)'!$B$5:$N$207,COLUMN('2025年度(M2後期)'!$C$5),0)&amp;""</f>
        <v/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/>
      </c>
      <c r="T303" s="684"/>
      <c r="U303" s="43"/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43"/>
      <c r="D306" s="78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/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/>
      </c>
      <c r="N307" s="684"/>
      <c r="O307" s="694" t="str">
        <f>VLOOKUP($C302,'2025年度(M2後期)'!$B$5:$N$207,COLUMN('2025年度(M2後期)'!$E$5),0)&amp;""</f>
        <v/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/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53"/>
      <c r="D310" s="755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/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694"/>
      <c r="O315" s="712" t="str">
        <f>VLOOKUP($C302,'2025年度(M2後期)'!$B$5:$N$207,COLUMN('2025年度(M2後期)'!$G$5),0)&amp;""</f>
        <v/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/>
      </c>
      <c r="T315" s="694"/>
      <c r="U315" s="29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9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9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53"/>
      <c r="D318" s="755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9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/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694"/>
      <c r="O319" s="712" t="str">
        <f>VLOOKUP($C302,'2025年度(M2後期)'!$B$5:$N$207,COLUMN('2025年度(M2後期)'!$I$5),0)&amp;""</f>
        <v/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/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50">
        <f>C302+1</f>
        <v>46005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665">
        <f>C327</f>
        <v>46005</v>
      </c>
      <c r="V327" s="666"/>
      <c r="W327" s="666"/>
      <c r="X327" s="666"/>
      <c r="Y327" s="666"/>
      <c r="Z327" s="6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683" t="str">
        <f>VLOOKUP($C327,'2025年度(2年後期)'!$B$5:$N$207,COLUMN('2025年度(2年後期)'!$C$5),0)&amp;""</f>
        <v/>
      </c>
      <c r="F328" s="684"/>
      <c r="G328" s="683" t="str">
        <f>VLOOKUP($C327,'2025年度(3年後期)'!$B$5:$N$207,COLUMN('2025年度(3年後期)'!$C$5),0)&amp;""</f>
        <v/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/>
      </c>
      <c r="N328" s="682"/>
      <c r="O328" s="683" t="str">
        <f>VLOOKUP($C327,'2025年度(M2後期)'!$B$5:$N$207,COLUMN('2025年度(M2後期)'!$C$5),0)&amp;""</f>
        <v/>
      </c>
      <c r="P328" s="684"/>
      <c r="Q328" s="683" t="str">
        <f>VLOOKUP($C327,'2025年度(D1後期)'!$B$5:$N$207,COLUMN('2025年度(D1後期)'!$C$5),0)&amp;""</f>
        <v/>
      </c>
      <c r="R328" s="684"/>
      <c r="S328" s="694" t="str">
        <f>VLOOKUP($C327,'2025年度(D23後期)'!$B$5:$N$207,COLUMN('2025年度(D23後期)'!$C$5),0)&amp;""</f>
        <v/>
      </c>
      <c r="T328" s="684"/>
      <c r="U328" s="29"/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678" t="str">
        <f>IFERROR(VLOOKUP(E328,科目・教員!$A$2:$B$349,2,0),"")</f>
        <v/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9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/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/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29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683" t="str">
        <f>VLOOKUP($C327,'2025年度(2年後期)'!$B$5:$N$207,COLUMN('2025年度(2年後期)'!$E$5),0)&amp;""</f>
        <v/>
      </c>
      <c r="F332" s="684"/>
      <c r="G332" s="683" t="str">
        <f>VLOOKUP($C327,'2025年度(3年後期)'!$B$5:$N$207,COLUMN('2025年度(3年後期)'!$E$5),0)&amp;""</f>
        <v/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/>
      </c>
      <c r="N332" s="684"/>
      <c r="O332" s="694" t="str">
        <f>VLOOKUP($C327,'2025年度(M2後期)'!$B$5:$N$207,COLUMN('2025年度(M2後期)'!$E$5),0)&amp;""</f>
        <v/>
      </c>
      <c r="P332" s="684"/>
      <c r="Q332" s="694" t="str">
        <f>VLOOKUP($C327,'2025年度(D1後期)'!$B$5:$N$207,COLUMN('2025年度(D1後期)'!$E$5),0)&amp;""</f>
        <v/>
      </c>
      <c r="R332" s="684"/>
      <c r="S332" s="694" t="str">
        <f>VLOOKUP($C327,'2025年度(D23後期)'!$B$5:$N$207,COLUMN('2025年度(D23後期)'!$E$5),0)&amp;""</f>
        <v/>
      </c>
      <c r="T332" s="684"/>
      <c r="U332" s="21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678" t="str">
        <f>IFERROR(VLOOKUP(E332,科目・教員!$A$2:$B$349,2,0),"")</f>
        <v/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/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/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/>
      </c>
      <c r="D340" s="694"/>
      <c r="E340" s="711" t="str">
        <f>VLOOKUP($C327,'2025年度(2年後期)'!$B$5:$N$207,COLUMN('2025年度(2年後期)'!$G$5),0)&amp;""</f>
        <v/>
      </c>
      <c r="F340" s="694"/>
      <c r="G340" s="711" t="str">
        <f>VLOOKUP($C327,'2025年度(3年後期)'!$B$5:$N$207,COLUMN('2025年度(3年後期)'!$G$5),0)&amp;""</f>
        <v/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694"/>
      <c r="O340" s="712" t="str">
        <f>VLOOKUP($C327,'2025年度(M2後期)'!$B$5:$N$207,COLUMN('2025年度(M2後期)'!$G$5),0)&amp;""</f>
        <v/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/>
      </c>
      <c r="T340" s="694"/>
      <c r="U340" s="21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/>
      </c>
      <c r="D341" s="697"/>
      <c r="E341" s="701" t="str">
        <f>IFERROR(VLOOKUP(E340,科目・教員!$A$2:$B$349,2,0),"")</f>
        <v/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/>
      </c>
      <c r="D342" s="697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/>
      </c>
      <c r="D344" s="694"/>
      <c r="E344" s="711" t="str">
        <f>VLOOKUP($C327,'2025年度(2年後期)'!$B$5:$N$207,COLUMN('2025年度(2年後期)'!$I$5),0)&amp;""</f>
        <v/>
      </c>
      <c r="F344" s="694"/>
      <c r="G344" s="711" t="str">
        <f>VLOOKUP($C327,'2025年度(3年後期)'!$B$5:$N$207,COLUMN('2025年度(3年後期)'!$I$5),0)&amp;""</f>
        <v/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694"/>
      <c r="O344" s="712" t="str">
        <f>VLOOKUP($C327,'2025年度(M2後期)'!$B$5:$N$207,COLUMN('2025年度(M2後期)'!$I$5),0)&amp;""</f>
        <v/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/>
      </c>
      <c r="T344" s="694"/>
      <c r="U344" s="21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/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/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21"/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21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/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21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22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79">
        <f>C327+1</f>
        <v>46006</v>
      </c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679"/>
      <c r="Q352" s="679"/>
      <c r="R352" s="679"/>
      <c r="S352" s="679"/>
      <c r="T352" s="679"/>
      <c r="U352" s="659">
        <f>C352</f>
        <v>46006</v>
      </c>
      <c r="V352" s="660"/>
      <c r="W352" s="660"/>
      <c r="X352" s="660"/>
      <c r="Y352" s="660"/>
      <c r="Z352" s="6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751" t="str">
        <f>VLOOKUP($C352,'2025年度(1年後期)'!$B$5:$N$207,COLUMN('2025年度(1年後期)'!$C$5),0)&amp;""</f>
        <v>心と発達</v>
      </c>
      <c r="D353" s="719"/>
      <c r="E353" s="683" t="str">
        <f>VLOOKUP($C352,'2025年度(2年後期)'!$B$5:$N$207,COLUMN('2025年度(2年後期)'!$C$5),0)&amp;""</f>
        <v>母性看護援助論Ⅱ</v>
      </c>
      <c r="F353" s="684"/>
      <c r="G353" s="683" t="str">
        <f>VLOOKUP($C352,'2025年度(3年後期)'!$B$5:$N$207,COLUMN('2025年度(3年後期)'!$C$5),0)&amp;""</f>
        <v>領域別実習</v>
      </c>
      <c r="H353" s="684"/>
      <c r="I353" s="683" t="str">
        <f>VLOOKUP($C352,'2025年度(4年後期)'!$B$5:$N$206,COLUMN('2025年度(4年後期)'!$C$5),0)&amp;""</f>
        <v>総合学習</v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>政策医療看護倫理</v>
      </c>
      <c r="N353" s="682"/>
      <c r="O353" s="683" t="str">
        <f>VLOOKUP($C352,'2025年度(M2後期)'!$B$5:$N$207,COLUMN('2025年度(M2後期)'!$C$5),0)&amp;""</f>
        <v>特別研究</v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>特別研究</v>
      </c>
      <c r="T353" s="684"/>
      <c r="U353" s="20"/>
      <c r="Z353" s="706" t="str">
        <f>A353</f>
        <v xml:space="preserve">１時限（09：20～10：50） </v>
      </c>
      <c r="AA353" s="656" t="s">
        <v>144</v>
      </c>
      <c r="AB353" s="656"/>
      <c r="AC353" s="656"/>
      <c r="AD353" s="656"/>
      <c r="AE353" s="656"/>
      <c r="AF353" s="656"/>
      <c r="AG353" s="656" t="s">
        <v>285</v>
      </c>
      <c r="AH353" s="656"/>
      <c r="AI353" s="656"/>
      <c r="AJ353" s="656"/>
      <c r="AK353" s="656"/>
      <c r="AL353" s="656"/>
      <c r="AM353" s="656" t="s">
        <v>149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 t="s">
        <v>149</v>
      </c>
      <c r="AX353" s="656"/>
      <c r="AY353" s="656"/>
      <c r="AZ353" s="656"/>
      <c r="BA353" s="656" t="s">
        <v>148</v>
      </c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 t="s">
        <v>248</v>
      </c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752" t="str">
        <f>IFERROR(VLOOKUP(C353,科目・教員!$A$2:$B$349,2,0),"")</f>
        <v>松本　聡子</v>
      </c>
      <c r="D354" s="721"/>
      <c r="E354" s="678" t="str">
        <f>IFERROR(VLOOKUP(E353,科目・教員!$A$2:$B$349,2,0),"")</f>
        <v>池田　真弓</v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>来生　奈巳子</v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752" t="str">
        <f>VLOOKUP($C352,'2025年度(1年後期)'!$B$5:$N$207,COLUMN('2025年度(1年後期)'!$C$5)+1,0)&amp;""</f>
        <v>101</v>
      </c>
      <c r="D355" s="721"/>
      <c r="E355" s="678" t="str">
        <f>VLOOKUP($C352,'2025年度(2年後期)'!$B$5:$N$207,COLUMN('2025年度(2年後期)'!$C$5)+1,0)&amp;""</f>
        <v>201</v>
      </c>
      <c r="F355" s="677"/>
      <c r="G355" s="678" t="str">
        <f>VLOOKUP($C352,'2025年度(3年後期)'!$B$5:$N$207,COLUMN('2025年度(3年後期)'!$C$5)+1,0)&amp;""</f>
        <v>母性:301･母小実</v>
      </c>
      <c r="H355" s="677"/>
      <c r="I355" s="678" t="str">
        <f>VLOOKUP($C352,'2025年度(4年後期)'!$B$5:$N$206,COLUMN('2025年度(4年後期)'!$C$5)+1,0)&amp;""</f>
        <v>大講義室</v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>臨床講義室1</v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22" t="s">
        <v>107</v>
      </c>
      <c r="D356" s="749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>生活援助論Ⅱ</v>
      </c>
      <c r="D357" s="684"/>
      <c r="E357" s="683" t="str">
        <f>VLOOKUP($C352,'2025年度(2年後期)'!$B$5:$N$207,COLUMN('2025年度(2年後期)'!$E$5),0)&amp;""</f>
        <v>小児看護援助論Ⅰ</v>
      </c>
      <c r="F357" s="684"/>
      <c r="G357" s="683" t="str">
        <f>VLOOKUP($C352,'2025年度(3年後期)'!$B$5:$N$207,COLUMN('2025年度(3年後期)'!$E$5),0)&amp;""</f>
        <v>領域別実習</v>
      </c>
      <c r="H357" s="684"/>
      <c r="I357" s="683" t="str">
        <f>VLOOKUP($C352,'2025年度(4年後期)'!$B$5:$N$206,COLUMN('2025年度(4年後期)'!$E$5),0)&amp;""</f>
        <v>総合学習</v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>政策医療看護倫理</v>
      </c>
      <c r="N357" s="684"/>
      <c r="O357" s="694" t="str">
        <f>VLOOKUP($C352,'2025年度(M2後期)'!$B$5:$N$207,COLUMN('2025年度(M2後期)'!$E$5),0)&amp;""</f>
        <v>特別研究</v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>特別研究</v>
      </c>
      <c r="T357" s="684"/>
      <c r="Z357" s="695" t="str">
        <f>A357</f>
        <v>２時限（11：00～12：30）</v>
      </c>
      <c r="AA357" s="656" t="s">
        <v>138</v>
      </c>
      <c r="AB357" s="656"/>
      <c r="AC357" s="656"/>
      <c r="AD357" s="656"/>
      <c r="AE357" s="656"/>
      <c r="AF357" s="656"/>
      <c r="AG357" s="656" t="s">
        <v>224</v>
      </c>
      <c r="AH357" s="656"/>
      <c r="AI357" s="656"/>
      <c r="AJ357" s="656"/>
      <c r="AK357" s="656"/>
      <c r="AL357" s="656"/>
      <c r="AM357" s="656" t="s">
        <v>149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149</v>
      </c>
      <c r="AX357" s="656"/>
      <c r="AY357" s="656"/>
      <c r="AZ357" s="656"/>
      <c r="BA357" s="656" t="s">
        <v>148</v>
      </c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 t="s">
        <v>248</v>
      </c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>森下　純子</v>
      </c>
      <c r="D358" s="677"/>
      <c r="E358" s="678" t="str">
        <f>IFERROR(VLOOKUP(E357,科目・教員!$A$2:$B$349,2,0),"")</f>
        <v>遠藤　数江</v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>来生　奈巳子</v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>101</v>
      </c>
      <c r="D359" s="677"/>
      <c r="E359" s="678" t="str">
        <f>VLOOKUP($C352,'2025年度(2年後期)'!$B$5:$N$207,COLUMN('2025年度(2年後期)'!$E$5)+1,0)&amp;""</f>
        <v>201</v>
      </c>
      <c r="F359" s="677"/>
      <c r="G359" s="678" t="str">
        <f>VLOOKUP($C352,'2025年度(3年後期)'!$B$5:$N$207,COLUMN('2025年度(3年後期)'!$E$5)+1,0)&amp;""</f>
        <v>母性:301･母小実</v>
      </c>
      <c r="H359" s="677"/>
      <c r="I359" s="678" t="str">
        <f>VLOOKUP($C352,'2025年度(4年後期)'!$B$5:$N$206,COLUMN('2025年度(4年後期)'!$E$5)+1,0)&amp;""</f>
        <v>大講義室</v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>臨床講義室1</v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>免疫と健康</v>
      </c>
      <c r="D365" s="694"/>
      <c r="E365" s="711" t="str">
        <f>VLOOKUP($C352,'2025年度(2年後期)'!$B$5:$N$207,COLUMN('2025年度(2年後期)'!$G$5),0)&amp;""</f>
        <v>成人看護援助論Ⅱ</v>
      </c>
      <c r="F365" s="694"/>
      <c r="G365" s="711" t="str">
        <f>VLOOKUP($C352,'2025年度(3年後期)'!$B$5:$N$207,COLUMN('2025年度(3年後期)'!$G$5),0)&amp;""</f>
        <v>領域別実習</v>
      </c>
      <c r="H365" s="694"/>
      <c r="I365" s="711" t="str">
        <f>VLOOKUP($C352,'2025年度(4年後期)'!$B$5:$N$206,COLUMN('2025年度(4年後期)'!$G$5),0)&amp;""</f>
        <v>医療政策学</v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>特別研究</v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>特別研究</v>
      </c>
      <c r="T365" s="694"/>
      <c r="U365" s="471" t="s">
        <v>296</v>
      </c>
      <c r="V365" s="597" t="s">
        <v>297</v>
      </c>
      <c r="Z365" s="695" t="str">
        <f>A365</f>
        <v>３時限（13：30～15：00）</v>
      </c>
      <c r="AA365" s="656" t="s">
        <v>288</v>
      </c>
      <c r="AB365" s="656"/>
      <c r="AC365" s="656"/>
      <c r="AD365" s="656"/>
      <c r="AE365" s="656"/>
      <c r="AF365" s="656"/>
      <c r="AG365" s="656" t="s">
        <v>71</v>
      </c>
      <c r="AH365" s="656"/>
      <c r="AI365" s="656"/>
      <c r="AJ365" s="656"/>
      <c r="AK365" s="656"/>
      <c r="AL365" s="656"/>
      <c r="AM365" s="656" t="s">
        <v>149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149</v>
      </c>
      <c r="AX365" s="656"/>
      <c r="AY365" s="656"/>
      <c r="AZ365" s="656" t="s">
        <v>298</v>
      </c>
      <c r="BA365" s="656" t="s">
        <v>299</v>
      </c>
      <c r="BB365" s="656" t="s">
        <v>299</v>
      </c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 t="s">
        <v>264</v>
      </c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>森　那美子</v>
      </c>
      <c r="D366" s="697"/>
      <c r="E366" s="701" t="str">
        <f>IFERROR(VLOOKUP(E365,科目・教員!$A$2:$B$349,2,0),"")</f>
        <v>藤澤　雄太</v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>渡辺　幹司</v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U366" s="471" t="s">
        <v>300</v>
      </c>
      <c r="V366" s="597" t="s">
        <v>301</v>
      </c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>101</v>
      </c>
      <c r="D367" s="697"/>
      <c r="E367" s="701" t="str">
        <f>VLOOKUP($C352,'2025年度(2年後期)'!$B$5:$N$207,COLUMN('2025年度(2年後期)'!$G$5)+1,0)&amp;""</f>
        <v>201</v>
      </c>
      <c r="F367" s="697"/>
      <c r="G367" s="701" t="str">
        <f>VLOOKUP($C352,'2025年度(3年後期)'!$B$5:$N$207,COLUMN('2025年度(3年後期)'!$G$5)+1,0)&amp;""</f>
        <v>母性:301･母小実</v>
      </c>
      <c r="H367" s="697"/>
      <c r="I367" s="701" t="str">
        <f>VLOOKUP($C352,'2025年度(4年後期)'!$B$5:$N$206,COLUMN('2025年度(4年後期)'!$G$5)+1,0)&amp;""</f>
        <v>大講義室</v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U367" s="471"/>
      <c r="V367" s="597" t="s">
        <v>302</v>
      </c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U368" s="471" t="s">
        <v>303</v>
      </c>
      <c r="V368" s="597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>保健行動論</v>
      </c>
      <c r="D369" s="694"/>
      <c r="E369" s="711" t="str">
        <f>VLOOKUP($C352,'2025年度(2年後期)'!$B$5:$N$207,COLUMN('2025年度(2年後期)'!$I$5),0)&amp;""</f>
        <v>成人看護援助論Ⅱ</v>
      </c>
      <c r="F369" s="694"/>
      <c r="G369" s="711" t="str">
        <f>VLOOKUP($C352,'2025年度(3年後期)'!$B$5:$N$207,COLUMN('2025年度(3年後期)'!$I$5),0)&amp;""</f>
        <v>領域別実習</v>
      </c>
      <c r="H369" s="694"/>
      <c r="I369" s="711" t="str">
        <f>VLOOKUP($C352,'2025年度(4年後期)'!$B$5:$N$206,COLUMN('2025年度(4年後期)'!$I$5),0)&amp;""</f>
        <v>看護情報学</v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>特別研究</v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>特別研究</v>
      </c>
      <c r="T369" s="694"/>
      <c r="U369" s="471"/>
      <c r="V369" s="597"/>
      <c r="Z369" s="695" t="str">
        <f>A369</f>
        <v>４時限（15：10～16：40）</v>
      </c>
      <c r="AA369" s="656" t="s">
        <v>267</v>
      </c>
      <c r="AB369" s="656"/>
      <c r="AC369" s="656"/>
      <c r="AD369" s="656"/>
      <c r="AE369" s="656"/>
      <c r="AF369" s="656"/>
      <c r="AG369" s="656" t="s">
        <v>71</v>
      </c>
      <c r="AH369" s="656"/>
      <c r="AI369" s="656"/>
      <c r="AJ369" s="656"/>
      <c r="AK369" s="656"/>
      <c r="AL369" s="656"/>
      <c r="AM369" s="656" t="s">
        <v>149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 t="s">
        <v>149</v>
      </c>
      <c r="AX369" s="656"/>
      <c r="AY369" s="656"/>
      <c r="AZ369" s="656" t="s">
        <v>298</v>
      </c>
      <c r="BA369" s="656" t="s">
        <v>299</v>
      </c>
      <c r="BB369" s="656" t="s">
        <v>299</v>
      </c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 t="s">
        <v>246</v>
      </c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>藤澤　雄太</v>
      </c>
      <c r="D370" s="697"/>
      <c r="E370" s="701" t="str">
        <f>IFERROR(VLOOKUP(E369,科目・教員!$A$2:$B$349,2,0),"")</f>
        <v>藤澤　雄太</v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>柏木　公一</v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U370" s="471"/>
      <c r="V370" s="5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>101</v>
      </c>
      <c r="D371" s="697"/>
      <c r="E371" s="701" t="str">
        <f>VLOOKUP($C352,'2025年度(2年後期)'!$B$5:$N$207,COLUMN('2025年度(2年後期)'!$I$5)+1,0)&amp;""</f>
        <v>201</v>
      </c>
      <c r="F371" s="697"/>
      <c r="G371" s="701" t="str">
        <f>VLOOKUP($C352,'2025年度(3年後期)'!$B$5:$N$207,COLUMN('2025年度(3年後期)'!$I$5)+1,0)&amp;""</f>
        <v>母性:301･母小実</v>
      </c>
      <c r="H371" s="697"/>
      <c r="I371" s="701" t="str">
        <f>VLOOKUP($C352,'2025年度(4年後期)'!$B$5:$N$206,COLUMN('2025年度(4年後期)'!$I$5)+1,0)&amp;""</f>
        <v>大講義室</v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U371" s="471"/>
      <c r="V371" s="5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U372" s="471"/>
      <c r="V372" s="597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U373" s="471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 t="s">
        <v>299</v>
      </c>
      <c r="BB373" s="656" t="s">
        <v>299</v>
      </c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U374" s="471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U375" s="471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472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46007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46007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/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2"/>
      <c r="O378" s="683" t="str">
        <f>VLOOKUP($C377,'2025年度(M2後期)'!$B$5:$N$207,COLUMN('2025年度(M2後期)'!$C$5),0)&amp;""</f>
        <v>特別研究</v>
      </c>
      <c r="P378" s="684"/>
      <c r="Q378" s="683" t="str">
        <f>VLOOKUP($C377,'2025年度(D1後期)'!$B$5:$N$207,COLUMN('2025年度(D1後期)'!$C$5),0)&amp;""</f>
        <v>成育看護学演習Ｂ</v>
      </c>
      <c r="R378" s="684"/>
      <c r="S378" s="694" t="str">
        <f>VLOOKUP($C377,'2025年度(D23後期)'!$B$5:$N$207,COLUMN('2025年度(D23後期)'!$C$5),0)&amp;""</f>
        <v>特別研究</v>
      </c>
      <c r="T378" s="684"/>
      <c r="U378" s="470" t="s">
        <v>296</v>
      </c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 t="s">
        <v>149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 t="s">
        <v>149</v>
      </c>
      <c r="AX378" s="656"/>
      <c r="AY378" s="656"/>
      <c r="AZ378" s="656"/>
      <c r="BA378" s="656" t="s">
        <v>299</v>
      </c>
      <c r="BB378" s="656" t="s">
        <v>299</v>
      </c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/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470" t="s">
        <v>304</v>
      </c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/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>母性:301･母小実</v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国際:別途指定
教育:別途指定
成育:別途指定</v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>別途指定</v>
      </c>
      <c r="R380" s="677"/>
      <c r="S380" s="697" t="str">
        <f>VLOOKUP($C377,'2025年度(D23後期)'!$B$5:$N$207,COLUMN('2025年度(D23後期)'!$C$5)+1,0)&amp;""</f>
        <v/>
      </c>
      <c r="T380" s="677"/>
      <c r="U380" s="471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53"/>
      <c r="D381" s="754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U381" s="471" t="s">
        <v>303</v>
      </c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/>
      </c>
      <c r="D382" s="684"/>
      <c r="E382" s="683" t="str">
        <f>VLOOKUP($C377,'2025年度(2年後期)'!$B$5:$N$207,COLUMN('2025年度(2年後期)'!$E$5),0)&amp;""</f>
        <v>薬物療法と看護</v>
      </c>
      <c r="F382" s="684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4"/>
      <c r="O382" s="694" t="str">
        <f>VLOOKUP($C377,'2025年度(M2後期)'!$B$5:$N$207,COLUMN('2025年度(M2後期)'!$E$5),0)&amp;""</f>
        <v>特別研究</v>
      </c>
      <c r="P382" s="684"/>
      <c r="Q382" s="694" t="str">
        <f>VLOOKUP($C377,'2025年度(D1後期)'!$B$5:$N$207,COLUMN('2025年度(D1後期)'!$E$5),0)&amp;""</f>
        <v>成育看護学演習Ｂ</v>
      </c>
      <c r="R382" s="684"/>
      <c r="S382" s="694" t="str">
        <f>VLOOKUP($C377,'2025年度(D23後期)'!$B$5:$N$207,COLUMN('2025年度(D23後期)'!$E$5),0)&amp;""</f>
        <v>特別研究</v>
      </c>
      <c r="T382" s="684"/>
      <c r="U382" s="471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 t="s">
        <v>174</v>
      </c>
      <c r="AH382" s="656"/>
      <c r="AI382" s="656"/>
      <c r="AJ382" s="656"/>
      <c r="AK382" s="656"/>
      <c r="AL382" s="656"/>
      <c r="AM382" s="656" t="s">
        <v>149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149</v>
      </c>
      <c r="AX382" s="656"/>
      <c r="AY382" s="656"/>
      <c r="AZ382" s="656"/>
      <c r="BA382" s="656" t="s">
        <v>299</v>
      </c>
      <c r="BB382" s="656" t="s">
        <v>299</v>
      </c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/>
      </c>
      <c r="D383" s="677"/>
      <c r="E383" s="678" t="str">
        <f>IFERROR(VLOOKUP(E382,科目・教員!$A$2:$B$349,2,0),"")</f>
        <v>本間　典子</v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U383" s="471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/>
      </c>
      <c r="D384" s="677"/>
      <c r="E384" s="678" t="str">
        <f>VLOOKUP($C377,'2025年度(2年後期)'!$B$5:$N$207,COLUMN('2025年度(2年後期)'!$E$5)+1,0)&amp;""</f>
        <v>201</v>
      </c>
      <c r="F384" s="677"/>
      <c r="G384" s="678" t="str">
        <f>VLOOKUP($C377,'2025年度(3年後期)'!$B$5:$N$207,COLUMN('2025年度(3年後期)'!$E$5)+1,0)&amp;""</f>
        <v>母性:301･母小実</v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国際:別途指定
教育:別途指定
成育:別途指定</v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>別途指定</v>
      </c>
      <c r="R384" s="677"/>
      <c r="S384" s="697" t="str">
        <f>VLOOKUP($C377,'2025年度(D23後期)'!$B$5:$N$207,COLUMN('2025年度(D23後期)'!$E$5)+1,0)&amp;""</f>
        <v/>
      </c>
      <c r="T384" s="677"/>
      <c r="U384" s="471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U385" s="471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U386" s="471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 t="s">
        <v>299</v>
      </c>
      <c r="BB386" s="656" t="s">
        <v>299</v>
      </c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U387" s="471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U388" s="471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U389" s="471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疾病･病態論Ⅰ</v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成育看護学演習Ａ－Ⅱ（小児）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>感染管理看護学演習Ｂ
成人看護学演習Ｂ</v>
      </c>
      <c r="R390" s="694"/>
      <c r="S390" s="712" t="str">
        <f>VLOOKUP($C377,'2025年度(D23後期)'!$B$5:$N$207,COLUMN('2025年度(D23後期)'!$G$5),0)&amp;""</f>
        <v>特別研究</v>
      </c>
      <c r="T390" s="694"/>
      <c r="U390" s="471"/>
      <c r="Z390" s="695" t="str">
        <f>A390</f>
        <v>３時限（13：30～15：00）</v>
      </c>
      <c r="AA390" s="656" t="s">
        <v>158</v>
      </c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 t="s">
        <v>149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149</v>
      </c>
      <c r="AX390" s="656"/>
      <c r="AY390" s="656"/>
      <c r="AZ390" s="656"/>
      <c r="BA390" s="656" t="s">
        <v>299</v>
      </c>
      <c r="BB390" s="656" t="s">
        <v>299</v>
      </c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水野　正之</v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U391" s="471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101</v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>母性:301･母小実</v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成育:別途指定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>感染:別途指定
成人:別途指定</v>
      </c>
      <c r="R392" s="697"/>
      <c r="S392" s="702" t="str">
        <f>VLOOKUP($C377,'2025年度(D23後期)'!$B$5:$N$207,COLUMN('2025年度(D23後期)'!$G$5)+1,0)&amp;""</f>
        <v/>
      </c>
      <c r="T392" s="697"/>
      <c r="U392" s="471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U393" s="471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>人体の構造と機能Ⅲ</v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成育看護学演習Ａ－Ⅱ（小児）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>感染管理看護学演習Ｂ
成人看護学演習Ｂ</v>
      </c>
      <c r="R394" s="694"/>
      <c r="S394" s="712" t="str">
        <f>VLOOKUP($C377,'2025年度(D23後期)'!$B$5:$N$207,COLUMN('2025年度(D23後期)'!$I$5),0)&amp;""</f>
        <v>特別研究</v>
      </c>
      <c r="T394" s="694"/>
      <c r="U394" s="471"/>
      <c r="Z394" s="695" t="str">
        <f>A394</f>
        <v>４時限（15：10～16：40）</v>
      </c>
      <c r="AA394" s="656" t="s">
        <v>70</v>
      </c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 t="s">
        <v>149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149</v>
      </c>
      <c r="AX394" s="656"/>
      <c r="AY394" s="656"/>
      <c r="AZ394" s="656"/>
      <c r="BA394" s="656" t="s">
        <v>299</v>
      </c>
      <c r="BB394" s="656" t="s">
        <v>299</v>
      </c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>本間　典子</v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U395" s="471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>101</v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>母性:301･母小実</v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成育:別途指定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>感染:別途指定
成人:別途指定</v>
      </c>
      <c r="R396" s="697"/>
      <c r="S396" s="702" t="str">
        <f>VLOOKUP($C377,'2025年度(D23後期)'!$B$5:$N$207,COLUMN('2025年度(D23後期)'!$I$5)+1,0)&amp;""</f>
        <v/>
      </c>
      <c r="T396" s="697"/>
      <c r="U396" s="471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53"/>
      <c r="D397" s="755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U397" s="471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41" t="str">
        <f>VLOOKUP($C377,'2025年度(1年後期)'!$B$5:$N$207,COLUMN('2025年度(1年後期)'!$K$5),0)&amp;""</f>
        <v>国語表現法</v>
      </c>
      <c r="D398" s="742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U398" s="471"/>
      <c r="Z398" s="695" t="str">
        <f>A398</f>
        <v>５時限（16：50～18：20）</v>
      </c>
      <c r="AA398" s="656" t="s">
        <v>235</v>
      </c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 t="s">
        <v>299</v>
      </c>
      <c r="BB398" s="656" t="s">
        <v>299</v>
      </c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24" t="str">
        <f>IFERROR(VLOOKUP(C398,科目・教員!$A$2:$B$349,2,0),"")</f>
        <v>末田　美香子</v>
      </c>
      <c r="D399" s="725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U399" s="471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24" t="str">
        <f>VLOOKUP($C377,'2025年度(1年後期)'!$B$5:$N$207,COLUMN('2025年度(1年後期)'!$K$5)+1,0)&amp;""</f>
        <v>101</v>
      </c>
      <c r="D400" s="725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U400" s="471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85" t="s">
        <v>107</v>
      </c>
      <c r="D401" s="786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472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46008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46008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>ジェンダー論</v>
      </c>
      <c r="D403" s="684"/>
      <c r="E403" s="718" t="str">
        <f>VLOOKUP($C402,'2025年度(2年後期)'!$B$5:$N$207,COLUMN('2025年度(2年後期)'!$C$5),0)&amp;""</f>
        <v>英語Ⅲ</v>
      </c>
      <c r="F403" s="719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>長寿看護学演習Ａ－Ⅰ
成育看護学演習Ａ－Ⅳ(母性)</v>
      </c>
      <c r="N403" s="682"/>
      <c r="O403" s="683" t="str">
        <f>VLOOKUP($C402,'2025年度(M2後期)'!$B$5:$N$207,COLUMN('2025年度(M2後期)'!$C$5),0)&amp;""</f>
        <v>特別研究</v>
      </c>
      <c r="P403" s="684"/>
      <c r="Q403" s="683" t="str">
        <f>VLOOKUP($C402,'2025年度(D1後期)'!$B$5:$N$207,COLUMN('2025年度(D1後期)'!$C$5),0)&amp;""</f>
        <v>看護教育学演習Ｂ</v>
      </c>
      <c r="R403" s="684"/>
      <c r="S403" s="694" t="str">
        <f>VLOOKUP($C402,'2025年度(D23後期)'!$B$5:$N$207,COLUMN('2025年度(D23後期)'!$C$5),0)&amp;""</f>
        <v>特別研究</v>
      </c>
      <c r="T403" s="684"/>
      <c r="U403" s="25"/>
      <c r="Z403" s="706" t="str">
        <f>A403</f>
        <v xml:space="preserve">１時限（09：20～10：50） </v>
      </c>
      <c r="AA403" s="656" t="s">
        <v>207</v>
      </c>
      <c r="AB403" s="656"/>
      <c r="AC403" s="656"/>
      <c r="AD403" s="656"/>
      <c r="AE403" s="656"/>
      <c r="AF403" s="656"/>
      <c r="AG403" s="656" t="s">
        <v>255</v>
      </c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 t="s">
        <v>305</v>
      </c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>小島　優子</v>
      </c>
      <c r="D404" s="677"/>
      <c r="E404" s="720" t="str">
        <f>IFERROR(VLOOKUP(E403,科目・教員!$A$2:$B$349,2,0),"")</f>
        <v>ﾊﾟｳﾗ･ﾍﾞﾙｳﾞｧﾝｹﾞﾙ</v>
      </c>
      <c r="F404" s="721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>101</v>
      </c>
      <c r="D405" s="677"/>
      <c r="E405" s="720" t="str">
        <f>VLOOKUP($C402,'2025年度(2年後期)'!$B$5:$N$207,COLUMN('2025年度(2年後期)'!$C$5)+1,0)&amp;""</f>
        <v>201</v>
      </c>
      <c r="F405" s="721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長寿:別途指定
成育:別途指定</v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>別途指定</v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748" t="s">
        <v>107</v>
      </c>
      <c r="F406" s="749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疫学・保健統計学Ⅱ</v>
      </c>
      <c r="D407" s="684"/>
      <c r="E407" s="718" t="str">
        <f>VLOOKUP($C402,'2025年度(2年後期)'!$B$5:$N$207,COLUMN('2025年度(2年後期)'!$E$5),0)&amp;""</f>
        <v>英語Ⅲ</v>
      </c>
      <c r="F407" s="719"/>
      <c r="G407" s="683" t="str">
        <f>VLOOKUP($C402,'2025年度(3年後期)'!$B$5:$N$207,COLUMN('2025年度(3年後期)'!$E$5),0)&amp;""</f>
        <v>領域別実習</v>
      </c>
      <c r="H407" s="684"/>
      <c r="I407" s="718" t="str">
        <f>VLOOKUP($C402,'2025年度(4年後期)'!$B$5:$N$206,COLUMN('2025年度(4年後期)'!$E$5),0)&amp;""</f>
        <v>科学技術と医療
(中村先生)</v>
      </c>
      <c r="J407" s="719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>長寿看護学演習Ａ－Ⅰ
成育看護学演習Ａ－Ⅳ(母性)</v>
      </c>
      <c r="N407" s="684"/>
      <c r="O407" s="694" t="str">
        <f>VLOOKUP($C402,'2025年度(M2後期)'!$B$5:$N$207,COLUMN('2025年度(M2後期)'!$E$5),0)&amp;""</f>
        <v>特別研究</v>
      </c>
      <c r="P407" s="684"/>
      <c r="Q407" s="694" t="str">
        <f>VLOOKUP($C402,'2025年度(D1後期)'!$B$5:$N$207,COLUMN('2025年度(D1後期)'!$E$5),0)&amp;""</f>
        <v>看護教育学演習Ｂ</v>
      </c>
      <c r="R407" s="684"/>
      <c r="S407" s="694" t="str">
        <f>VLOOKUP($C402,'2025年度(D23後期)'!$B$5:$N$207,COLUMN('2025年度(D23後期)'!$E$5),0)&amp;""</f>
        <v>特別研究</v>
      </c>
      <c r="T407" s="684"/>
      <c r="U407" s="21"/>
      <c r="Z407" s="695" t="str">
        <f>A407</f>
        <v>２時限（11：00～12：30）</v>
      </c>
      <c r="AA407" s="656" t="s">
        <v>169</v>
      </c>
      <c r="AB407" s="656"/>
      <c r="AC407" s="656"/>
      <c r="AD407" s="656"/>
      <c r="AE407" s="656"/>
      <c r="AF407" s="656"/>
      <c r="AG407" s="656" t="s">
        <v>255</v>
      </c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 t="s">
        <v>266</v>
      </c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柏木　公一</v>
      </c>
      <c r="D408" s="677"/>
      <c r="E408" s="720" t="str">
        <f>IFERROR(VLOOKUP(E407,科目・教員!$A$2:$B$349,2,0),"")</f>
        <v>ﾊﾟｳﾗ･ﾍﾞﾙｳﾞｧﾝｹﾞﾙ</v>
      </c>
      <c r="F408" s="721"/>
      <c r="G408" s="678" t="str">
        <f>IFERROR(VLOOKUP(G407,科目・教員!$A$2:$B$349,2,0),"")</f>
        <v/>
      </c>
      <c r="H408" s="677"/>
      <c r="I408" s="720" t="str">
        <f>IFERROR(VLOOKUP(I407,科目・教員!$A$2:$B$349,2,0),"")</f>
        <v/>
      </c>
      <c r="J408" s="721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101</v>
      </c>
      <c r="D409" s="677"/>
      <c r="E409" s="720" t="str">
        <f>VLOOKUP($C402,'2025年度(2年後期)'!$B$5:$N$207,COLUMN('2025年度(2年後期)'!$E$5)+1,0)&amp;""</f>
        <v>201</v>
      </c>
      <c r="F409" s="721"/>
      <c r="G409" s="678" t="str">
        <f>VLOOKUP($C402,'2025年度(3年後期)'!$B$5:$N$207,COLUMN('2025年度(3年後期)'!$E$5)+1,0)&amp;""</f>
        <v/>
      </c>
      <c r="H409" s="677"/>
      <c r="I409" s="720" t="str">
        <f>VLOOKUP($C402,'2025年度(4年後期)'!$B$5:$N$206,COLUMN('2025年度(4年後期)'!$E$5)+1,0)&amp;""</f>
        <v>301</v>
      </c>
      <c r="J409" s="721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長寿:別途指定
成育:別途指定</v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>別途指定</v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748" t="s">
        <v>107</v>
      </c>
      <c r="F410" s="749"/>
      <c r="G410" s="672"/>
      <c r="H410" s="698"/>
      <c r="I410" s="748" t="s">
        <v>234</v>
      </c>
      <c r="J410" s="723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>人体の構造と機能Ⅲ</v>
      </c>
      <c r="D415" s="694"/>
      <c r="E415" s="806" t="str">
        <f>VLOOKUP($C402,'2025年度(2年後期)'!$B$5:$N$207,COLUMN('2025年度(2年後期)'!$G$5),0)&amp;""</f>
        <v>成人看護援助論Ⅱ　中間試験</v>
      </c>
      <c r="F415" s="763"/>
      <c r="G415" s="711" t="str">
        <f>VLOOKUP($C402,'2025年度(3年後期)'!$B$5:$N$207,COLUMN('2025年度(3年後期)'!$G$5),0)&amp;""</f>
        <v>領域別実習</v>
      </c>
      <c r="H415" s="694"/>
      <c r="I415" s="767" t="str">
        <f>VLOOKUP($C402,'2025年度(4年後期)'!$B$5:$N$206,COLUMN('2025年度(4年後期)'!$G$5),0)&amp;""</f>
        <v>科学技術と医療
(石原雅之先生)</v>
      </c>
      <c r="J415" s="742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>特別研究</v>
      </c>
      <c r="T415" s="694"/>
      <c r="U415" s="21"/>
      <c r="Z415" s="695" t="str">
        <f>A415</f>
        <v>３時限（13：30～15：00）</v>
      </c>
      <c r="AA415" s="656" t="s">
        <v>70</v>
      </c>
      <c r="AB415" s="656"/>
      <c r="AC415" s="656"/>
      <c r="AD415" s="656"/>
      <c r="AE415" s="656"/>
      <c r="AF415" s="656"/>
      <c r="AG415" s="656"/>
      <c r="AH415" s="656" t="s">
        <v>305</v>
      </c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266</v>
      </c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>本間　典子</v>
      </c>
      <c r="D416" s="697"/>
      <c r="E416" s="805" t="str">
        <f>IFERROR(VLOOKUP(E415,科目・教員!$A$2:$B$349,2,0),"")</f>
        <v/>
      </c>
      <c r="F416" s="766"/>
      <c r="G416" s="701" t="str">
        <f>IFERROR(VLOOKUP(G415,科目・教員!$A$2:$B$349,2,0),"")</f>
        <v/>
      </c>
      <c r="H416" s="697"/>
      <c r="I416" s="768" t="str">
        <f>IFERROR(VLOOKUP(I415,科目・教員!$A$2:$B$349,2,0),"")</f>
        <v/>
      </c>
      <c r="J416" s="725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>101</v>
      </c>
      <c r="D417" s="697"/>
      <c r="E417" s="805" t="str">
        <f>VLOOKUP($C402,'2025年度(2年後期)'!$B$5:$N$207,COLUMN('2025年度(2年後期)'!$G$5)+1,0)&amp;""</f>
        <v>202</v>
      </c>
      <c r="F417" s="766"/>
      <c r="G417" s="701" t="str">
        <f>VLOOKUP($C402,'2025年度(3年後期)'!$B$5:$N$207,COLUMN('2025年度(3年後期)'!$G$5)+1,0)&amp;""</f>
        <v/>
      </c>
      <c r="H417" s="697"/>
      <c r="I417" s="768" t="str">
        <f>VLOOKUP($C402,'2025年度(4年後期)'!$B$5:$N$206,COLUMN('2025年度(4年後期)'!$G$5)+1,0)&amp;""</f>
        <v>301</v>
      </c>
      <c r="J417" s="725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/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804"/>
      <c r="F418" s="764"/>
      <c r="G418" s="672"/>
      <c r="H418" s="698"/>
      <c r="I418" s="748" t="s">
        <v>236</v>
      </c>
      <c r="J418" s="723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41" t="str">
        <f>VLOOKUP($C402,'2025年度(1年後期)'!$B$5:$N$207,COLUMN('2025年度(1年後期)'!$I$5),0)&amp;""</f>
        <v>中国語</v>
      </c>
      <c r="D419" s="742"/>
      <c r="E419" s="711" t="str">
        <f>VLOOKUP($C402,'2025年度(2年後期)'!$B$5:$N$207,COLUMN('2025年度(2年後期)'!$I$5),0)&amp;""</f>
        <v>精神看護学概論</v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>特別研究</v>
      </c>
      <c r="T419" s="694"/>
      <c r="U419" s="21"/>
      <c r="Z419" s="695" t="str">
        <f>A419</f>
        <v>４時限（15：10～16：40）</v>
      </c>
      <c r="AA419" s="656" t="s">
        <v>250</v>
      </c>
      <c r="AB419" s="656"/>
      <c r="AC419" s="656"/>
      <c r="AD419" s="656"/>
      <c r="AE419" s="656"/>
      <c r="AF419" s="656"/>
      <c r="AG419" s="656" t="s">
        <v>233</v>
      </c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24" t="str">
        <f>IFERROR(VLOOKUP(C419,科目・教員!$A$2:$B$349,2,0),"")</f>
        <v>黄　馨逸</v>
      </c>
      <c r="D420" s="725"/>
      <c r="E420" s="701" t="str">
        <f>IFERROR(VLOOKUP(E419,科目・教員!$A$2:$B$349,2,0),"")</f>
        <v>森　真喜子</v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24" t="str">
        <f>VLOOKUP($C402,'2025年度(1年後期)'!$B$5:$N$207,COLUMN('2025年度(1年後期)'!$I$5)+1,0)&amp;""</f>
        <v>101</v>
      </c>
      <c r="D421" s="725"/>
      <c r="E421" s="701" t="str">
        <f>VLOOKUP($C402,'2025年度(2年後期)'!$B$5:$N$207,COLUMN('2025年度(2年後期)'!$I$5)+1,0)&amp;""</f>
        <v>201</v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/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22" t="s">
        <v>107</v>
      </c>
      <c r="D422" s="723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41" t="str">
        <f>VLOOKUP($C402,'2025年度(1年後期)'!$B$5:$N$207,COLUMN('2025年度(1年後期)'!$K$5),0)&amp;""</f>
        <v>中国語</v>
      </c>
      <c r="D423" s="742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 t="s">
        <v>250</v>
      </c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24" t="str">
        <f>IFERROR(VLOOKUP(C423,科目・教員!$A$2:$B$349,2,0),"")</f>
        <v>黄　馨逸</v>
      </c>
      <c r="D424" s="725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24" t="str">
        <f>VLOOKUP($C402,'2025年度(1年後期)'!$B$5:$N$207,COLUMN('2025年度(1年後期)'!$K$5)+1,0)&amp;""</f>
        <v>101</v>
      </c>
      <c r="D425" s="725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22" t="s">
        <v>107</v>
      </c>
      <c r="D426" s="723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46009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46009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751" t="str">
        <f>VLOOKUP($C427,'2025年度(1年後期)'!$B$5:$N$207,COLUMN('2025年度(1年後期)'!$C$5),0)&amp;""</f>
        <v>英語Ⅰ(BD)</v>
      </c>
      <c r="D428" s="719"/>
      <c r="E428" s="683" t="str">
        <f>VLOOKUP($C427,'2025年度(2年後期)'!$B$5:$N$207,COLUMN('2025年度(2年後期)'!$C$5),0)&amp;""</f>
        <v>地域生活とヘルスプロモーション</v>
      </c>
      <c r="F428" s="684"/>
      <c r="G428" s="683" t="str">
        <f>VLOOKUP($C427,'2025年度(3年後期)'!$B$5:$N$207,COLUMN('2025年度(3年後期)'!$C$5),0)&amp;""</f>
        <v>領域別実習</v>
      </c>
      <c r="H428" s="684"/>
      <c r="I428" s="683" t="str">
        <f>VLOOKUP($C427,'2025年度(4年後期)'!$B$5:$N$206,COLUMN('2025年度(4年後期)'!$C$5),0)&amp;""</f>
        <v>政策医療看護論Ⅱ</v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>がん看護学演習Ａ－Ⅲ</v>
      </c>
      <c r="N428" s="682"/>
      <c r="O428" s="683" t="str">
        <f>VLOOKUP($C427,'2025年度(M2後期)'!$B$5:$N$207,COLUMN('2025年度(M2後期)'!$C$5),0)&amp;""</f>
        <v>特別研究</v>
      </c>
      <c r="P428" s="684"/>
      <c r="Q428" s="683" t="str">
        <f>VLOOKUP($C427,'2025年度(D1後期)'!$B$5:$N$207,COLUMN('2025年度(D1後期)'!$C$5),0)&amp;""</f>
        <v>看護情報・管理学演習Ｂ
長寿看護学演習Ｂ</v>
      </c>
      <c r="R428" s="684"/>
      <c r="S428" s="694" t="str">
        <f>VLOOKUP($C427,'2025年度(D23後期)'!$B$5:$N$207,COLUMN('2025年度(D23後期)'!$C$5),0)&amp;""</f>
        <v>特別研究</v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 t="s">
        <v>97</v>
      </c>
      <c r="AE428" s="656"/>
      <c r="AF428" s="656"/>
      <c r="AG428" s="656" t="s">
        <v>171</v>
      </c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 t="s">
        <v>164</v>
      </c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 t="s">
        <v>245</v>
      </c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752" t="str">
        <f>IFERROR(VLOOKUP(C428,科目・教員!$A$2:$B$349,2,0),"")</f>
        <v>ﾊﾟｳﾗ･ﾍﾞﾙｳﾞｧﾝｹﾞﾙ</v>
      </c>
      <c r="D429" s="721"/>
      <c r="E429" s="678" t="str">
        <f>IFERROR(VLOOKUP(E428,科目・教員!$A$2:$B$349,2,0),"")</f>
        <v>藤田　淳子</v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>飯野　京子</v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752" t="str">
        <f>VLOOKUP($C427,'2025年度(1年後期)'!$B$5:$N$207,COLUMN('2025年度(1年後期)'!$C$5)+1,0)&amp;""</f>
        <v>201</v>
      </c>
      <c r="D430" s="721"/>
      <c r="E430" s="678" t="str">
        <f>VLOOKUP($C427,'2025年度(2年後期)'!$B$5:$N$207,COLUMN('2025年度(2年後期)'!$C$5)+1,0)&amp;""</f>
        <v>301</v>
      </c>
      <c r="F430" s="677"/>
      <c r="G430" s="678" t="str">
        <f>VLOOKUP($C427,'2025年度(3年後期)'!$B$5:$N$207,COLUMN('2025年度(3年後期)'!$C$5)+1,0)&amp;""</f>
        <v>在宅:在宅実</v>
      </c>
      <c r="H430" s="677"/>
      <c r="I430" s="678" t="str">
        <f>VLOOKUP($C427,'2025年度(4年後期)'!$B$5:$N$206,COLUMN('2025年度(4年後期)'!$C$5)+1,0)&amp;""</f>
        <v>大講義室</v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>別途指定</v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>情報:別途指定
長寿:別途指定</v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22" t="s">
        <v>107</v>
      </c>
      <c r="D431" s="749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751" t="str">
        <f>VLOOKUP($C427,'2025年度(1年後期)'!$B$5:$N$207,COLUMN('2025年度(1年後期)'!$E$5),0)&amp;""</f>
        <v>英語Ⅰ(BD)</v>
      </c>
      <c r="D432" s="719"/>
      <c r="E432" s="683" t="str">
        <f>VLOOKUP($C427,'2025年度(2年後期)'!$B$5:$N$207,COLUMN('2025年度(2年後期)'!$E$5),0)&amp;""</f>
        <v>地域生活とヘルスプロモーション</v>
      </c>
      <c r="F432" s="684"/>
      <c r="G432" s="683" t="str">
        <f>VLOOKUP($C427,'2025年度(3年後期)'!$B$5:$N$207,COLUMN('2025年度(3年後期)'!$E$5),0)&amp;""</f>
        <v>領域別実習</v>
      </c>
      <c r="H432" s="684"/>
      <c r="I432" s="683" t="str">
        <f>VLOOKUP($C427,'2025年度(4年後期)'!$B$5:$N$206,COLUMN('2025年度(4年後期)'!$E$5),0)&amp;""</f>
        <v>災害看護論</v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>がん看護学演習Ａ－Ⅲ</v>
      </c>
      <c r="N432" s="684"/>
      <c r="O432" s="694" t="str">
        <f>VLOOKUP($C427,'2025年度(M2後期)'!$B$5:$N$207,COLUMN('2025年度(M2後期)'!$E$5),0)&amp;""</f>
        <v>特別研究</v>
      </c>
      <c r="P432" s="684"/>
      <c r="Q432" s="694" t="str">
        <f>VLOOKUP($C427,'2025年度(D1後期)'!$B$5:$N$207,COLUMN('2025年度(D1後期)'!$E$5),0)&amp;""</f>
        <v>看護情報・管理学演習Ｂ
長寿看護学演習Ｂ</v>
      </c>
      <c r="R432" s="684"/>
      <c r="S432" s="694" t="str">
        <f>VLOOKUP($C427,'2025年度(D23後期)'!$B$5:$N$207,COLUMN('2025年度(D23後期)'!$E$5),0)&amp;""</f>
        <v>特別研究</v>
      </c>
      <c r="T432" s="684"/>
      <c r="U432" s="30"/>
      <c r="Z432" s="695" t="str">
        <f>A432</f>
        <v>２時限（11：00～12：30）</v>
      </c>
      <c r="AA432" s="656"/>
      <c r="AB432" s="656"/>
      <c r="AC432" s="656"/>
      <c r="AD432" s="656" t="s">
        <v>97</v>
      </c>
      <c r="AE432" s="656"/>
      <c r="AF432" s="656"/>
      <c r="AG432" s="656" t="s">
        <v>171</v>
      </c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 t="s">
        <v>164</v>
      </c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 t="s">
        <v>263</v>
      </c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752" t="str">
        <f>IFERROR(VLOOKUP(C432,科目・教員!$A$2:$B$349,2,0),"")</f>
        <v>ﾊﾟｳﾗ･ﾍﾞﾙｳﾞｧﾝｹﾞﾙ</v>
      </c>
      <c r="D433" s="721"/>
      <c r="E433" s="678" t="str">
        <f>IFERROR(VLOOKUP(E432,科目・教員!$A$2:$B$349,2,0),"")</f>
        <v>藤田　淳子</v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>須藤　恭子</v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30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752" t="str">
        <f>VLOOKUP($C427,'2025年度(1年後期)'!$B$5:$N$207,COLUMN('2025年度(1年後期)'!$E$5)+1,0)&amp;""</f>
        <v>201</v>
      </c>
      <c r="D434" s="721"/>
      <c r="E434" s="678" t="str">
        <f>VLOOKUP($C427,'2025年度(2年後期)'!$B$5:$N$207,COLUMN('2025年度(2年後期)'!$E$5)+1,0)&amp;""</f>
        <v>301</v>
      </c>
      <c r="F434" s="677"/>
      <c r="G434" s="678" t="str">
        <f>VLOOKUP($C427,'2025年度(3年後期)'!$B$5:$N$207,COLUMN('2025年度(3年後期)'!$E$5)+1,0)&amp;""</f>
        <v>在宅:在宅実</v>
      </c>
      <c r="H434" s="677"/>
      <c r="I434" s="678" t="str">
        <f>VLOOKUP($C427,'2025年度(4年後期)'!$B$5:$N$206,COLUMN('2025年度(4年後期)'!$E$5)+1,0)&amp;""</f>
        <v>大講義室</v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>別途指定</v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>情報:別途指定
長寿:別途指定</v>
      </c>
      <c r="R434" s="677"/>
      <c r="S434" s="697" t="str">
        <f>VLOOKUP($C427,'2025年度(D23後期)'!$B$5:$N$207,COLUMN('2025年度(D23後期)'!$E$5)+1,0)&amp;""</f>
        <v/>
      </c>
      <c r="T434" s="677"/>
      <c r="U434" s="30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22" t="s">
        <v>107</v>
      </c>
      <c r="D435" s="723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30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生活援助論Ⅱ(ABCD)</v>
      </c>
      <c r="D440" s="694"/>
      <c r="E440" s="767" t="str">
        <f>VLOOKUP($C427,'2025年度(2年後期)'!$B$5:$N$207,COLUMN('2025年度(2年後期)'!$G$5),0)&amp;""</f>
        <v>英語S</v>
      </c>
      <c r="F440" s="742"/>
      <c r="G440" s="711" t="str">
        <f>VLOOKUP($C427,'2025年度(3年後期)'!$B$5:$N$207,COLUMN('2025年度(3年後期)'!$G$5),0)&amp;""</f>
        <v>領域別実習</v>
      </c>
      <c r="H440" s="694"/>
      <c r="I440" s="711" t="str">
        <f>VLOOKUP($C427,'2025年度(4年後期)'!$B$5:$N$206,COLUMN('2025年度(4年後期)'!$G$5),0)&amp;""</f>
        <v>看護管理論</v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>特別研究</v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>特別研究</v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 t="s">
        <v>97</v>
      </c>
      <c r="AE440" s="656" t="s">
        <v>138</v>
      </c>
      <c r="AF440" s="656"/>
      <c r="AG440" s="656" t="s">
        <v>138</v>
      </c>
      <c r="AH440" s="656" t="s">
        <v>138</v>
      </c>
      <c r="AI440" s="656"/>
      <c r="AJ440" s="656"/>
      <c r="AK440" s="656"/>
      <c r="AL440" s="656" t="s">
        <v>138</v>
      </c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 t="s">
        <v>98</v>
      </c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 t="s">
        <v>280</v>
      </c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>森下　純子</v>
      </c>
      <c r="D441" s="697"/>
      <c r="E441" s="768" t="str">
        <f>IFERROR(VLOOKUP(E440,科目・教員!$A$2:$B$349,2,0),"")</f>
        <v>ﾊﾟｳﾗ･ﾍﾞﾙｳﾞｧﾝｹﾞﾙ</v>
      </c>
      <c r="F441" s="725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>小澤　三枝子</v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201･202･基礎実･成人実</v>
      </c>
      <c r="D442" s="697"/>
      <c r="E442" s="768" t="str">
        <f>VLOOKUP($C427,'2025年度(2年後期)'!$B$5:$N$207,COLUMN('2025年度(2年後期)'!$G$5)+1,0)&amp;""</f>
        <v>301</v>
      </c>
      <c r="F442" s="725"/>
      <c r="G442" s="701" t="str">
        <f>VLOOKUP($C427,'2025年度(3年後期)'!$B$5:$N$207,COLUMN('2025年度(3年後期)'!$G$5)+1,0)&amp;""</f>
        <v>在宅:在宅実</v>
      </c>
      <c r="H442" s="697"/>
      <c r="I442" s="701" t="str">
        <f>VLOOKUP($C427,'2025年度(4年後期)'!$B$5:$N$206,COLUMN('2025年度(4年後期)'!$G$5)+1,0)&amp;""</f>
        <v>大講義室</v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722" t="s">
        <v>107</v>
      </c>
      <c r="F443" s="723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生活援助論Ⅱ(ABCD)</v>
      </c>
      <c r="D444" s="694"/>
      <c r="E444" s="711" t="str">
        <f>VLOOKUP($C427,'2025年度(2年後期)'!$B$5:$N$207,COLUMN('2025年度(2年後期)'!$I$5),0)&amp;""</f>
        <v>母性看護援助論Ⅱ</v>
      </c>
      <c r="F444" s="694"/>
      <c r="G444" s="711" t="str">
        <f>VLOOKUP($C427,'2025年度(3年後期)'!$B$5:$N$207,COLUMN('2025年度(3年後期)'!$I$5),0)&amp;""</f>
        <v>領域別実習</v>
      </c>
      <c r="H444" s="694"/>
      <c r="I444" s="711" t="str">
        <f>VLOOKUP($C427,'2025年度(4年後期)'!$B$5:$N$206,COLUMN('2025年度(4年後期)'!$I$5),0)&amp;""</f>
        <v>看護管理論</v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>特別研究</v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>特別研究</v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 t="s">
        <v>97</v>
      </c>
      <c r="AE444" s="656" t="s">
        <v>138</v>
      </c>
      <c r="AF444" s="656"/>
      <c r="AG444" s="656" t="s">
        <v>138</v>
      </c>
      <c r="AH444" s="656" t="s">
        <v>138</v>
      </c>
      <c r="AI444" s="656"/>
      <c r="AJ444" s="656"/>
      <c r="AK444" s="656"/>
      <c r="AL444" s="656" t="s">
        <v>138</v>
      </c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 t="s">
        <v>285</v>
      </c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 t="s">
        <v>280</v>
      </c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>森下　純子</v>
      </c>
      <c r="D445" s="697"/>
      <c r="E445" s="701" t="str">
        <f>IFERROR(VLOOKUP(E444,科目・教員!$A$2:$B$349,2,0),"")</f>
        <v>池田　真弓</v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>小澤　三枝子</v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201･202･基礎実･成人実</v>
      </c>
      <c r="D446" s="697"/>
      <c r="E446" s="701" t="str">
        <f>VLOOKUP($C427,'2025年度(2年後期)'!$B$5:$N$207,COLUMN('2025年度(2年後期)'!$I$5)+1,0)&amp;""</f>
        <v>301</v>
      </c>
      <c r="F446" s="697"/>
      <c r="G446" s="701" t="str">
        <f>VLOOKUP($C427,'2025年度(3年後期)'!$B$5:$N$207,COLUMN('2025年度(3年後期)'!$I$5)+1,0)&amp;""</f>
        <v>在宅:在宅実</v>
      </c>
      <c r="H446" s="697"/>
      <c r="I446" s="701" t="str">
        <f>VLOOKUP($C427,'2025年度(4年後期)'!$B$5:$N$206,COLUMN('2025年度(4年後期)'!$I$5)+1,0)&amp;""</f>
        <v>大講義室</v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43"/>
      <c r="D447" s="744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43"/>
      <c r="D451" s="744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46010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46010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保健行動論</v>
      </c>
      <c r="D453" s="684"/>
      <c r="E453" s="718" t="str">
        <f>VLOOKUP($C452,'2025年度(2年後期)'!$B$5:$N$207,COLUMN('2025年度(2年後期)'!$C$5),0)&amp;""</f>
        <v>英語Ⅲ</v>
      </c>
      <c r="F453" s="719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>がん看護学演習Ａ－Ⅲ</v>
      </c>
      <c r="N453" s="682"/>
      <c r="O453" s="683" t="str">
        <f>VLOOKUP($C452,'2025年度(M2後期)'!$B$5:$N$207,COLUMN('2025年度(M2後期)'!$C$5),0)&amp;""</f>
        <v>感染管理看護学演習Ａ－Ⅱ
特別研究</v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>特別研究</v>
      </c>
      <c r="T453" s="684"/>
      <c r="U453" s="20"/>
      <c r="Z453" s="706" t="str">
        <f>A453</f>
        <v xml:space="preserve">１時限（09：20～10：50） </v>
      </c>
      <c r="AA453" s="656" t="s">
        <v>267</v>
      </c>
      <c r="AB453" s="656"/>
      <c r="AC453" s="656"/>
      <c r="AD453" s="656"/>
      <c r="AE453" s="656"/>
      <c r="AF453" s="656"/>
      <c r="AG453" s="656" t="s">
        <v>255</v>
      </c>
      <c r="AH453" s="656" t="s">
        <v>251</v>
      </c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 t="s">
        <v>149</v>
      </c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>藤澤　雄太</v>
      </c>
      <c r="D454" s="677"/>
      <c r="E454" s="720" t="str">
        <f>IFERROR(VLOOKUP(E453,科目・教員!$A$2:$B$349,2,0),"")</f>
        <v>ﾊﾟｳﾗ･ﾍﾞﾙｳﾞｧﾝｹﾞﾙ</v>
      </c>
      <c r="F454" s="721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0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101</v>
      </c>
      <c r="D455" s="677"/>
      <c r="E455" s="720" t="str">
        <f>VLOOKUP($C452,'2025年度(2年後期)'!$B$5:$N$207,COLUMN('2025年度(2年後期)'!$C$5)+1,0)&amp;""</f>
        <v>201</v>
      </c>
      <c r="F455" s="721"/>
      <c r="G455" s="678" t="str">
        <f>VLOOKUP($C452,'2025年度(3年後期)'!$B$5:$N$207,COLUMN('2025年度(3年後期)'!$C$5)+1,0)&amp;""</f>
        <v>母性:301　小児:202</v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別途指定</v>
      </c>
      <c r="N455" s="677"/>
      <c r="O455" s="678" t="str">
        <f>VLOOKUP($C452,'2025年度(M2後期)'!$B$5:$N$207,COLUMN('2025年度(M2後期)'!$C$5)+1,0)&amp;""</f>
        <v>感染:別途指定</v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0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53"/>
      <c r="D456" s="754"/>
      <c r="E456" s="748" t="s">
        <v>107</v>
      </c>
      <c r="F456" s="749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0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751" t="str">
        <f>VLOOKUP($C452,'2025年度(1年後期)'!$B$5:$N$207,COLUMN('2025年度(1年後期)'!$E$5),0)&amp;""</f>
        <v>脳と行動</v>
      </c>
      <c r="D457" s="719"/>
      <c r="E457" s="718" t="str">
        <f>VLOOKUP($C452,'2025年度(2年後期)'!$B$5:$N$207,COLUMN('2025年度(2年後期)'!$E$5),0)&amp;""</f>
        <v>英語Ⅲ</v>
      </c>
      <c r="F457" s="719"/>
      <c r="G457" s="683" t="str">
        <f>VLOOKUP($C452,'2025年度(3年後期)'!$B$5:$N$207,COLUMN('2025年度(3年後期)'!$E$5),0)&amp;""</f>
        <v>領域別実習</v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>がん看護学演習Ａ－Ⅲ</v>
      </c>
      <c r="N457" s="684"/>
      <c r="O457" s="694" t="str">
        <f>VLOOKUP($C452,'2025年度(M2後期)'!$B$5:$N$207,COLUMN('2025年度(M2後期)'!$E$5),0)&amp;""</f>
        <v>感染管理看護学演習Ａ－Ⅱ
特別研究</v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 t="s">
        <v>247</v>
      </c>
      <c r="AB457" s="656"/>
      <c r="AC457" s="656"/>
      <c r="AD457" s="656"/>
      <c r="AE457" s="656"/>
      <c r="AF457" s="656"/>
      <c r="AG457" s="656" t="s">
        <v>255</v>
      </c>
      <c r="AH457" s="656" t="s">
        <v>251</v>
      </c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 t="s">
        <v>149</v>
      </c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752" t="str">
        <f>IFERROR(VLOOKUP(C457,科目・教員!$A$2:$B$349,2,0),"")</f>
        <v>田中　健一</v>
      </c>
      <c r="D458" s="721"/>
      <c r="E458" s="720" t="str">
        <f>IFERROR(VLOOKUP(E457,科目・教員!$A$2:$B$349,2,0),"")</f>
        <v>ﾊﾟｳﾗ･ﾍﾞﾙｳﾞｧﾝｹﾞﾙ</v>
      </c>
      <c r="F458" s="721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752" t="str">
        <f>VLOOKUP($C452,'2025年度(1年後期)'!$B$5:$N$207,COLUMN('2025年度(1年後期)'!$E$5)+1,0)&amp;""</f>
        <v>リアルタイム
(101)</v>
      </c>
      <c r="D459" s="721"/>
      <c r="E459" s="720" t="str">
        <f>VLOOKUP($C452,'2025年度(2年後期)'!$B$5:$N$207,COLUMN('2025年度(2年後期)'!$E$5)+1,0)&amp;""</f>
        <v>201</v>
      </c>
      <c r="F459" s="721"/>
      <c r="G459" s="678" t="str">
        <f>VLOOKUP($C452,'2025年度(3年後期)'!$B$5:$N$207,COLUMN('2025年度(3年後期)'!$E$5)+1,0)&amp;""</f>
        <v>母性:301　小児:202</v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別途指定</v>
      </c>
      <c r="N459" s="677"/>
      <c r="O459" s="697" t="str">
        <f>VLOOKUP($C452,'2025年度(M2後期)'!$B$5:$N$207,COLUMN('2025年度(M2後期)'!$E$5)+1,0)&amp;""</f>
        <v>感染:別途指定</v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88"/>
      <c r="D460" s="771"/>
      <c r="E460" s="748" t="s">
        <v>107</v>
      </c>
      <c r="F460" s="749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>知の探究</v>
      </c>
      <c r="D465" s="694"/>
      <c r="E465" s="711" t="str">
        <f>VLOOKUP($C452,'2025年度(2年後期)'!$B$5:$N$207,COLUMN('2025年度(2年後期)'!$G$5),0)&amp;""</f>
        <v>生活援助論Ⅳ</v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がん看護学演習Ａ－Ⅳ</v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 t="s">
        <v>173</v>
      </c>
      <c r="AB465" s="656"/>
      <c r="AC465" s="656"/>
      <c r="AD465" s="656"/>
      <c r="AE465" s="656"/>
      <c r="AF465" s="656"/>
      <c r="AG465" s="656" t="s">
        <v>172</v>
      </c>
      <c r="AH465" s="656" t="s">
        <v>251</v>
      </c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>飯野　京子</v>
      </c>
      <c r="D466" s="697"/>
      <c r="E466" s="701" t="str">
        <f>IFERROR(VLOOKUP(E465,科目・教員!$A$2:$B$349,2,0),"")</f>
        <v>矢富　有見子</v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>101</v>
      </c>
      <c r="D467" s="697"/>
      <c r="E467" s="701" t="str">
        <f>VLOOKUP($C452,'2025年度(2年後期)'!$B$5:$N$207,COLUMN('2025年度(2年後期)'!$G$5)+1,0)&amp;""</f>
        <v>201</v>
      </c>
      <c r="F467" s="697"/>
      <c r="G467" s="701" t="str">
        <f>VLOOKUP($C452,'2025年度(3年後期)'!$B$5:$N$207,COLUMN('2025年度(3年後期)'!$G$5)+1,0)&amp;""</f>
        <v>小児:202</v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>別途指定</v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62" t="str">
        <f>VLOOKUP($C452,'2025年度(1年後期)'!$B$5:$N$207,COLUMN('2025年度(1年後期)'!$I$5),0)&amp;""</f>
        <v>法と社会　追再試</v>
      </c>
      <c r="D469" s="763"/>
      <c r="E469" s="711" t="str">
        <f>VLOOKUP($C452,'2025年度(2年後期)'!$B$5:$N$207,COLUMN('2025年度(2年後期)'!$I$5),0)&amp;""</f>
        <v>成人看護援助論Ⅱ</v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がん看護学演習Ａ－Ⅳ</v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 t="s">
        <v>306</v>
      </c>
      <c r="AD469" s="656"/>
      <c r="AE469" s="656"/>
      <c r="AF469" s="656"/>
      <c r="AG469" s="656" t="s">
        <v>71</v>
      </c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65" t="str">
        <f>IFERROR(VLOOKUP(C469,科目・教員!$A$2:$B$349,2,0),"")</f>
        <v/>
      </c>
      <c r="D470" s="766"/>
      <c r="E470" s="701" t="str">
        <f>IFERROR(VLOOKUP(E469,科目・教員!$A$2:$B$349,2,0),"")</f>
        <v>藤澤　雄太</v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65" t="str">
        <f>VLOOKUP($C452,'2025年度(1年後期)'!$B$5:$N$207,COLUMN('2025年度(1年後期)'!$I$5)+1,0)&amp;""</f>
        <v>103</v>
      </c>
      <c r="D471" s="766"/>
      <c r="E471" s="701" t="str">
        <f>VLOOKUP($C452,'2025年度(2年後期)'!$B$5:$N$207,COLUMN('2025年度(2年後期)'!$I$5)+1,0)&amp;""</f>
        <v>201</v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>別途指定</v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60"/>
      <c r="D472" s="764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23"/>
      <c r="B477" s="24"/>
      <c r="C477" s="750">
        <f>C452+1</f>
        <v>46011</v>
      </c>
      <c r="D477" s="750"/>
      <c r="E477" s="750"/>
      <c r="F477" s="750"/>
      <c r="G477" s="750"/>
      <c r="H477" s="750"/>
      <c r="I477" s="750"/>
      <c r="J477" s="750"/>
      <c r="K477" s="750"/>
      <c r="L477" s="750"/>
      <c r="M477" s="750"/>
      <c r="N477" s="750"/>
      <c r="O477" s="750"/>
      <c r="P477" s="750"/>
      <c r="Q477" s="750"/>
      <c r="R477" s="750"/>
      <c r="S477" s="750"/>
      <c r="T477" s="750"/>
      <c r="U477" s="665">
        <f>C477</f>
        <v>46011</v>
      </c>
      <c r="V477" s="666"/>
      <c r="W477" s="666"/>
      <c r="X477" s="666"/>
      <c r="Y477" s="666"/>
      <c r="Z477" s="6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/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/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/>
      </c>
      <c r="N478" s="682"/>
      <c r="O478" s="683" t="str">
        <f>VLOOKUP($C477,'2025年度(M2後期)'!$B$5:$N$207,COLUMN('2025年度(M2後期)'!$C$5),0)&amp;""</f>
        <v/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/>
      </c>
      <c r="T478" s="684"/>
      <c r="U478" s="25"/>
      <c r="V478" s="31"/>
      <c r="Z478" s="706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5">
      <c r="A479" s="695"/>
      <c r="B479" s="15" t="s">
        <v>56</v>
      </c>
      <c r="C479" s="676" t="str">
        <f>IFERROR(VLOOKUP(C478,科目・教員!$A$2:$B$349,2,0),"")</f>
        <v/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5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21.75">
      <c r="A480" s="695"/>
      <c r="B480" s="15" t="s">
        <v>57</v>
      </c>
      <c r="C480" s="676" t="str">
        <f>VLOOKUP($C477,'2025年度(1年後期)'!$B$5:$N$207,COLUMN('2025年度(1年後期)'!$C$5)+1,0)&amp;""</f>
        <v/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/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/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25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5">
      <c r="A481" s="696"/>
      <c r="B481" s="16" t="s">
        <v>58</v>
      </c>
      <c r="C481" s="743"/>
      <c r="D481" s="78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5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/>
      </c>
      <c r="D482" s="684"/>
      <c r="E482" s="683" t="str">
        <f>VLOOKUP($C477,'2025年度(2年後期)'!$B$5:$N$207,COLUMN('2025年度(2年後期)'!$E$5),0)&amp;""</f>
        <v/>
      </c>
      <c r="F482" s="684"/>
      <c r="G482" s="683" t="str">
        <f>VLOOKUP($C477,'2025年度(3年後期)'!$B$5:$N$207,COLUMN('2025年度(3年後期)'!$E$5),0)&amp;""</f>
        <v/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/>
      </c>
      <c r="N482" s="684"/>
      <c r="O482" s="694" t="str">
        <f>VLOOKUP($C477,'2025年度(M2後期)'!$B$5:$N$207,COLUMN('2025年度(M2後期)'!$E$5),0)&amp;""</f>
        <v/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/>
      </c>
      <c r="T482" s="684"/>
      <c r="U482" s="21"/>
      <c r="V482" s="41"/>
      <c r="Z482" s="695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/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5">
      <c r="A483" s="695"/>
      <c r="B483" s="15" t="s">
        <v>56</v>
      </c>
      <c r="C483" s="676" t="str">
        <f>IFERROR(VLOOKUP(C482,科目・教員!$A$2:$B$349,2,0),"")</f>
        <v/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21.75">
      <c r="A484" s="695"/>
      <c r="B484" s="15" t="s">
        <v>57</v>
      </c>
      <c r="C484" s="676" t="str">
        <f>VLOOKUP($C477,'2025年度(1年後期)'!$B$5:$N$207,COLUMN('2025年度(1年後期)'!$E$5)+1,0)&amp;""</f>
        <v/>
      </c>
      <c r="D484" s="677"/>
      <c r="E484" s="678" t="str">
        <f>VLOOKUP($C477,'2025年度(2年後期)'!$B$5:$N$207,COLUMN('2025年度(2年後期)'!$E$5)+1,0)&amp;""</f>
        <v/>
      </c>
      <c r="F484" s="677"/>
      <c r="G484" s="678" t="str">
        <f>VLOOKUP($C477,'2025年度(3年後期)'!$B$5:$N$207,COLUMN('2025年度(3年後期)'!$E$5)+1,0)&amp;""</f>
        <v/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/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5">
      <c r="A485" s="709"/>
      <c r="B485" s="16" t="s">
        <v>58</v>
      </c>
      <c r="C485" s="753"/>
      <c r="D485" s="755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5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5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21.75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5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/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/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694"/>
      <c r="O490" s="712" t="str">
        <f>VLOOKUP($C477,'2025年度(M2後期)'!$B$5:$N$207,COLUMN('2025年度(M2後期)'!$G$5),0)&amp;""</f>
        <v/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/>
      </c>
      <c r="T490" s="694"/>
      <c r="U490" s="21"/>
      <c r="V490" s="41"/>
      <c r="Z490" s="695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5">
      <c r="A491" s="695"/>
      <c r="B491" s="15" t="s">
        <v>56</v>
      </c>
      <c r="C491" s="713" t="str">
        <f>IFERROR(VLOOKUP(C490,科目・教員!$A$2:$B$349,2,0),"")</f>
        <v/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21.75">
      <c r="A492" s="695"/>
      <c r="B492" s="15" t="s">
        <v>57</v>
      </c>
      <c r="C492" s="713" t="str">
        <f>VLOOKUP($C477,'2025年度(1年後期)'!$B$5:$N$207,COLUMN('2025年度(1年後期)'!$G$5)+1,0)&amp;""</f>
        <v/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/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/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5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/>
      </c>
      <c r="D494" s="694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/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694"/>
      <c r="O494" s="712" t="str">
        <f>VLOOKUP($C477,'2025年度(M2後期)'!$B$5:$N$207,COLUMN('2025年度(M2後期)'!$I$5),0)&amp;""</f>
        <v/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/>
      </c>
      <c r="T494" s="694"/>
      <c r="U494" s="21"/>
      <c r="V494" s="41"/>
      <c r="Z494" s="695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5">
      <c r="A495" s="695"/>
      <c r="B495" s="15" t="s">
        <v>56</v>
      </c>
      <c r="C495" s="713" t="str">
        <f>IFERROR(VLOOKUP(C494,科目・教員!$A$2:$B$349,2,0),"")</f>
        <v/>
      </c>
      <c r="D495" s="697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21.75">
      <c r="A496" s="695"/>
      <c r="B496" s="15" t="s">
        <v>57</v>
      </c>
      <c r="C496" s="713" t="str">
        <f>VLOOKUP($C477,'2025年度(1年後期)'!$B$5:$N$207,COLUMN('2025年度(1年後期)'!$I$5)+1,0)&amp;""</f>
        <v/>
      </c>
      <c r="D496" s="697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/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/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5">
      <c r="A497" s="696"/>
      <c r="B497" s="16" t="s">
        <v>58</v>
      </c>
      <c r="C497" s="700"/>
      <c r="D497" s="698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5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/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5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21.75">
      <c r="A500" s="695"/>
      <c r="B500" s="15" t="s">
        <v>57</v>
      </c>
      <c r="C500" s="713" t="str">
        <f>VLOOKUP($C477,'2025年度(1年後期)'!$B$5:$N$207,COLUMN('2025年度(1年後期)'!$K$5)+1,0)&amp;""</f>
        <v/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5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50">
        <f>C477+1</f>
        <v>46012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665">
        <f>C502</f>
        <v>46012</v>
      </c>
      <c r="V502" s="666"/>
      <c r="W502" s="666"/>
      <c r="X502" s="666"/>
      <c r="Y502" s="666"/>
      <c r="Z502" s="6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683" t="str">
        <f>VLOOKUP($C502,'2025年度(2年後期)'!$B$5:$N$207,COLUMN('2025年度(2年後期)'!$C$5),0)&amp;""</f>
        <v/>
      </c>
      <c r="F503" s="684"/>
      <c r="G503" s="683" t="str">
        <f>VLOOKUP($C502,'2025年度(3年後期)'!$B$5:$N$207,COLUMN('2025年度(3年後期)'!$C$5),0)&amp;""</f>
        <v/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/>
      </c>
      <c r="N503" s="682"/>
      <c r="O503" s="683" t="str">
        <f>VLOOKUP($C502,'2025年度(M2後期)'!$B$5:$N$207,COLUMN('2025年度(M2後期)'!$C$5),0)&amp;""</f>
        <v/>
      </c>
      <c r="P503" s="684"/>
      <c r="Q503" s="683" t="str">
        <f>VLOOKUP($C502,'2025年度(D1後期)'!$B$5:$N$207,COLUMN('2025年度(D1後期)'!$C$5),0)&amp;""</f>
        <v/>
      </c>
      <c r="R503" s="684"/>
      <c r="S503" s="694" t="str">
        <f>VLOOKUP($C502,'2025年度(D23後期)'!$B$5:$N$207,COLUMN('2025年度(D23後期)'!$C$5),0)&amp;""</f>
        <v/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678" t="str">
        <f>IFERROR(VLOOKUP(E503,科目・教員!$A$2:$B$349,2,0),"")</f>
        <v/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678" t="str">
        <f>VLOOKUP($C502,'2025年度(2年後期)'!$B$5:$N$207,COLUMN('2025年度(2年後期)'!$C$5)+1,0)&amp;""</f>
        <v/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/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683" t="str">
        <f>VLOOKUP($C502,'2025年度(2年後期)'!$B$5:$N$207,COLUMN('2025年度(2年後期)'!$E$5),0)&amp;""</f>
        <v/>
      </c>
      <c r="F507" s="684"/>
      <c r="G507" s="683" t="str">
        <f>VLOOKUP($C502,'2025年度(3年後期)'!$B$5:$N$207,COLUMN('2025年度(3年後期)'!$E$5),0)&amp;""</f>
        <v/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/>
      </c>
      <c r="N507" s="684"/>
      <c r="O507" s="694" t="str">
        <f>VLOOKUP($C502,'2025年度(M2後期)'!$B$5:$N$207,COLUMN('2025年度(M2後期)'!$E$5),0)&amp;""</f>
        <v/>
      </c>
      <c r="P507" s="684"/>
      <c r="Q507" s="694" t="str">
        <f>VLOOKUP($C502,'2025年度(D1後期)'!$B$5:$N$207,COLUMN('2025年度(D1後期)'!$E$5),0)&amp;""</f>
        <v/>
      </c>
      <c r="R507" s="684"/>
      <c r="S507" s="694" t="str">
        <f>VLOOKUP($C502,'2025年度(D23後期)'!$B$5:$N$207,COLUMN('2025年度(D23後期)'!$E$5),0)&amp;""</f>
        <v/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678" t="str">
        <f>IFERROR(VLOOKUP(E507,科目・教員!$A$2:$B$349,2,0),"")</f>
        <v/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678" t="str">
        <f>VLOOKUP($C502,'2025年度(2年後期)'!$B$5:$N$207,COLUMN('2025年度(2年後期)'!$E$5)+1,0)&amp;""</f>
        <v/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/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/>
      </c>
      <c r="F515" s="694"/>
      <c r="G515" s="711" t="str">
        <f>VLOOKUP($C502,'2025年度(3年後期)'!$B$5:$N$207,COLUMN('2025年度(3年後期)'!$G$5),0)&amp;""</f>
        <v/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/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/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/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/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/>
      </c>
      <c r="D519" s="694"/>
      <c r="E519" s="711" t="str">
        <f>VLOOKUP($C502,'2025年度(2年後期)'!$B$5:$N$207,COLUMN('2025年度(2年後期)'!$I$5),0)&amp;""</f>
        <v/>
      </c>
      <c r="F519" s="694"/>
      <c r="G519" s="711" t="str">
        <f>VLOOKUP($C502,'2025年度(3年後期)'!$B$5:$N$207,COLUMN('2025年度(3年後期)'!$I$5),0)&amp;""</f>
        <v/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/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/>
      </c>
      <c r="T519" s="694"/>
      <c r="U519" s="21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/>
      </c>
      <c r="D520" s="697"/>
      <c r="E520" s="701" t="str">
        <f>IFERROR(VLOOKUP(E519,科目・教員!$A$2:$B$349,2,0),"")</f>
        <v/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/>
      </c>
      <c r="D521" s="697"/>
      <c r="E521" s="701" t="str">
        <f>VLOOKUP($C502,'2025年度(2年後期)'!$B$5:$N$207,COLUMN('2025年度(2年後期)'!$I$5)+1,0)&amp;""</f>
        <v/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00"/>
      <c r="D522" s="698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/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/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00"/>
      <c r="D526" s="698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79">
        <f>C502+1</f>
        <v>46013</v>
      </c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679"/>
      <c r="Q527" s="679"/>
      <c r="R527" s="679"/>
      <c r="S527" s="679"/>
      <c r="T527" s="679"/>
      <c r="U527" s="659">
        <f>C527</f>
        <v>46013</v>
      </c>
      <c r="V527" s="660"/>
      <c r="W527" s="660"/>
      <c r="X527" s="660"/>
      <c r="Y527" s="660"/>
      <c r="Z527" s="6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751" t="str">
        <f>VLOOKUP($C527,'2025年度(1年後期)'!$B$5:$N$207,COLUMN('2025年度(1年後期)'!$C$5),0)&amp;""</f>
        <v>心と発達</v>
      </c>
      <c r="D528" s="719"/>
      <c r="E528" s="683" t="str">
        <f>VLOOKUP($C527,'2025年度(2年後期)'!$B$5:$N$207,COLUMN('2025年度(2年後期)'!$C$5),0)&amp;""</f>
        <v>地域･在宅看護学概論</v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>総合学習</v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>看護情報・管理学演習Ａ－Ⅰ
感染管理看護学演習Ａ－Ⅰ</v>
      </c>
      <c r="N528" s="682"/>
      <c r="O528" s="683" t="str">
        <f>VLOOKUP($C527,'2025年度(M2後期)'!$B$5:$N$207,COLUMN('2025年度(M2後期)'!$C$5),0)&amp;""</f>
        <v>特別研究</v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>特別研究</v>
      </c>
      <c r="T528" s="684"/>
      <c r="U528" s="43"/>
      <c r="Z528" s="706" t="str">
        <f>A528</f>
        <v xml:space="preserve">１時限（09：20～10：50） </v>
      </c>
      <c r="AA528" s="656" t="s">
        <v>144</v>
      </c>
      <c r="AB528" s="656"/>
      <c r="AC528" s="656"/>
      <c r="AD528" s="656"/>
      <c r="AE528" s="656"/>
      <c r="AF528" s="656"/>
      <c r="AG528" s="656" t="s">
        <v>219</v>
      </c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 t="s">
        <v>248</v>
      </c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752" t="str">
        <f>IFERROR(VLOOKUP(C528,科目・教員!$A$2:$B$349,2,0),"")</f>
        <v>松本　聡子</v>
      </c>
      <c r="D529" s="721"/>
      <c r="E529" s="678" t="str">
        <f>IFERROR(VLOOKUP(E528,科目・教員!$A$2:$B$349,2,0),"")</f>
        <v>藤田　淳子</v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752" t="str">
        <f>VLOOKUP($C527,'2025年度(1年後期)'!$B$5:$N$207,COLUMN('2025年度(1年後期)'!$C$5)+1,0)&amp;""</f>
        <v>101</v>
      </c>
      <c r="D530" s="721"/>
      <c r="E530" s="678" t="str">
        <f>VLOOKUP($C527,'2025年度(2年後期)'!$B$5:$N$207,COLUMN('2025年度(2年後期)'!$C$5)+1,0)&amp;""</f>
        <v>201</v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>大講義室</v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>情報:別途指定
感染:別途指定</v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22" t="s">
        <v>107</v>
      </c>
      <c r="D531" s="749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>免疫と健康</v>
      </c>
      <c r="D532" s="684"/>
      <c r="E532" s="683" t="str">
        <f>VLOOKUP($C527,'2025年度(2年後期)'!$B$5:$N$207,COLUMN('2025年度(2年後期)'!$E$5),0)&amp;""</f>
        <v>成人看護援助論Ⅱ</v>
      </c>
      <c r="F532" s="684"/>
      <c r="G532" s="808" t="str">
        <f>VLOOKUP($C527,'2025年度(3年後期)'!$B$5:$N$207,COLUMN('2025年度(3年後期)'!$E$5),0)&amp;""</f>
        <v>GPS-Academic(AB)</v>
      </c>
      <c r="H532" s="757"/>
      <c r="I532" s="683" t="str">
        <f>VLOOKUP($C527,'2025年度(4年後期)'!$B$5:$N$206,COLUMN('2025年度(4年後期)'!$E$5),0)&amp;""</f>
        <v>総合学習</v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>看護情報・管理学演習Ａ－Ⅰ
感染管理看護学演習Ａ－Ⅰ</v>
      </c>
      <c r="N532" s="684"/>
      <c r="O532" s="694" t="str">
        <f>VLOOKUP($C527,'2025年度(M2後期)'!$B$5:$N$207,COLUMN('2025年度(M2後期)'!$E$5),0)&amp;""</f>
        <v>特別研究</v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>特別研究</v>
      </c>
      <c r="T532" s="684"/>
      <c r="U532" s="25"/>
      <c r="Z532" s="695" t="str">
        <f>A532</f>
        <v>２時限（11：00～12：30）</v>
      </c>
      <c r="AA532" s="656" t="s">
        <v>288</v>
      </c>
      <c r="AB532" s="656"/>
      <c r="AC532" s="656"/>
      <c r="AD532" s="656"/>
      <c r="AE532" s="656"/>
      <c r="AF532" s="656"/>
      <c r="AG532" s="656" t="s">
        <v>71</v>
      </c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 t="s">
        <v>307</v>
      </c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 t="s">
        <v>248</v>
      </c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>森　那美子</v>
      </c>
      <c r="D533" s="677"/>
      <c r="E533" s="678" t="str">
        <f>IFERROR(VLOOKUP(E532,科目・教員!$A$2:$B$349,2,0),"")</f>
        <v>藤澤　雄太</v>
      </c>
      <c r="F533" s="677"/>
      <c r="G533" s="807" t="str">
        <f>IFERROR(VLOOKUP(G532,科目・教員!$A$2:$B$349,2,0),"")</f>
        <v/>
      </c>
      <c r="H533" s="759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>101</v>
      </c>
      <c r="D534" s="677"/>
      <c r="E534" s="678" t="str">
        <f>VLOOKUP($C527,'2025年度(2年後期)'!$B$5:$N$207,COLUMN('2025年度(2年後期)'!$E$5)+1,0)&amp;""</f>
        <v>201</v>
      </c>
      <c r="F534" s="677"/>
      <c r="G534" s="807" t="str">
        <f>VLOOKUP($C527,'2025年度(3年後期)'!$B$5:$N$207,COLUMN('2025年度(3年後期)'!$E$5)+1,0)&amp;""</f>
        <v>301</v>
      </c>
      <c r="H534" s="759"/>
      <c r="I534" s="678" t="str">
        <f>VLOOKUP($C527,'2025年度(4年後期)'!$B$5:$N$206,COLUMN('2025年度(4年後期)'!$E$5)+1,0)&amp;""</f>
        <v>大講義室</v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>情報:別途指定
感染:別途指定</v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804"/>
      <c r="H535" s="764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>生命倫理</v>
      </c>
      <c r="D540" s="694"/>
      <c r="E540" s="711" t="str">
        <f>VLOOKUP($C527,'2025年度(2年後期)'!$B$5:$N$207,COLUMN('2025年度(2年後期)'!$G$5),0)&amp;""</f>
        <v>感染防止技術論</v>
      </c>
      <c r="F540" s="694"/>
      <c r="G540" s="711" t="str">
        <f>VLOOKUP($C527,'2025年度(3年後期)'!$B$5:$N$207,COLUMN('2025年度(3年後期)'!$G$5),0)&amp;""</f>
        <v>キャリアガイダンス</v>
      </c>
      <c r="H540" s="694"/>
      <c r="I540" s="711" t="str">
        <f>VLOOKUP($C527,'2025年度(4年後期)'!$B$5:$N$206,COLUMN('2025年度(4年後期)'!$G$5),0)&amp;""</f>
        <v>医療政策学</v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>成人看護学演習Ａ－Ⅰ</v>
      </c>
      <c r="N540" s="694"/>
      <c r="O540" s="712" t="str">
        <f>VLOOKUP($C527,'2025年度(M2後期)'!$B$5:$N$207,COLUMN('2025年度(M2後期)'!$G$5),0)&amp;""</f>
        <v>特別研究</v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>特別研究</v>
      </c>
      <c r="T540" s="694"/>
      <c r="U540" s="25"/>
      <c r="Z540" s="695" t="str">
        <f>A540</f>
        <v>３時限（13：30～15：00）</v>
      </c>
      <c r="AA540" s="656" t="s">
        <v>189</v>
      </c>
      <c r="AB540" s="656"/>
      <c r="AC540" s="656"/>
      <c r="AD540" s="656"/>
      <c r="AE540" s="656"/>
      <c r="AF540" s="656"/>
      <c r="AG540" s="656" t="s">
        <v>153</v>
      </c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 t="s">
        <v>308</v>
      </c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 t="s">
        <v>264</v>
      </c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>小島　優子</v>
      </c>
      <c r="D541" s="697"/>
      <c r="E541" s="701" t="str">
        <f>IFERROR(VLOOKUP(E540,科目・教員!$A$2:$B$349,2,0),"")</f>
        <v>網中　眞由美</v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>渡辺　幹司</v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>101</v>
      </c>
      <c r="D542" s="697"/>
      <c r="E542" s="701" t="str">
        <f>VLOOKUP($C527,'2025年度(2年後期)'!$B$5:$N$207,COLUMN('2025年度(2年後期)'!$G$5)+1,0)&amp;""</f>
        <v>201</v>
      </c>
      <c r="F542" s="697"/>
      <c r="G542" s="701" t="str">
        <f>VLOOKUP($C527,'2025年度(3年後期)'!$B$5:$N$207,COLUMN('2025年度(3年後期)'!$G$5)+1,0)&amp;""</f>
        <v>301</v>
      </c>
      <c r="H542" s="697"/>
      <c r="I542" s="701" t="str">
        <f>VLOOKUP($C527,'2025年度(4年後期)'!$B$5:$N$206,COLUMN('2025年度(4年後期)'!$G$5)+1,0)&amp;""</f>
        <v>大講義室</v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>別途指定</v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>母性看護援助論Ⅱ</v>
      </c>
      <c r="F544" s="694"/>
      <c r="G544" s="806" t="str">
        <f>VLOOKUP($C527,'2025年度(3年後期)'!$B$5:$N$207,COLUMN('2025年度(3年後期)'!$I$5),0)&amp;""</f>
        <v>GPS-Academic(CD)</v>
      </c>
      <c r="H544" s="763"/>
      <c r="I544" s="711" t="str">
        <f>VLOOKUP($C527,'2025年度(4年後期)'!$B$5:$N$206,COLUMN('2025年度(4年後期)'!$I$5),0)&amp;""</f>
        <v>政策医療看護論Ⅱ</v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>成人看護学演習Ａ－Ⅰ</v>
      </c>
      <c r="N544" s="694"/>
      <c r="O544" s="712" t="str">
        <f>VLOOKUP($C527,'2025年度(M2後期)'!$B$5:$N$207,COLUMN('2025年度(M2後期)'!$I$5),0)&amp;""</f>
        <v>特別研究</v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>特別研究</v>
      </c>
      <c r="T544" s="694"/>
      <c r="U544" s="25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 t="s">
        <v>285</v>
      </c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 t="s">
        <v>309</v>
      </c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 t="s">
        <v>245</v>
      </c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>池田　真弓</v>
      </c>
      <c r="F545" s="697"/>
      <c r="G545" s="805" t="str">
        <f>IFERROR(VLOOKUP(G544,科目・教員!$A$2:$B$349,2,0),"")</f>
        <v/>
      </c>
      <c r="H545" s="766"/>
      <c r="I545" s="701" t="str">
        <f>IFERROR(VLOOKUP(I544,科目・教員!$A$2:$B$349,2,0),"")</f>
        <v>飯野　京子</v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>201</v>
      </c>
      <c r="F546" s="697"/>
      <c r="G546" s="805" t="str">
        <f>VLOOKUP($C527,'2025年度(3年後期)'!$B$5:$N$207,COLUMN('2025年度(3年後期)'!$I$5)+1,0)&amp;""</f>
        <v>301</v>
      </c>
      <c r="H546" s="766"/>
      <c r="I546" s="701" t="str">
        <f>VLOOKUP($C527,'2025年度(4年後期)'!$B$5:$N$206,COLUMN('2025年度(4年後期)'!$I$5)+1,0)&amp;""</f>
        <v>大講義室</v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>別途指定</v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804"/>
      <c r="H547" s="764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>助産学生の集い</v>
      </c>
      <c r="F548" s="694"/>
      <c r="G548" s="711" t="str">
        <f>VLOOKUP($C527,'2025年度(3年後期)'!$B$5:$N$207,COLUMN('2025年度(3年後期)'!$K$5),0)&amp;""</f>
        <v>助産学生の集い</v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>助産学生との集い</v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 t="s">
        <v>310</v>
      </c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>202</v>
      </c>
      <c r="F550" s="697"/>
      <c r="G550" s="701" t="str">
        <f>VLOOKUP($C527,'2025年度(3年後期)'!$B$5:$N$207,COLUMN('2025年度(3年後期)'!$K$5)+1,0)&amp;""</f>
        <v>202</v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>202</v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46014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46014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>疾病･病態論Ⅰ</v>
      </c>
      <c r="D553" s="684"/>
      <c r="E553" s="683" t="str">
        <f>VLOOKUP($C552,'2025年度(2年後期)'!$B$5:$N$207,COLUMN('2025年度(2年後期)'!$C$5),0)&amp;""</f>
        <v>生活援助論Ⅳ(ABCD)</v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2"/>
      <c r="O553" s="683" t="str">
        <f>VLOOKUP($C552,'2025年度(M2後期)'!$B$5:$N$207,COLUMN('2025年度(M2後期)'!$C$5),0)&amp;""</f>
        <v>特別研究</v>
      </c>
      <c r="P553" s="684"/>
      <c r="Q553" s="683" t="str">
        <f>VLOOKUP($C552,'2025年度(D1後期)'!$B$5:$N$207,COLUMN('2025年度(D1後期)'!$C$5),0)&amp;""</f>
        <v>成育看護学演習Ｂ</v>
      </c>
      <c r="R553" s="684"/>
      <c r="S553" s="694" t="str">
        <f>VLOOKUP($C552,'2025年度(D23後期)'!$B$5:$N$207,COLUMN('2025年度(D23後期)'!$C$5),0)&amp;""</f>
        <v>特別研究</v>
      </c>
      <c r="T553" s="684"/>
      <c r="U553" s="43"/>
      <c r="Z553" s="706" t="str">
        <f>A553</f>
        <v xml:space="preserve">１時限（09：20～10：50） </v>
      </c>
      <c r="AA553" s="656" t="s">
        <v>158</v>
      </c>
      <c r="AB553" s="656"/>
      <c r="AC553" s="656"/>
      <c r="AD553" s="656"/>
      <c r="AE553" s="656"/>
      <c r="AF553" s="656"/>
      <c r="AG553" s="656" t="s">
        <v>172</v>
      </c>
      <c r="AH553" s="656" t="s">
        <v>172</v>
      </c>
      <c r="AI553" s="656"/>
      <c r="AJ553" s="656"/>
      <c r="AK553" s="656"/>
      <c r="AL553" s="656" t="s">
        <v>172</v>
      </c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 t="s">
        <v>188</v>
      </c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>水野　正之</v>
      </c>
      <c r="D554" s="677"/>
      <c r="E554" s="678" t="str">
        <f>IFERROR(VLOOKUP(E553,科目・教員!$A$2:$B$349,2,0),"")</f>
        <v>矢富　有見子</v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>101</v>
      </c>
      <c r="D555" s="677"/>
      <c r="E555" s="678" t="str">
        <f>VLOOKUP($C552,'2025年度(2年後期)'!$B$5:$N$207,COLUMN('2025年度(2年後期)'!$C$5)+1,0)&amp;""</f>
        <v>201･202･基礎実</v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>国際:別途指定
教育:別途指定
精神:臨床講義室1
成育:別途指定</v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>別途指定</v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>保健行動論</v>
      </c>
      <c r="D557" s="684"/>
      <c r="E557" s="683" t="str">
        <f>VLOOKUP($C552,'2025年度(2年後期)'!$B$5:$N$207,COLUMN('2025年度(2年後期)'!$E$5),0)&amp;""</f>
        <v>生活援助論Ⅳ(ABCD)</v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>災害看護論</v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4"/>
      <c r="O557" s="694" t="str">
        <f>VLOOKUP($C552,'2025年度(M2後期)'!$B$5:$N$207,COLUMN('2025年度(M2後期)'!$E$5),0)&amp;""</f>
        <v>特別研究</v>
      </c>
      <c r="P557" s="684"/>
      <c r="Q557" s="694" t="str">
        <f>VLOOKUP($C552,'2025年度(D1後期)'!$B$5:$N$207,COLUMN('2025年度(D1後期)'!$E$5),0)&amp;""</f>
        <v>成育看護学演習Ｂ</v>
      </c>
      <c r="R557" s="684"/>
      <c r="S557" s="694" t="str">
        <f>VLOOKUP($C552,'2025年度(D23後期)'!$B$5:$N$207,COLUMN('2025年度(D23後期)'!$E$5),0)&amp;""</f>
        <v>特別研究</v>
      </c>
      <c r="T557" s="684"/>
      <c r="U557" s="25"/>
      <c r="Z557" s="695" t="str">
        <f>A557</f>
        <v>２時限（11：00～12：30）</v>
      </c>
      <c r="AA557" s="656" t="s">
        <v>267</v>
      </c>
      <c r="AB557" s="656"/>
      <c r="AC557" s="656"/>
      <c r="AD557" s="656"/>
      <c r="AE557" s="656"/>
      <c r="AF557" s="656"/>
      <c r="AG557" s="656" t="s">
        <v>172</v>
      </c>
      <c r="AH557" s="656" t="s">
        <v>172</v>
      </c>
      <c r="AI557" s="656"/>
      <c r="AJ557" s="656"/>
      <c r="AK557" s="656"/>
      <c r="AL557" s="656" t="s">
        <v>172</v>
      </c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 t="s">
        <v>188</v>
      </c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 t="s">
        <v>263</v>
      </c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>藤澤　雄太</v>
      </c>
      <c r="D558" s="677"/>
      <c r="E558" s="678" t="str">
        <f>IFERROR(VLOOKUP(E557,科目・教員!$A$2:$B$349,2,0),"")</f>
        <v>矢富　有見子</v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>須藤　恭子</v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>101</v>
      </c>
      <c r="D559" s="677"/>
      <c r="E559" s="678" t="str">
        <f>VLOOKUP($C552,'2025年度(2年後期)'!$B$5:$N$207,COLUMN('2025年度(2年後期)'!$E$5)+1,0)&amp;""</f>
        <v>201･202･基礎実</v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>大講義室</v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>国際:別途指定
教育:別途指定
精神:臨床講義室1
成育:別途指定</v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>別途指定</v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>疫学・保健統計学Ⅱ</v>
      </c>
      <c r="D565" s="694"/>
      <c r="E565" s="711" t="str">
        <f>VLOOKUP($C552,'2025年度(2年後期)'!$B$5:$N$207,COLUMN('2025年度(2年後期)'!$G$5),0)&amp;""</f>
        <v>精神看護学概論</v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>災害看護論</v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成育看護学演習Ａ－Ⅱ（小児）</v>
      </c>
      <c r="N565" s="694"/>
      <c r="O565" s="712" t="str">
        <f>VLOOKUP($C552,'2025年度(M2後期)'!$B$5:$N$207,COLUMN('2025年度(M2後期)'!$G$5),0)&amp;""</f>
        <v>特別研究</v>
      </c>
      <c r="P565" s="694"/>
      <c r="Q565" s="712" t="str">
        <f>VLOOKUP($C552,'2025年度(D1後期)'!$B$5:$N$207,COLUMN('2025年度(D1後期)'!$G$5),0)&amp;""</f>
        <v>感染管理看護学演習Ｂ
成人看護学演習Ｂ</v>
      </c>
      <c r="R565" s="694"/>
      <c r="S565" s="712" t="str">
        <f>VLOOKUP($C552,'2025年度(D23後期)'!$B$5:$N$207,COLUMN('2025年度(D23後期)'!$G$5),0)&amp;""</f>
        <v>特別研究</v>
      </c>
      <c r="T565" s="694"/>
      <c r="U565" s="25"/>
      <c r="Z565" s="695" t="str">
        <f>A565</f>
        <v>３時限（13：30～15：00）</v>
      </c>
      <c r="AA565" s="656" t="s">
        <v>169</v>
      </c>
      <c r="AB565" s="656"/>
      <c r="AC565" s="656"/>
      <c r="AD565" s="656"/>
      <c r="AE565" s="656"/>
      <c r="AF565" s="656"/>
      <c r="AG565" s="656" t="s">
        <v>233</v>
      </c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 t="s">
        <v>263</v>
      </c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>柏木　公一</v>
      </c>
      <c r="D566" s="697"/>
      <c r="E566" s="701" t="str">
        <f>IFERROR(VLOOKUP(E565,科目・教員!$A$2:$B$349,2,0),"")</f>
        <v>森　真喜子</v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>須藤　恭子</v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>101</v>
      </c>
      <c r="D567" s="697"/>
      <c r="E567" s="701" t="str">
        <f>VLOOKUP($C552,'2025年度(2年後期)'!$B$5:$N$207,COLUMN('2025年度(2年後期)'!$G$5)+1,0)&amp;""</f>
        <v>201</v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>大講義室</v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>別途指定</v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>感染:別途指定
成人:別途指定</v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>人体の構造と機能Ⅲ</v>
      </c>
      <c r="D569" s="694"/>
      <c r="E569" s="711" t="str">
        <f>VLOOKUP($C552,'2025年度(2年後期)'!$B$5:$N$207,COLUMN('2025年度(2年後期)'!$I$5),0)&amp;""</f>
        <v>薬物療法と看護</v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>災害看護論</v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成育看護学演習Ａ－Ⅱ（小児）</v>
      </c>
      <c r="N569" s="694"/>
      <c r="O569" s="712" t="str">
        <f>VLOOKUP($C552,'2025年度(M2後期)'!$B$5:$N$207,COLUMN('2025年度(M2後期)'!$I$5),0)&amp;""</f>
        <v>特別研究</v>
      </c>
      <c r="P569" s="694"/>
      <c r="Q569" s="712" t="str">
        <f>VLOOKUP($C552,'2025年度(D1後期)'!$B$5:$N$207,COLUMN('2025年度(D1後期)'!$I$5),0)&amp;""</f>
        <v>感染管理看護学演習Ｂ
成人看護学演習Ｂ</v>
      </c>
      <c r="R569" s="694"/>
      <c r="S569" s="712" t="str">
        <f>VLOOKUP($C552,'2025年度(D23後期)'!$B$5:$N$207,COLUMN('2025年度(D23後期)'!$I$5),0)&amp;""</f>
        <v>特別研究</v>
      </c>
      <c r="T569" s="694"/>
      <c r="U569" s="25"/>
      <c r="Z569" s="695" t="str">
        <f>A569</f>
        <v>４時限（15：10～16：40）</v>
      </c>
      <c r="AA569" s="656" t="s">
        <v>70</v>
      </c>
      <c r="AB569" s="656"/>
      <c r="AC569" s="656"/>
      <c r="AD569" s="656"/>
      <c r="AE569" s="656"/>
      <c r="AF569" s="656"/>
      <c r="AG569" s="656" t="s">
        <v>174</v>
      </c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 t="s">
        <v>263</v>
      </c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>本間　典子</v>
      </c>
      <c r="D570" s="697"/>
      <c r="E570" s="701" t="str">
        <f>IFERROR(VLOOKUP(E569,科目・教員!$A$2:$B$349,2,0),"")</f>
        <v>本間　典子</v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>須藤　恭子</v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>101</v>
      </c>
      <c r="D571" s="697"/>
      <c r="E571" s="701" t="str">
        <f>VLOOKUP($C552,'2025年度(2年後期)'!$B$5:$N$207,COLUMN('2025年度(2年後期)'!$I$5)+1,0)&amp;""</f>
        <v>201</v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>大講義室</v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>別途指定</v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>感染:別途指定
成人:別途指定</v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41" t="str">
        <f>VLOOKUP($C552,'2025年度(1年後期)'!$B$5:$N$207,COLUMN('2025年度(1年後期)'!$K$5),0)&amp;""</f>
        <v>国語表現法</v>
      </c>
      <c r="D573" s="742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 t="s">
        <v>235</v>
      </c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24" t="str">
        <f>IFERROR(VLOOKUP(C573,科目・教員!$A$2:$B$349,2,0),"")</f>
        <v>末田　美香子</v>
      </c>
      <c r="D574" s="725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24" t="str">
        <f>VLOOKUP($C552,'2025年度(1年後期)'!$B$5:$N$207,COLUMN('2025年度(1年後期)'!$K$5)+1,0)&amp;""</f>
        <v>101</v>
      </c>
      <c r="D575" s="725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22" t="s">
        <v>107</v>
      </c>
      <c r="D576" s="723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46015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46015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>母性看護援助論Ⅱ</v>
      </c>
      <c r="F578" s="684"/>
      <c r="G578" s="683" t="str">
        <f>VLOOKUP($C577,'2025年度(3年後期)'!$B$5:$N$207,COLUMN('2025年度(3年後期)'!$C$5),0)&amp;""</f>
        <v/>
      </c>
      <c r="H578" s="684"/>
      <c r="I578" s="718" t="str">
        <f>VLOOKUP($C577,'2025年度(4年後期)'!$B$5:$N$206,COLUMN('2025年度(4年後期)'!$C$5),0)&amp;""</f>
        <v>科学技術と医療
(秦先生)</v>
      </c>
      <c r="J578" s="719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>長寿看護学演習Ａ－Ⅰ
成育看護学演習Ａ－Ⅳ(母性)</v>
      </c>
      <c r="N578" s="682"/>
      <c r="O578" s="683" t="str">
        <f>VLOOKUP($C577,'2025年度(M2後期)'!$B$5:$N$207,COLUMN('2025年度(M2後期)'!$C$5),0)&amp;""</f>
        <v>特別研究</v>
      </c>
      <c r="P578" s="684"/>
      <c r="Q578" s="683" t="str">
        <f>VLOOKUP($C577,'2025年度(D1後期)'!$B$5:$N$207,COLUMN('2025年度(D1後期)'!$C$5),0)&amp;""</f>
        <v>看護教育学演習Ｂ</v>
      </c>
      <c r="R578" s="684"/>
      <c r="S578" s="694" t="str">
        <f>VLOOKUP($C577,'2025年度(D23後期)'!$B$5:$N$207,COLUMN('2025年度(D23後期)'!$C$5),0)&amp;""</f>
        <v>特別研究</v>
      </c>
      <c r="T578" s="684"/>
      <c r="U578" s="801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 t="s">
        <v>285</v>
      </c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 t="s">
        <v>266</v>
      </c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>池田　真弓</v>
      </c>
      <c r="F579" s="677"/>
      <c r="G579" s="678" t="str">
        <f>IFERROR(VLOOKUP(G578,科目・教員!$A$2:$B$349,2,0),"")</f>
        <v/>
      </c>
      <c r="H579" s="677"/>
      <c r="I579" s="720" t="str">
        <f>IFERROR(VLOOKUP(I578,科目・教員!$A$2:$B$349,2,0),"")</f>
        <v/>
      </c>
      <c r="J579" s="721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802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>201</v>
      </c>
      <c r="F580" s="677"/>
      <c r="G580" s="678" t="str">
        <f>VLOOKUP($C577,'2025年度(3年後期)'!$B$5:$N$207,COLUMN('2025年度(3年後期)'!$C$5)+1,0)&amp;""</f>
        <v/>
      </c>
      <c r="H580" s="677"/>
      <c r="I580" s="720" t="str">
        <f>VLOOKUP($C577,'2025年度(4年後期)'!$B$5:$N$206,COLUMN('2025年度(4年後期)'!$C$5)+1,0)&amp;""</f>
        <v>301</v>
      </c>
      <c r="J580" s="721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>長寿:別途指定
成育:別途指定</v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>別途指定</v>
      </c>
      <c r="R580" s="677"/>
      <c r="S580" s="697" t="str">
        <f>VLOOKUP($C577,'2025年度(D23後期)'!$B$5:$N$207,COLUMN('2025年度(D23後期)'!$C$5)+1,0)&amp;""</f>
        <v/>
      </c>
      <c r="T580" s="677"/>
      <c r="U580" s="802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748" t="s">
        <v>107</v>
      </c>
      <c r="J581" s="749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802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>成人看護援助論Ⅱ</v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>長寿看護学演習Ａ－Ⅰ
成育看護学演習Ａ－Ⅳ(母性)</v>
      </c>
      <c r="N582" s="684"/>
      <c r="O582" s="694" t="str">
        <f>VLOOKUP($C577,'2025年度(M2後期)'!$B$5:$N$207,COLUMN('2025年度(M2後期)'!$E$5),0)&amp;""</f>
        <v>特別研究</v>
      </c>
      <c r="P582" s="684"/>
      <c r="Q582" s="694" t="str">
        <f>VLOOKUP($C577,'2025年度(D1後期)'!$B$5:$N$207,COLUMN('2025年度(D1後期)'!$E$5),0)&amp;""</f>
        <v>看護教育学演習Ｂ</v>
      </c>
      <c r="R582" s="684"/>
      <c r="S582" s="694" t="str">
        <f>VLOOKUP($C577,'2025年度(D23後期)'!$B$5:$N$207,COLUMN('2025年度(D23後期)'!$E$5),0)&amp;""</f>
        <v>特別研究</v>
      </c>
      <c r="T582" s="684"/>
      <c r="U582" s="802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 t="s">
        <v>71</v>
      </c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>藤澤　雄太</v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802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>201</v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>長寿:別途指定
成育:別途指定</v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>別途指定</v>
      </c>
      <c r="R584" s="677"/>
      <c r="S584" s="697" t="str">
        <f>VLOOKUP($C577,'2025年度(D23後期)'!$B$5:$N$207,COLUMN('2025年度(D23後期)'!$E$5)+1,0)&amp;""</f>
        <v/>
      </c>
      <c r="T584" s="677"/>
      <c r="U584" s="802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802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802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802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802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802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>成人看護援助論Ⅱ</v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>特別研究</v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>特別研究</v>
      </c>
      <c r="T590" s="694"/>
      <c r="U590" s="802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 t="s">
        <v>71</v>
      </c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>藤澤　雄太</v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802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>201</v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802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802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>特別研究</v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>特別研究</v>
      </c>
      <c r="T594" s="694"/>
      <c r="U594" s="802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802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802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802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802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802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802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803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46016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46016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>成人看護援助論Ⅱ</v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>医療政策学</v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>がん看護学演習Ａ－Ⅲ</v>
      </c>
      <c r="N603" s="682"/>
      <c r="O603" s="683" t="str">
        <f>VLOOKUP($C602,'2025年度(M2後期)'!$B$5:$N$207,COLUMN('2025年度(M2後期)'!$C$5),0)&amp;""</f>
        <v>特別研究</v>
      </c>
      <c r="P603" s="684"/>
      <c r="Q603" s="683" t="str">
        <f>VLOOKUP($C602,'2025年度(D1後期)'!$B$5:$N$207,COLUMN('2025年度(D1後期)'!$C$5),0)&amp;""</f>
        <v>看護情報・管理学演習Ｂ
長寿看護学演習Ｂ</v>
      </c>
      <c r="R603" s="684"/>
      <c r="S603" s="694" t="str">
        <f>VLOOKUP($C602,'2025年度(D23後期)'!$B$5:$N$207,COLUMN('2025年度(D23後期)'!$C$5),0)&amp;""</f>
        <v>特別研究</v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 t="s">
        <v>71</v>
      </c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 t="s">
        <v>264</v>
      </c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>藤澤　雄太</v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>渡辺　幹司</v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>201</v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>大講義室</v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>別途指定</v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>情報:別途指定
長寿:別途指定</v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43"/>
      <c r="D606" s="78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>疾病･病態論Ⅰ</v>
      </c>
      <c r="D607" s="684"/>
      <c r="E607" s="683" t="str">
        <f>VLOOKUP($C602,'2025年度(2年後期)'!$B$5:$N$207,COLUMN('2025年度(2年後期)'!$E$5),0)&amp;""</f>
        <v>小児看護学概論</v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>看護情報学</v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>がん看護学演習Ａ－Ⅲ</v>
      </c>
      <c r="N607" s="684"/>
      <c r="O607" s="694" t="str">
        <f>VLOOKUP($C602,'2025年度(M2後期)'!$B$5:$N$207,COLUMN('2025年度(M2後期)'!$E$5),0)&amp;""</f>
        <v>特別研究</v>
      </c>
      <c r="P607" s="684"/>
      <c r="Q607" s="694" t="str">
        <f>VLOOKUP($C602,'2025年度(D1後期)'!$B$5:$N$207,COLUMN('2025年度(D1後期)'!$E$5),0)&amp;""</f>
        <v>看護情報・管理学演習Ｂ
長寿看護学演習Ｂ</v>
      </c>
      <c r="R607" s="684"/>
      <c r="S607" s="694" t="str">
        <f>VLOOKUP($C602,'2025年度(D23後期)'!$B$5:$N$207,COLUMN('2025年度(D23後期)'!$E$5),0)&amp;""</f>
        <v>特別研究</v>
      </c>
      <c r="T607" s="684"/>
      <c r="U607" s="21"/>
      <c r="Z607" s="695" t="str">
        <f>A607</f>
        <v>２時限（11：00～12：30）</v>
      </c>
      <c r="AA607" s="656" t="s">
        <v>158</v>
      </c>
      <c r="AB607" s="656"/>
      <c r="AC607" s="656"/>
      <c r="AD607" s="656"/>
      <c r="AE607" s="656"/>
      <c r="AF607" s="656"/>
      <c r="AG607" s="656" t="s">
        <v>162</v>
      </c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 t="s">
        <v>246</v>
      </c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>水野　正之</v>
      </c>
      <c r="D608" s="677"/>
      <c r="E608" s="678" t="str">
        <f>IFERROR(VLOOKUP(E607,科目・教員!$A$2:$B$349,2,0),"")</f>
        <v>来生　奈巳子</v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>柏木　公一</v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>101</v>
      </c>
      <c r="D609" s="677"/>
      <c r="E609" s="678" t="str">
        <f>VLOOKUP($C602,'2025年度(2年後期)'!$B$5:$N$207,COLUMN('2025年度(2年後期)'!$E$5)+1,0)&amp;""</f>
        <v>201</v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>大講義室</v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>別途指定</v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>情報:別途指定
長寿:別途指定</v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43"/>
      <c r="D610" s="744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>ジェンダー論</v>
      </c>
      <c r="D615" s="694"/>
      <c r="E615" s="711" t="str">
        <f>VLOOKUP($C602,'2025年度(2年後期)'!$B$5:$N$207,COLUMN('2025年度(2年後期)'!$G$5),0)&amp;""</f>
        <v>母性看護援助論Ⅱ</v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>総合学習</v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>特別研究</v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>特別研究</v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 t="s">
        <v>285</v>
      </c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 t="s">
        <v>207</v>
      </c>
      <c r="BO615" s="656"/>
      <c r="BP615" s="656"/>
      <c r="BQ615" s="656"/>
      <c r="BR615" s="656"/>
      <c r="BS615" s="656"/>
      <c r="BT615" s="656"/>
      <c r="BU615" s="656" t="s">
        <v>248</v>
      </c>
      <c r="BV615" s="656" t="s">
        <v>248</v>
      </c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>小島　優子</v>
      </c>
      <c r="D616" s="697"/>
      <c r="E616" s="701" t="str">
        <f>IFERROR(VLOOKUP(E615,科目・教員!$A$2:$B$349,2,0),"")</f>
        <v>池田　真弓</v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>大講義室</v>
      </c>
      <c r="D617" s="697"/>
      <c r="E617" s="701" t="str">
        <f>VLOOKUP($C602,'2025年度(2年後期)'!$B$5:$N$207,COLUMN('2025年度(2年後期)'!$G$5)+1,0)&amp;""</f>
        <v>201</v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>研修6・7</v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>人間関係論</v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>総合学習</v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>特別研究</v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>特別研究</v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 t="s">
        <v>165</v>
      </c>
      <c r="BO619" s="656"/>
      <c r="BP619" s="656"/>
      <c r="BQ619" s="656"/>
      <c r="BR619" s="656"/>
      <c r="BS619" s="656"/>
      <c r="BT619" s="656"/>
      <c r="BU619" s="656" t="s">
        <v>248</v>
      </c>
      <c r="BV619" s="656" t="s">
        <v>248</v>
      </c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>小島　優子</v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>大講義室</v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>研修6・7</v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46017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46017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生命倫理</v>
      </c>
      <c r="D628" s="684"/>
      <c r="E628" s="683" t="str">
        <f>VLOOKUP($C627,'2025年度(2年後期)'!$B$5:$N$207,COLUMN('2025年度(2年後期)'!$C$5),0)&amp;""</f>
        <v>小児看護援助論Ⅰ</v>
      </c>
      <c r="F628" s="684"/>
      <c r="G628" s="683" t="str">
        <f>VLOOKUP($C627,'2025年度(3年後期)'!$B$5:$N$207,COLUMN('2025年度(3年後期)'!$C$5),0)&amp;""</f>
        <v/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 t="s">
        <v>189</v>
      </c>
      <c r="AB628" s="656"/>
      <c r="AC628" s="656"/>
      <c r="AD628" s="656"/>
      <c r="AE628" s="656"/>
      <c r="AF628" s="656"/>
      <c r="AG628" s="656" t="s">
        <v>224</v>
      </c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>小島　優子</v>
      </c>
      <c r="D629" s="677"/>
      <c r="E629" s="678" t="str">
        <f>IFERROR(VLOOKUP(E628,科目・教員!$A$2:$B$349,2,0),"")</f>
        <v>遠藤　数江</v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>101</v>
      </c>
      <c r="D630" s="677"/>
      <c r="E630" s="678" t="str">
        <f>VLOOKUP($C627,'2025年度(2年後期)'!$B$5:$N$207,COLUMN('2025年度(2年後期)'!$C$5)+1,0)&amp;""</f>
        <v>201</v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751" t="str">
        <f>VLOOKUP($C627,'2025年度(1年後期)'!$B$5:$N$207,COLUMN('2025年度(1年後期)'!$E$5),0)&amp;""</f>
        <v>脳と行動</v>
      </c>
      <c r="D632" s="719"/>
      <c r="E632" s="683" t="str">
        <f>VLOOKUP($C627,'2025年度(2年後期)'!$B$5:$N$207,COLUMN('2025年度(2年後期)'!$E$5),0)&amp;""</f>
        <v>薬物療法と看護</v>
      </c>
      <c r="F632" s="684"/>
      <c r="G632" s="683" t="str">
        <f>VLOOKUP($C627,'2025年度(3年後期)'!$B$5:$N$207,COLUMN('2025年度(3年後期)'!$E$5),0)&amp;""</f>
        <v/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 t="s">
        <v>247</v>
      </c>
      <c r="AB632" s="656"/>
      <c r="AC632" s="656"/>
      <c r="AD632" s="656"/>
      <c r="AE632" s="656"/>
      <c r="AF632" s="656"/>
      <c r="AG632" s="656" t="s">
        <v>174</v>
      </c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752" t="str">
        <f>IFERROR(VLOOKUP(C632,科目・教員!$A$2:$B$349,2,0),"")</f>
        <v>田中　健一</v>
      </c>
      <c r="D633" s="721"/>
      <c r="E633" s="678" t="str">
        <f>IFERROR(VLOOKUP(E632,科目・教員!$A$2:$B$349,2,0),"")</f>
        <v>本間　典子</v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752" t="str">
        <f>VLOOKUP($C627,'2025年度(1年後期)'!$B$5:$N$207,COLUMN('2025年度(1年後期)'!$E$5)+1,0)&amp;""</f>
        <v>101
(リアルタイムになる可能性あり)</v>
      </c>
      <c r="D634" s="721"/>
      <c r="E634" s="678" t="str">
        <f>VLOOKUP($C627,'2025年度(2年後期)'!$B$5:$N$207,COLUMN('2025年度(2年後期)'!$E$5)+1,0)&amp;""</f>
        <v>201</v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22" t="s">
        <v>107</v>
      </c>
      <c r="D635" s="723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>免疫と健康</v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/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562" t="s">
        <v>118</v>
      </c>
      <c r="Z640" s="695" t="str">
        <f>A640</f>
        <v>３時限（13：30～15：00）</v>
      </c>
      <c r="AA640" s="656" t="s">
        <v>288</v>
      </c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 t="s">
        <v>190</v>
      </c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>森　那美子</v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562" t="s">
        <v>191</v>
      </c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>101</v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562" t="s">
        <v>190</v>
      </c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74"/>
      <c r="U643" s="646" t="s">
        <v>81</v>
      </c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>知の探究</v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/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 t="s">
        <v>173</v>
      </c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>飯野　京子</v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>101</v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608" t="s">
        <v>88</v>
      </c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 t="s">
        <v>124</v>
      </c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608" t="s">
        <v>126</v>
      </c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608" t="s">
        <v>124</v>
      </c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609" t="s">
        <v>64</v>
      </c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23"/>
      <c r="B652" s="24"/>
      <c r="C652" s="750">
        <f>C627+1</f>
        <v>46018</v>
      </c>
      <c r="D652" s="750"/>
      <c r="E652" s="750"/>
      <c r="F652" s="750"/>
      <c r="G652" s="750"/>
      <c r="H652" s="750"/>
      <c r="I652" s="750"/>
      <c r="J652" s="750"/>
      <c r="K652" s="750"/>
      <c r="L652" s="750"/>
      <c r="M652" s="750"/>
      <c r="N652" s="750"/>
      <c r="O652" s="750"/>
      <c r="P652" s="750"/>
      <c r="Q652" s="750"/>
      <c r="R652" s="750"/>
      <c r="S652" s="750"/>
      <c r="T652" s="750"/>
      <c r="U652" s="665">
        <f>C652</f>
        <v>46018</v>
      </c>
      <c r="V652" s="666"/>
      <c r="W652" s="666"/>
      <c r="X652" s="666"/>
      <c r="Y652" s="666"/>
      <c r="Z652" s="66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/>
      </c>
      <c r="D653" s="684"/>
      <c r="E653" s="683" t="str">
        <f>VLOOKUP($C652,'2025年度(2年後期)'!$B$5:$N$207,COLUMN('2025年度(2年後期)'!$C$5),0)&amp;""</f>
        <v/>
      </c>
      <c r="F653" s="684"/>
      <c r="G653" s="683" t="str">
        <f>VLOOKUP($C652,'2025年度(3年後期)'!$B$5:$N$207,COLUMN('2025年度(3年後期)'!$C$5),0)&amp;""</f>
        <v/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/>
      </c>
      <c r="N653" s="682"/>
      <c r="O653" s="683" t="str">
        <f>VLOOKUP($C652,'2025年度(M2後期)'!$B$5:$N$207,COLUMN('2025年度(M2後期)'!$C$5),0)&amp;""</f>
        <v/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/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/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/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/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00"/>
      <c r="D656" s="673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/>
      </c>
      <c r="D657" s="684"/>
      <c r="E657" s="683" t="str">
        <f>VLOOKUP($C652,'2025年度(2年後期)'!$B$5:$N$207,COLUMN('2025年度(2年後期)'!$E$5),0)&amp;""</f>
        <v/>
      </c>
      <c r="F657" s="684"/>
      <c r="G657" s="683" t="str">
        <f>VLOOKUP($C652,'2025年度(3年後期)'!$B$5:$N$207,COLUMN('2025年度(3年後期)'!$E$5),0)&amp;""</f>
        <v/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/>
      </c>
      <c r="N657" s="684"/>
      <c r="O657" s="694" t="str">
        <f>VLOOKUP($C652,'2025年度(M2後期)'!$B$5:$N$207,COLUMN('2025年度(M2後期)'!$E$5),0)&amp;""</f>
        <v/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/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/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/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/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/>
      </c>
      <c r="D665" s="694"/>
      <c r="E665" s="711" t="str">
        <f>VLOOKUP($C652,'2025年度(2年後期)'!$B$5:$N$207,COLUMN('2025年度(2年後期)'!$G$5),0)&amp;""</f>
        <v/>
      </c>
      <c r="F665" s="694"/>
      <c r="G665" s="711" t="str">
        <f>VLOOKUP($C652,'2025年度(3年後期)'!$B$5:$N$207,COLUMN('2025年度(3年後期)'!$G$5),0)&amp;""</f>
        <v/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694"/>
      <c r="O665" s="712" t="str">
        <f>VLOOKUP($C652,'2025年度(M2後期)'!$B$5:$N$207,COLUMN('2025年度(M2後期)'!$G$5),0)&amp;""</f>
        <v/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/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/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/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/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694"/>
      <c r="O669" s="712" t="str">
        <f>VLOOKUP($C652,'2025年度(M2後期)'!$B$5:$N$207,COLUMN('2025年度(M2後期)'!$I$5),0)&amp;""</f>
        <v/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/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/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00"/>
      <c r="D672" s="698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50">
        <f>C652+1</f>
        <v>46019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665">
        <f>C677</f>
        <v>46019</v>
      </c>
      <c r="V677" s="666"/>
      <c r="W677" s="666"/>
      <c r="X677" s="666"/>
      <c r="Y677" s="666"/>
      <c r="Z677" s="6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/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/>
      </c>
      <c r="N678" s="682"/>
      <c r="O678" s="683" t="str">
        <f>VLOOKUP($C677,'2025年度(M2後期)'!$B$5:$N$207,COLUMN('2025年度(M2後期)'!$C$5),0)&amp;""</f>
        <v/>
      </c>
      <c r="P678" s="684"/>
      <c r="Q678" s="683" t="str">
        <f>VLOOKUP($C677,'2025年度(D1後期)'!$B$5:$N$207,COLUMN('2025年度(D1後期)'!$C$5),0)&amp;""</f>
        <v/>
      </c>
      <c r="R678" s="684"/>
      <c r="S678" s="694" t="str">
        <f>VLOOKUP($C677,'2025年度(D23後期)'!$B$5:$N$207,COLUMN('2025年度(D23後期)'!$C$5),0)&amp;""</f>
        <v/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/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/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/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/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/>
      </c>
      <c r="N682" s="684"/>
      <c r="O682" s="694" t="str">
        <f>VLOOKUP($C677,'2025年度(M2後期)'!$B$5:$N$207,COLUMN('2025年度(M2後期)'!$E$5),0)&amp;""</f>
        <v/>
      </c>
      <c r="P682" s="684"/>
      <c r="Q682" s="694" t="str">
        <f>VLOOKUP($C677,'2025年度(D1後期)'!$B$5:$N$207,COLUMN('2025年度(D1後期)'!$E$5),0)&amp;""</f>
        <v/>
      </c>
      <c r="R682" s="684"/>
      <c r="S682" s="694" t="str">
        <f>VLOOKUP($C677,'2025年度(D23後期)'!$B$5:$N$207,COLUMN('2025年度(D23後期)'!$E$5),0)&amp;""</f>
        <v/>
      </c>
      <c r="T682" s="684"/>
      <c r="U682" s="21"/>
      <c r="Z682" s="695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/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/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/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/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/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/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/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/>
      </c>
      <c r="T690" s="694"/>
      <c r="U690" s="21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/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/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/>
      </c>
      <c r="D694" s="694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/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/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/>
      </c>
      <c r="T694" s="694"/>
      <c r="U694" s="21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/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00"/>
      <c r="D697" s="698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/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/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50">
        <f>C677+1</f>
        <v>46020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665">
        <f>C702</f>
        <v>46020</v>
      </c>
      <c r="V702" s="666"/>
      <c r="W702" s="666"/>
      <c r="X702" s="666"/>
      <c r="Y702" s="666"/>
      <c r="Z702" s="6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683" t="str">
        <f>VLOOKUP($C702,'2025年度(2年後期)'!$B$5:$N$207,COLUMN('2025年度(2年後期)'!$C$5),0)&amp;""</f>
        <v/>
      </c>
      <c r="F703" s="684"/>
      <c r="G703" s="683" t="str">
        <f>VLOOKUP($C702,'2025年度(3年後期)'!$B$5:$N$207,COLUMN('2025年度(3年後期)'!$C$5),0)&amp;""</f>
        <v/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/>
      </c>
      <c r="N703" s="682"/>
      <c r="O703" s="683" t="str">
        <f>VLOOKUP($C702,'2025年度(M2後期)'!$B$5:$N$207,COLUMN('2025年度(M2後期)'!$C$5),0)&amp;""</f>
        <v/>
      </c>
      <c r="P703" s="684"/>
      <c r="Q703" s="683" t="str">
        <f>VLOOKUP($C702,'2025年度(D1後期)'!$B$5:$N$207,COLUMN('2025年度(D1後期)'!$C$5),0)&amp;""</f>
        <v/>
      </c>
      <c r="R703" s="684"/>
      <c r="S703" s="694" t="str">
        <f>VLOOKUP($C702,'2025年度(D23後期)'!$B$5:$N$207,COLUMN('2025年度(D23後期)'!$C$5),0)&amp;""</f>
        <v/>
      </c>
      <c r="T703" s="684"/>
      <c r="U703" s="25"/>
      <c r="Z703" s="706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/>
      </c>
      <c r="D704" s="677"/>
      <c r="E704" s="678" t="str">
        <f>IFERROR(VLOOKUP(E703,科目・教員!$A$2:$B$349,2,0),"")</f>
        <v/>
      </c>
      <c r="F704" s="677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678" t="str">
        <f>VLOOKUP($C702,'2025年度(2年後期)'!$B$5:$N$207,COLUMN('2025年度(2年後期)'!$C$5)+1,0)&amp;""</f>
        <v/>
      </c>
      <c r="F705" s="677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/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/>
      </c>
      <c r="R705" s="677"/>
      <c r="S705" s="697" t="str">
        <f>VLOOKUP($C702,'2025年度(D23後期)'!$B$5:$N$207,COLUMN('2025年度(D23後期)'!$C$5)+1,0)&amp;""</f>
        <v/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00"/>
      <c r="D706" s="673"/>
      <c r="E706" s="672"/>
      <c r="F706" s="673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683" t="str">
        <f>VLOOKUP($C702,'2025年度(2年後期)'!$B$5:$N$207,COLUMN('2025年度(2年後期)'!$E$5),0)&amp;""</f>
        <v/>
      </c>
      <c r="F707" s="684"/>
      <c r="G707" s="683" t="str">
        <f>VLOOKUP($C702,'2025年度(3年後期)'!$B$5:$N$207,COLUMN('2025年度(3年後期)'!$E$5),0)&amp;""</f>
        <v/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/>
      </c>
      <c r="N707" s="684"/>
      <c r="O707" s="694" t="str">
        <f>VLOOKUP($C702,'2025年度(M2後期)'!$B$5:$N$207,COLUMN('2025年度(M2後期)'!$E$5),0)&amp;""</f>
        <v/>
      </c>
      <c r="P707" s="684"/>
      <c r="Q707" s="694" t="str">
        <f>VLOOKUP($C702,'2025年度(D1後期)'!$B$5:$N$207,COLUMN('2025年度(D1後期)'!$E$5),0)&amp;""</f>
        <v/>
      </c>
      <c r="R707" s="684"/>
      <c r="S707" s="694" t="str">
        <f>VLOOKUP($C702,'2025年度(D23後期)'!$B$5:$N$207,COLUMN('2025年度(D23後期)'!$E$5),0)&amp;""</f>
        <v/>
      </c>
      <c r="T707" s="684"/>
      <c r="U707" s="21"/>
      <c r="Z707" s="695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/>
      </c>
      <c r="D708" s="677"/>
      <c r="E708" s="678" t="str">
        <f>IFERROR(VLOOKUP(E707,科目・教員!$A$2:$B$349,2,0),"")</f>
        <v/>
      </c>
      <c r="F708" s="677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678" t="str">
        <f>VLOOKUP($C702,'2025年度(2年後期)'!$B$5:$N$207,COLUMN('2025年度(2年後期)'!$E$5)+1,0)&amp;""</f>
        <v/>
      </c>
      <c r="F709" s="677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/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/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11" t="str">
        <f>VLOOKUP($C702,'2025年度(2年後期)'!$B$5:$N$207,COLUMN('2025年度(2年後期)'!$G$5),0)&amp;""</f>
        <v/>
      </c>
      <c r="F715" s="694"/>
      <c r="G715" s="711" t="str">
        <f>VLOOKUP($C702,'2025年度(3年後期)'!$B$5:$N$207,COLUMN('2025年度(3年後期)'!$G$5),0)&amp;""</f>
        <v/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694"/>
      <c r="O715" s="712" t="str">
        <f>VLOOKUP($C702,'2025年度(M2後期)'!$B$5:$N$207,COLUMN('2025年度(M2後期)'!$G$5),0)&amp;""</f>
        <v/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/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/>
      </c>
      <c r="D716" s="697"/>
      <c r="E716" s="701" t="str">
        <f>IFERROR(VLOOKUP(E715,科目・教員!$A$2:$B$349,2,0),"")</f>
        <v/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01" t="str">
        <f>VLOOKUP($C702,'2025年度(2年後期)'!$B$5:$N$207,COLUMN('2025年度(2年後期)'!$G$5)+1,0)&amp;""</f>
        <v/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/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/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694"/>
      <c r="O719" s="712" t="str">
        <f>VLOOKUP($C702,'2025年度(M2後期)'!$B$5:$N$207,COLUMN('2025年度(M2後期)'!$I$5),0)&amp;""</f>
        <v/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/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/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23"/>
      <c r="B727" s="24"/>
      <c r="C727" s="750">
        <f>C702+1</f>
        <v>46021</v>
      </c>
      <c r="D727" s="750"/>
      <c r="E727" s="750"/>
      <c r="F727" s="750"/>
      <c r="G727" s="750"/>
      <c r="H727" s="750"/>
      <c r="I727" s="750"/>
      <c r="J727" s="750"/>
      <c r="K727" s="750"/>
      <c r="L727" s="750"/>
      <c r="M727" s="750"/>
      <c r="N727" s="750"/>
      <c r="O727" s="750"/>
      <c r="P727" s="750"/>
      <c r="Q727" s="750"/>
      <c r="R727" s="750"/>
      <c r="S727" s="750"/>
      <c r="T727" s="750"/>
      <c r="U727" s="665">
        <f>C727</f>
        <v>46021</v>
      </c>
      <c r="V727" s="666"/>
      <c r="W727" s="666"/>
      <c r="X727" s="666"/>
      <c r="Y727" s="666"/>
      <c r="Z727" s="6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683" t="str">
        <f>VLOOKUP($C727,'2025年度(2年後期)'!$B$5:$N$207,COLUMN('2025年度(2年後期)'!$C$5),0)&amp;""</f>
        <v/>
      </c>
      <c r="F728" s="684"/>
      <c r="G728" s="683" t="str">
        <f>VLOOKUP($C727,'2025年度(3年後期)'!$B$5:$N$207,COLUMN('2025年度(3年後期)'!$C$5),0)&amp;""</f>
        <v/>
      </c>
      <c r="H728" s="684"/>
      <c r="I728" s="683" t="str">
        <f>VLOOKUP($C727,'2025年度(4年後期)'!$B$5:$N$206,COLUMN('2025年度(4年後期)'!$C$5),0)&amp;""</f>
        <v/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/>
      </c>
      <c r="T728" s="684"/>
      <c r="U728" s="25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95"/>
      <c r="B729" s="15" t="s">
        <v>56</v>
      </c>
      <c r="C729" s="676" t="str">
        <f>IFERROR(VLOOKUP(C728,科目・教員!$A$2:$B$349,2,0),"")</f>
        <v/>
      </c>
      <c r="D729" s="677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5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678" t="str">
        <f>VLOOKUP($C727,'2025年度(2年後期)'!$B$5:$N$207,COLUMN('2025年度(2年後期)'!$C$5)+1,0)&amp;""</f>
        <v/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VLOOKUP($C727,'2025年度(4年後期)'!$B$5:$N$206,COLUMN('2025年度(4年後期)'!$C$5)+1,0)&amp;""</f>
        <v/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5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00"/>
      <c r="D731" s="67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5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693" t="str">
        <f>VLOOKUP($C727,'2025年度(1年後期)'!$B$5:$N$207,COLUMN('2025年度(1年後期)'!$E$5),0)&amp;""</f>
        <v/>
      </c>
      <c r="D732" s="684"/>
      <c r="E732" s="683" t="str">
        <f>VLOOKUP($C727,'2025年度(2年後期)'!$B$5:$N$207,COLUMN('2025年度(2年後期)'!$E$5),0)&amp;""</f>
        <v/>
      </c>
      <c r="F732" s="684"/>
      <c r="G732" s="683" t="str">
        <f>VLOOKUP($C727,'2025年度(3年後期)'!$B$5:$N$207,COLUMN('2025年度(3年後期)'!$E$5),0)&amp;""</f>
        <v/>
      </c>
      <c r="H732" s="684"/>
      <c r="I732" s="683" t="str">
        <f>VLOOKUP($C727,'2025年度(4年後期)'!$B$5:$N$206,COLUMN('2025年度(4年後期)'!$E$5),0)&amp;""</f>
        <v/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/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95"/>
      <c r="B733" s="15" t="s">
        <v>56</v>
      </c>
      <c r="C733" s="676" t="str">
        <f>IFERROR(VLOOKUP(C732,科目・教員!$A$2:$B$349,2,0),"")</f>
        <v/>
      </c>
      <c r="D733" s="677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676" t="str">
        <f>VLOOKUP($C727,'2025年度(1年後期)'!$B$5:$N$207,COLUMN('2025年度(1年後期)'!$E$5)+1,0)&amp;""</f>
        <v/>
      </c>
      <c r="D734" s="677"/>
      <c r="E734" s="678" t="str">
        <f>VLOOKUP($C727,'2025年度(2年後期)'!$B$5:$N$207,COLUMN('2025年度(2年後期)'!$E$5)+1,0)&amp;""</f>
        <v/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VLOOKUP($C727,'2025年度(4年後期)'!$B$5:$N$206,COLUMN('2025年度(4年後期)'!$E$5)+1,0)&amp;""</f>
        <v/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00"/>
      <c r="D735" s="698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10" t="str">
        <f>VLOOKUP($C727,'2025年度(1年後期)'!$B$5:$N$207,COLUMN('2025年度(1年後期)'!$G$5),0)&amp;""</f>
        <v/>
      </c>
      <c r="D740" s="694"/>
      <c r="E740" s="711" t="str">
        <f>VLOOKUP($C727,'2025年度(2年後期)'!$B$5:$N$207,COLUMN('2025年度(2年後期)'!$G$5),0)&amp;""</f>
        <v/>
      </c>
      <c r="F740" s="694"/>
      <c r="G740" s="711" t="str">
        <f>VLOOKUP($C727,'2025年度(3年後期)'!$B$5:$N$207,COLUMN('2025年度(3年後期)'!$G$5),0)&amp;""</f>
        <v/>
      </c>
      <c r="H740" s="694"/>
      <c r="I740" s="711" t="str">
        <f>VLOOKUP($C727,'2025年度(4年後期)'!$B$5:$N$206,COLUMN('2025年度(4年後期)'!$G$5),0)&amp;""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/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95"/>
      <c r="B741" s="15" t="s">
        <v>56</v>
      </c>
      <c r="C741" s="713" t="str">
        <f>IFERROR(VLOOKUP(C740,科目・教員!$A$2:$B$349,2,0),"")</f>
        <v/>
      </c>
      <c r="D741" s="697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13" t="str">
        <f>VLOOKUP($C727,'2025年度(1年後期)'!$B$5:$N$207,COLUMN('2025年度(1年後期)'!$G$5)+1,0)&amp;""</f>
        <v/>
      </c>
      <c r="D742" s="697"/>
      <c r="E742" s="701" t="str">
        <f>VLOOKUP($C727,'2025年度(2年後期)'!$B$5:$N$207,COLUMN('2025年度(2年後期)'!$G$5)+1,0)&amp;""</f>
        <v/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VLOOKUP($C727,'2025年度(4年後期)'!$B$5:$N$206,COLUMN('2025年度(4年後期)'!$G$5)+1,0)&amp;""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00"/>
      <c r="D743" s="698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/>
      </c>
      <c r="H744" s="694"/>
      <c r="I744" s="711" t="str">
        <f>VLOOKUP($C727,'2025年度(4年後期)'!$B$5:$N$206,COLUMN('2025年度(4年後期)'!$I$5),0)&amp;""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/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VLOOKUP($C727,'2025年度(4年後期)'!$B$5:$N$206,COLUMN('2025年度(4年後期)'!$I$5)+1,0)&amp;""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00"/>
      <c r="D747" s="698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23"/>
      <c r="B752" s="24"/>
      <c r="C752" s="750">
        <f>C727+1</f>
        <v>46022</v>
      </c>
      <c r="D752" s="750"/>
      <c r="E752" s="750"/>
      <c r="F752" s="750"/>
      <c r="G752" s="750"/>
      <c r="H752" s="750"/>
      <c r="I752" s="750"/>
      <c r="J752" s="750"/>
      <c r="K752" s="750"/>
      <c r="L752" s="750"/>
      <c r="M752" s="750"/>
      <c r="N752" s="750"/>
      <c r="O752" s="750"/>
      <c r="P752" s="750"/>
      <c r="Q752" s="750"/>
      <c r="R752" s="750"/>
      <c r="S752" s="750"/>
      <c r="T752" s="750"/>
      <c r="U752" s="665">
        <f>C752</f>
        <v>46022</v>
      </c>
      <c r="V752" s="666"/>
      <c r="W752" s="666"/>
      <c r="X752" s="666"/>
      <c r="Y752" s="666"/>
      <c r="Z752" s="66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VLOOKUP($C752,'2025年度(1年後期)'!$B$5:$N$207,COLUMN('2025年度(1年後期)'!$C$5),0)&amp;""</f>
        <v/>
      </c>
      <c r="D753" s="684"/>
      <c r="E753" s="683" t="str">
        <f>VLOOKUP($C752,'2025年度(2年後期)'!$B$5:$N$207,COLUMN('2025年度(2年後期)'!$C$5),0)&amp;""</f>
        <v/>
      </c>
      <c r="F753" s="684"/>
      <c r="G753" s="683" t="str">
        <f>VLOOKUP($C752,'2025年度(3年後期)'!$B$5:$N$207,COLUMN('2025年度(3年後期)'!$C$5),0)&amp;""</f>
        <v/>
      </c>
      <c r="H753" s="684"/>
      <c r="I753" s="683" t="str">
        <f>VLOOKUP($C752,'2025年度(4年後期)'!$B$5:$N$206,COLUMN('2025年度(4年後期)'!$C$5),0)&amp;""</f>
        <v/>
      </c>
      <c r="J753" s="684"/>
      <c r="K753" s="694" t="str">
        <f>VLOOKUP($C752,'2025年度(助産後期)'!$B$5:$N$207,COLUMN('2025年度(助産後期)'!$C$5),0)&amp;""</f>
        <v/>
      </c>
      <c r="L753" s="682"/>
      <c r="M753" s="681" t="str">
        <f>VLOOKUP($C752,'2025年度(M1後期)'!$B$5:$N$207,COLUMN('2025年度(M1後期)'!$C$5),0)&amp;""</f>
        <v/>
      </c>
      <c r="N753" s="682"/>
      <c r="O753" s="683" t="str">
        <f>VLOOKUP($C752,'2025年度(M2後期)'!$B$5:$N$207,COLUMN('2025年度(M2後期)'!$C$5),0)&amp;""</f>
        <v/>
      </c>
      <c r="P753" s="684"/>
      <c r="Q753" s="683" t="str">
        <f>VLOOKUP($C752,'2025年度(D1後期)'!$B$5:$N$207,COLUMN('2025年度(D1後期)'!$C$5),0)&amp;""</f>
        <v/>
      </c>
      <c r="R753" s="684"/>
      <c r="S753" s="694" t="str">
        <f>VLOOKUP($C752,'2025年度(D23後期)'!$B$5:$N$207,COLUMN('2025年度(D23後期)'!$C$5),0)&amp;""</f>
        <v/>
      </c>
      <c r="T753" s="684"/>
      <c r="U753" s="25"/>
      <c r="Z753" s="706" t="str">
        <f>A753</f>
        <v xml:space="preserve">１時限（09：20～10：50） </v>
      </c>
      <c r="AA753" s="656"/>
      <c r="AB753" s="656"/>
      <c r="AC753" s="656"/>
      <c r="AD753" s="656"/>
      <c r="AE753" s="656"/>
      <c r="AF753" s="656"/>
      <c r="AG753" s="656"/>
      <c r="AH753" s="656"/>
      <c r="AI753" s="656"/>
      <c r="AJ753" s="656"/>
      <c r="AK753" s="656"/>
      <c r="AL753" s="656"/>
      <c r="AM753" s="656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/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745"/>
      <c r="BL753" s="745"/>
      <c r="BM753" s="745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3.5" customHeight="1">
      <c r="A754" s="695"/>
      <c r="B754" s="15" t="s">
        <v>56</v>
      </c>
      <c r="C754" s="676" t="str">
        <f>IFERROR(VLOOKUP(C753,科目・教員!$A$2:$B$349,2,0),"")</f>
        <v/>
      </c>
      <c r="D754" s="677"/>
      <c r="E754" s="678" t="str">
        <f>IFERROR(VLOOKUP(E753,科目・教員!$A$2:$B$349,2,0),"")</f>
        <v/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/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25"/>
      <c r="Z754" s="695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746"/>
      <c r="BL754" s="746"/>
      <c r="BM754" s="746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13.5" customHeight="1">
      <c r="A755" s="695"/>
      <c r="B755" s="15" t="s">
        <v>57</v>
      </c>
      <c r="C755" s="676" t="str">
        <f>VLOOKUP($C752,'2025年度(1年後期)'!$B$5:$N$207,COLUMN('2025年度(1年後期)'!$C$5)+1,0)&amp;""</f>
        <v/>
      </c>
      <c r="D755" s="677"/>
      <c r="E755" s="678" t="str">
        <f>VLOOKUP($C752,'2025年度(2年後期)'!$B$5:$N$207,COLUMN('2025年度(2年後期)'!$C$5)+1,0)&amp;""</f>
        <v/>
      </c>
      <c r="F755" s="677"/>
      <c r="G755" s="678" t="str">
        <f>VLOOKUP($C752,'2025年度(3年後期)'!$B$5:$N$207,COLUMN('2025年度(3年後期)'!$C$5)+1,0)&amp;""</f>
        <v/>
      </c>
      <c r="H755" s="677"/>
      <c r="I755" s="678" t="str">
        <f>VLOOKUP($C752,'2025年度(4年後期)'!$B$5:$N$206,COLUMN('2025年度(4年後期)'!$C$5)+1,0)&amp;""</f>
        <v/>
      </c>
      <c r="J755" s="677"/>
      <c r="K755" s="697" t="str">
        <f>VLOOKUP($C752,'2025年度(助産後期)'!$B$5:$N$207,COLUMN('2025年度(助産後期)'!$C$5)+1,0)&amp;""</f>
        <v/>
      </c>
      <c r="L755" s="699"/>
      <c r="M755" s="708" t="str">
        <f>VLOOKUP($C752,'2025年度(M1後期)'!$B$5:$N$207,COLUMN('2025年度(M1後期)'!$C$5)+1,0)&amp;""</f>
        <v/>
      </c>
      <c r="N755" s="677"/>
      <c r="O755" s="678" t="str">
        <f>VLOOKUP($C752,'2025年度(M2後期)'!$B$5:$N$207,COLUMN('2025年度(M2後期)'!$C$5)+1,0)&amp;""</f>
        <v/>
      </c>
      <c r="P755" s="677"/>
      <c r="Q755" s="678" t="str">
        <f>VLOOKUP($C752,'2025年度(D1後期)'!$B$5:$N$207,COLUMN('2025年度(D1後期)'!$C$5)+1,0)&amp;""</f>
        <v/>
      </c>
      <c r="R755" s="677"/>
      <c r="S755" s="697" t="str">
        <f>VLOOKUP($C752,'2025年度(D23後期)'!$B$5:$N$207,COLUMN('2025年度(D23後期)'!$C$5)+1,0)&amp;""</f>
        <v/>
      </c>
      <c r="T755" s="677"/>
      <c r="U755" s="25"/>
      <c r="Z755" s="695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746"/>
      <c r="BL755" s="746"/>
      <c r="BM755" s="746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3.5" customHeight="1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25"/>
      <c r="Z756" s="696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747"/>
      <c r="BL756" s="747"/>
      <c r="BM756" s="747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VLOOKUP($C752,'2025年度(1年後期)'!$B$5:$N$207,COLUMN('2025年度(1年後期)'!$E$5),0)&amp;""</f>
        <v/>
      </c>
      <c r="D757" s="684"/>
      <c r="E757" s="683" t="str">
        <f>VLOOKUP($C752,'2025年度(2年後期)'!$B$5:$N$207,COLUMN('2025年度(2年後期)'!$E$5),0)&amp;""</f>
        <v/>
      </c>
      <c r="F757" s="684"/>
      <c r="G757" s="683" t="str">
        <f>VLOOKUP($C752,'2025年度(3年後期)'!$B$5:$N$207,COLUMN('2025年度(3年後期)'!$E$5),0)&amp;""</f>
        <v/>
      </c>
      <c r="H757" s="684"/>
      <c r="I757" s="683" t="str">
        <f>VLOOKUP($C752,'2025年度(4年後期)'!$B$5:$N$206,COLUMN('2025年度(4年後期)'!$E$5),0)&amp;""</f>
        <v/>
      </c>
      <c r="J757" s="684"/>
      <c r="K757" s="694" t="str">
        <f>VLOOKUP($C752,'2025年度(助産後期)'!$B$5:$N$207,COLUMN('2025年度(助産後期)'!$E$5),0)&amp;""</f>
        <v/>
      </c>
      <c r="L757" s="682"/>
      <c r="M757" s="693" t="str">
        <f>VLOOKUP($C752,'2025年度(M1後期)'!$B$5:$N$207,COLUMN('2025年度(M1後期)'!$E$5),0)&amp;""</f>
        <v/>
      </c>
      <c r="N757" s="684"/>
      <c r="O757" s="694" t="str">
        <f>VLOOKUP($C752,'2025年度(M2後期)'!$B$5:$N$207,COLUMN('2025年度(M2後期)'!$E$5),0)&amp;""</f>
        <v/>
      </c>
      <c r="P757" s="684"/>
      <c r="Q757" s="694" t="str">
        <f>VLOOKUP($C752,'2025年度(D1後期)'!$B$5:$N$207,COLUMN('2025年度(D1後期)'!$E$5),0)&amp;""</f>
        <v/>
      </c>
      <c r="R757" s="684"/>
      <c r="S757" s="694" t="str">
        <f>VLOOKUP($C752,'2025年度(D23後期)'!$B$5:$N$207,COLUMN('2025年度(D23後期)'!$E$5),0)&amp;""</f>
        <v/>
      </c>
      <c r="T757" s="684"/>
      <c r="U757" s="21"/>
      <c r="Z757" s="706" t="str">
        <f>A757</f>
        <v>２時限（11：00～12：30）</v>
      </c>
      <c r="AA757" s="656"/>
      <c r="AB757" s="656"/>
      <c r="AC757" s="656"/>
      <c r="AD757" s="656"/>
      <c r="AE757" s="656"/>
      <c r="AF757" s="656"/>
      <c r="AG757" s="656"/>
      <c r="AH757" s="656"/>
      <c r="AI757" s="656"/>
      <c r="AJ757" s="656"/>
      <c r="AK757" s="656"/>
      <c r="AL757" s="656"/>
      <c r="AM757" s="656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/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745"/>
      <c r="BL757" s="745"/>
      <c r="BM757" s="745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3.5" customHeight="1">
      <c r="A758" s="695"/>
      <c r="B758" s="15" t="s">
        <v>56</v>
      </c>
      <c r="C758" s="676" t="str">
        <f>IFERROR(VLOOKUP(C757,科目・教員!$A$2:$B$349,2,0),"")</f>
        <v/>
      </c>
      <c r="D758" s="677"/>
      <c r="E758" s="678" t="str">
        <f>IFERROR(VLOOKUP(E757,科目・教員!$A$2:$B$349,2,0),"")</f>
        <v/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/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746"/>
      <c r="BL758" s="746"/>
      <c r="BM758" s="746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13.5" customHeight="1">
      <c r="A759" s="695"/>
      <c r="B759" s="15" t="s">
        <v>57</v>
      </c>
      <c r="C759" s="676" t="str">
        <f>VLOOKUP($C752,'2025年度(1年後期)'!$B$5:$N$207,COLUMN('2025年度(1年後期)'!$E$5)+1,0)&amp;""</f>
        <v/>
      </c>
      <c r="D759" s="677"/>
      <c r="E759" s="678" t="str">
        <f>VLOOKUP($C752,'2025年度(2年後期)'!$B$5:$N$207,COLUMN('2025年度(2年後期)'!$E$5)+1,0)&amp;""</f>
        <v/>
      </c>
      <c r="F759" s="677"/>
      <c r="G759" s="678" t="str">
        <f>VLOOKUP($C752,'2025年度(3年後期)'!$B$5:$N$207,COLUMN('2025年度(3年後期)'!$E$5)+1,0)&amp;""</f>
        <v/>
      </c>
      <c r="H759" s="677"/>
      <c r="I759" s="678" t="str">
        <f>VLOOKUP($C752,'2025年度(4年後期)'!$B$5:$N$206,COLUMN('2025年度(4年後期)'!$E$5)+1,0)&amp;""</f>
        <v/>
      </c>
      <c r="J759" s="677"/>
      <c r="K759" s="697" t="str">
        <f>VLOOKUP($C752,'2025年度(助産後期)'!$B$5:$N$207,COLUMN('2025年度(助産後期)'!$E$5)+1,0)&amp;""</f>
        <v/>
      </c>
      <c r="L759" s="699"/>
      <c r="M759" s="676" t="str">
        <f>VLOOKUP($C752,'2025年度(M1後期)'!$B$5:$N$207,COLUMN('2025年度(M1後期)'!$E$5)+1,0)&amp;""</f>
        <v/>
      </c>
      <c r="N759" s="677"/>
      <c r="O759" s="697" t="str">
        <f>VLOOKUP($C752,'2025年度(M2後期)'!$B$5:$N$207,COLUMN('2025年度(M2後期)'!$E$5)+1,0)&amp;""</f>
        <v/>
      </c>
      <c r="P759" s="677"/>
      <c r="Q759" s="697" t="str">
        <f>VLOOKUP($C752,'2025年度(D1後期)'!$B$5:$N$207,COLUMN('2025年度(D1後期)'!$E$5)+1,0)&amp;""</f>
        <v/>
      </c>
      <c r="R759" s="677"/>
      <c r="S759" s="697" t="str">
        <f>VLOOKUP($C752,'2025年度(D23後期)'!$B$5:$N$207,COLUMN('2025年度(D23後期)'!$E$5)+1,0)&amp;""</f>
        <v/>
      </c>
      <c r="T759" s="677"/>
      <c r="U759" s="21"/>
      <c r="Z759" s="695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746"/>
      <c r="BL759" s="746"/>
      <c r="BM759" s="746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3.5" customHeight="1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747"/>
      <c r="BL760" s="747"/>
      <c r="BM760" s="747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3.5" customHeight="1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745"/>
      <c r="BL761" s="745"/>
      <c r="BM761" s="745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3.5" customHeight="1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746"/>
      <c r="BL762" s="746"/>
      <c r="BM762" s="746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13.5" customHeight="1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746"/>
      <c r="BL763" s="746"/>
      <c r="BM763" s="746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3.5" customHeight="1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747"/>
      <c r="BL764" s="747"/>
      <c r="BM764" s="747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706" t="s">
        <v>69</v>
      </c>
      <c r="B765" s="15" t="s">
        <v>55</v>
      </c>
      <c r="C765" s="710" t="str">
        <f>VLOOKUP($C752,'2025年度(1年後期)'!$B$5:$N$207,COLUMN('2025年度(1年後期)'!$G$5),0)&amp;""</f>
        <v/>
      </c>
      <c r="D765" s="694"/>
      <c r="E765" s="711" t="str">
        <f>VLOOKUP($C752,'2025年度(2年後期)'!$B$5:$N$207,COLUMN('2025年度(2年後期)'!$G$5),0)&amp;""</f>
        <v/>
      </c>
      <c r="F765" s="694"/>
      <c r="G765" s="711" t="str">
        <f>VLOOKUP($C752,'2025年度(3年後期)'!$B$5:$N$207,COLUMN('2025年度(3年後期)'!$G$5),0)&amp;""</f>
        <v/>
      </c>
      <c r="H765" s="694"/>
      <c r="I765" s="711" t="str">
        <f>VLOOKUP($C752,'2025年度(4年後期)'!$B$5:$N$206,COLUMN('2025年度(4年後期)'!$G$5),0)&amp;""</f>
        <v/>
      </c>
      <c r="J765" s="694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694"/>
      <c r="O765" s="712" t="str">
        <f>VLOOKUP($C752,'2025年度(M2後期)'!$B$5:$N$207,COLUMN('2025年度(M2後期)'!$G$5),0)&amp;""</f>
        <v/>
      </c>
      <c r="P765" s="694"/>
      <c r="Q765" s="712" t="str">
        <f>VLOOKUP($C752,'2025年度(D1後期)'!$B$5:$N$207,COLUMN('2025年度(D1後期)'!$G$5),0)&amp;""</f>
        <v/>
      </c>
      <c r="R765" s="694"/>
      <c r="S765" s="712" t="str">
        <f>VLOOKUP($C752,'2025年度(D23後期)'!$B$5:$N$207,COLUMN('2025年度(D23後期)'!$G$5),0)&amp;""</f>
        <v/>
      </c>
      <c r="T765" s="694"/>
      <c r="U765" s="21"/>
      <c r="Z765" s="706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/>
      <c r="AH765" s="656"/>
      <c r="AI765" s="656"/>
      <c r="AJ765" s="656"/>
      <c r="AK765" s="656"/>
      <c r="AL765" s="656"/>
      <c r="AM765" s="656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/>
      <c r="BG765" s="656"/>
      <c r="BH765" s="656"/>
      <c r="BI765" s="656"/>
      <c r="BJ765" s="656"/>
      <c r="BK765" s="745"/>
      <c r="BL765" s="745"/>
      <c r="BM765" s="745"/>
      <c r="BN765" s="656"/>
      <c r="BO765" s="656"/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3.5" customHeight="1">
      <c r="A766" s="695"/>
      <c r="B766" s="15" t="s">
        <v>56</v>
      </c>
      <c r="C766" s="713" t="str">
        <f>IFERROR(VLOOKUP(C765,科目・教員!$A$2:$B$349,2,0),"")</f>
        <v/>
      </c>
      <c r="D766" s="697"/>
      <c r="E766" s="701" t="str">
        <f>IFERROR(VLOOKUP(E765,科目・教員!$A$2:$B$349,2,0),"")</f>
        <v/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/>
      </c>
      <c r="L766" s="702"/>
      <c r="M766" s="713" t="str">
        <f>IFERROR(VLOOKUP(M765,科目・教員!$A$2:$B$349,2,0),"")</f>
        <v/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21"/>
      <c r="Z766" s="695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746"/>
      <c r="BL766" s="746"/>
      <c r="BM766" s="746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13.5" customHeight="1">
      <c r="A767" s="695"/>
      <c r="B767" s="15" t="s">
        <v>57</v>
      </c>
      <c r="C767" s="713" t="str">
        <f>VLOOKUP($C752,'2025年度(1年後期)'!$B$5:$N$207,COLUMN('2025年度(1年後期)'!$G$5)+1,0)&amp;""</f>
        <v/>
      </c>
      <c r="D767" s="697"/>
      <c r="E767" s="701" t="str">
        <f>VLOOKUP($C752,'2025年度(2年後期)'!$B$5:$N$207,COLUMN('2025年度(2年後期)'!$G$5)+1,0)&amp;""</f>
        <v/>
      </c>
      <c r="F767" s="697"/>
      <c r="G767" s="701" t="str">
        <f>VLOOKUP($C752,'2025年度(3年後期)'!$B$5:$N$207,COLUMN('2025年度(3年後期)'!$G$5)+1,0)&amp;""</f>
        <v/>
      </c>
      <c r="H767" s="697"/>
      <c r="I767" s="701" t="str">
        <f>VLOOKUP($C752,'2025年度(4年後期)'!$B$5:$N$206,COLUMN('2025年度(4年後期)'!$G$5)+1,0)&amp;""</f>
        <v/>
      </c>
      <c r="J767" s="697"/>
      <c r="K767" s="702" t="str">
        <f>VLOOKUP($C752,'2025年度(助産後期)'!$B$5:$N$207,COLUMN('2025年度(助産後期)'!$G$5)+1,0)&amp;""</f>
        <v/>
      </c>
      <c r="L767" s="702"/>
      <c r="M767" s="713" t="str">
        <f>VLOOKUP($C752,'2025年度(M1後期)'!$B$5:$N$207,COLUMN('2025年度(M1後期)'!$G$5)+1,0)&amp;""</f>
        <v/>
      </c>
      <c r="N767" s="697"/>
      <c r="O767" s="702" t="str">
        <f>VLOOKUP($C752,'2025年度(M2後期)'!$B$5:$N$207,COLUMN('2025年度(M2後期)'!$G$5)+1,0)&amp;""</f>
        <v/>
      </c>
      <c r="P767" s="697"/>
      <c r="Q767" s="702" t="str">
        <f>VLOOKUP($C752,'2025年度(D1後期)'!$B$5:$N$207,COLUMN('2025年度(D1後期)'!$G$5)+1,0)&amp;""</f>
        <v/>
      </c>
      <c r="R767" s="697"/>
      <c r="S767" s="702" t="str">
        <f>VLOOKUP($C752,'2025年度(D23後期)'!$B$5:$N$207,COLUMN('2025年度(D23後期)'!$G$5)+1,0)&amp;""</f>
        <v/>
      </c>
      <c r="T767" s="697"/>
      <c r="U767" s="21"/>
      <c r="Z767" s="695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746"/>
      <c r="BL767" s="746"/>
      <c r="BM767" s="746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3.5" customHeight="1">
      <c r="A768" s="696"/>
      <c r="B768" s="16" t="s">
        <v>58</v>
      </c>
      <c r="C768" s="700"/>
      <c r="D768" s="698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21"/>
      <c r="Z768" s="696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747"/>
      <c r="BL768" s="747"/>
      <c r="BM768" s="747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706" t="s">
        <v>75</v>
      </c>
      <c r="B769" s="15" t="s">
        <v>55</v>
      </c>
      <c r="C769" s="710" t="str">
        <f>VLOOKUP($C752,'2025年度(1年後期)'!$B$5:$N$207,COLUMN('2025年度(1年後期)'!$I$5),0)&amp;""</f>
        <v/>
      </c>
      <c r="D769" s="694"/>
      <c r="E769" s="711" t="str">
        <f>VLOOKUP($C752,'2025年度(2年後期)'!$B$5:$N$207,COLUMN('2025年度(2年後期)'!$I$5),0)&amp;""</f>
        <v/>
      </c>
      <c r="F769" s="694"/>
      <c r="G769" s="711" t="str">
        <f>VLOOKUP($C752,'2025年度(3年後期)'!$B$5:$N$207,COLUMN('2025年度(3年後期)'!$I$5),0)&amp;""</f>
        <v/>
      </c>
      <c r="H769" s="694"/>
      <c r="I769" s="711" t="str">
        <f>VLOOKUP($C752,'2025年度(4年後期)'!$B$5:$N$206,COLUMN('2025年度(4年後期)'!$I$5),0)&amp;""</f>
        <v/>
      </c>
      <c r="J769" s="694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694"/>
      <c r="O769" s="712" t="str">
        <f>VLOOKUP($C752,'2025年度(M2後期)'!$B$5:$N$207,COLUMN('2025年度(M2後期)'!$I$5),0)&amp;""</f>
        <v/>
      </c>
      <c r="P769" s="694"/>
      <c r="Q769" s="712" t="str">
        <f>VLOOKUP($C752,'2025年度(D1後期)'!$B$5:$N$207,COLUMN('2025年度(D1後期)'!$I$5),0)&amp;""</f>
        <v/>
      </c>
      <c r="R769" s="694"/>
      <c r="S769" s="712" t="str">
        <f>VLOOKUP($C752,'2025年度(D23後期)'!$B$5:$N$207,COLUMN('2025年度(D23後期)'!$I$5),0)&amp;""</f>
        <v/>
      </c>
      <c r="T769" s="694"/>
      <c r="U769" s="21"/>
      <c r="Z769" s="706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/>
      <c r="AH769" s="656"/>
      <c r="AI769" s="656"/>
      <c r="AJ769" s="656"/>
      <c r="AK769" s="656"/>
      <c r="AL769" s="656"/>
      <c r="AM769" s="656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/>
      <c r="BG769" s="656"/>
      <c r="BH769" s="656"/>
      <c r="BI769" s="656"/>
      <c r="BJ769" s="656"/>
      <c r="BK769" s="745"/>
      <c r="BL769" s="745"/>
      <c r="BM769" s="745"/>
      <c r="BN769" s="656"/>
      <c r="BO769" s="656"/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3.5" customHeight="1">
      <c r="A770" s="695"/>
      <c r="B770" s="15" t="s">
        <v>56</v>
      </c>
      <c r="C770" s="713" t="str">
        <f>IFERROR(VLOOKUP(C769,科目・教員!$A$2:$B$349,2,0),"")</f>
        <v/>
      </c>
      <c r="D770" s="697"/>
      <c r="E770" s="701" t="str">
        <f>IFERROR(VLOOKUP(E769,科目・教員!$A$2:$B$349,2,0),"")</f>
        <v/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/>
      </c>
      <c r="L770" s="702"/>
      <c r="M770" s="713" t="str">
        <f>IFERROR(VLOOKUP(M769,科目・教員!$A$2:$B$349,2,0),"")</f>
        <v/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746"/>
      <c r="BL770" s="746"/>
      <c r="BM770" s="746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13.5" customHeight="1">
      <c r="A771" s="695"/>
      <c r="B771" s="15" t="s">
        <v>57</v>
      </c>
      <c r="C771" s="713" t="str">
        <f>VLOOKUP($C752,'2025年度(1年後期)'!$B$5:$N$207,COLUMN('2025年度(1年後期)'!$I$5)+1,0)&amp;""</f>
        <v/>
      </c>
      <c r="D771" s="697"/>
      <c r="E771" s="701" t="str">
        <f>VLOOKUP($C752,'2025年度(2年後期)'!$B$5:$N$207,COLUMN('2025年度(2年後期)'!$I$5)+1,0)&amp;""</f>
        <v/>
      </c>
      <c r="F771" s="697"/>
      <c r="G771" s="701" t="str">
        <f>VLOOKUP($C752,'2025年度(3年後期)'!$B$5:$N$207,COLUMN('2025年度(3年後期)'!$I$5)+1,0)&amp;""</f>
        <v/>
      </c>
      <c r="H771" s="697"/>
      <c r="I771" s="701" t="str">
        <f>VLOOKUP($C752,'2025年度(4年後期)'!$B$5:$N$206,COLUMN('2025年度(4年後期)'!$I$5)+1,0)&amp;""</f>
        <v/>
      </c>
      <c r="J771" s="697"/>
      <c r="K771" s="702" t="str">
        <f>VLOOKUP($C752,'2025年度(助産後期)'!$B$5:$N$207,COLUMN('2025年度(助産後期)'!$I$5)+1,0)&amp;""</f>
        <v/>
      </c>
      <c r="L771" s="702"/>
      <c r="M771" s="713" t="str">
        <f>VLOOKUP($C752,'2025年度(M1後期)'!$B$5:$N$207,COLUMN('2025年度(M1後期)'!$I$5)+1,0)&amp;""</f>
        <v/>
      </c>
      <c r="N771" s="697"/>
      <c r="O771" s="702" t="str">
        <f>VLOOKUP($C752,'2025年度(M2後期)'!$B$5:$N$207,COLUMN('2025年度(M2後期)'!$I$5)+1,0)&amp;""</f>
        <v/>
      </c>
      <c r="P771" s="697"/>
      <c r="Q771" s="702" t="str">
        <f>VLOOKUP($C752,'2025年度(D1後期)'!$B$5:$N$207,COLUMN('2025年度(D1後期)'!$I$5)+1,0)&amp;""</f>
        <v/>
      </c>
      <c r="R771" s="697"/>
      <c r="S771" s="702" t="str">
        <f>VLOOKUP($C752,'2025年度(D23後期)'!$B$5:$N$207,COLUMN('2025年度(D23後期)'!$I$5)+1,0)&amp;""</f>
        <v/>
      </c>
      <c r="T771" s="697"/>
      <c r="U771" s="21"/>
      <c r="Z771" s="695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746"/>
      <c r="BL771" s="746"/>
      <c r="BM771" s="746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3.5" customHeight="1">
      <c r="A772" s="696"/>
      <c r="B772" s="16" t="s">
        <v>58</v>
      </c>
      <c r="C772" s="700"/>
      <c r="D772" s="698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747"/>
      <c r="BL772" s="747"/>
      <c r="BM772" s="747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3.5" customHeight="1">
      <c r="A773" s="706" t="s">
        <v>82</v>
      </c>
      <c r="B773" s="15" t="s">
        <v>55</v>
      </c>
      <c r="C773" s="710" t="str">
        <f>VLOOKUP($C752,'2025年度(1年後期)'!$B$5:$N$207,COLUMN('2025年度(1年後期)'!$K$5),0)&amp;""</f>
        <v/>
      </c>
      <c r="D773" s="694"/>
      <c r="E773" s="711" t="str">
        <f>VLOOKUP($C752,'2025年度(2年後期)'!$B$5:$N$207,COLUMN('2025年度(2年後期)'!$K$5),0)&amp;""</f>
        <v/>
      </c>
      <c r="F773" s="694"/>
      <c r="G773" s="711" t="str">
        <f>VLOOKUP($C752,'2025年度(3年後期)'!$B$5:$N$207,COLUMN('2025年度(3年後期)'!$K$5),0)&amp;""</f>
        <v/>
      </c>
      <c r="H773" s="694"/>
      <c r="I773" s="711" t="str">
        <f>VLOOKUP($C752,'2025年度(4年後期)'!$B$5:$N$206,COLUMN('2025年度(4年後期)'!$K$5),0)&amp;""</f>
        <v/>
      </c>
      <c r="J773" s="694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694"/>
      <c r="O773" s="712" t="str">
        <f>VLOOKUP($C752,'2025年度(M2後期)'!$B$5:$N$207,COLUMN('2025年度(M2後期)'!$K$5),0)&amp;""</f>
        <v/>
      </c>
      <c r="P773" s="694"/>
      <c r="Q773" s="712" t="str">
        <f>VLOOKUP($C752,'2025年度(D1後期)'!$B$5:$N$207,COLUMN('2025年度(D1後期)'!$K$5),0)&amp;""</f>
        <v/>
      </c>
      <c r="R773" s="694"/>
      <c r="S773" s="712" t="str">
        <f>VLOOKUP($C752,'2025年度(D23後期)'!$B$5:$N$207,COLUMN('2025年度(D23後期)'!$K$5),0)&amp;""</f>
        <v/>
      </c>
      <c r="T773" s="694"/>
      <c r="U773" s="21"/>
      <c r="Z773" s="706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/>
      <c r="BJ773" s="656"/>
      <c r="BK773" s="745"/>
      <c r="BL773" s="745"/>
      <c r="BM773" s="745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3.5" customHeight="1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/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21"/>
      <c r="Z774" s="695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746"/>
      <c r="BL774" s="746"/>
      <c r="BM774" s="746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13.5" customHeight="1">
      <c r="A775" s="695"/>
      <c r="B775" s="15" t="s">
        <v>57</v>
      </c>
      <c r="C775" s="713" t="str">
        <f>VLOOKUP($C752,'2025年度(1年後期)'!$B$5:$N$207,COLUMN('2025年度(1年後期)'!$K$5)+1,0)&amp;""</f>
        <v/>
      </c>
      <c r="D775" s="697"/>
      <c r="E775" s="701" t="str">
        <f>VLOOKUP($C752,'2025年度(2年後期)'!$B$5:$N$207,COLUMN('2025年度(2年後期)'!$K$5)+1,0)&amp;""</f>
        <v/>
      </c>
      <c r="F775" s="697"/>
      <c r="G775" s="701" t="str">
        <f>VLOOKUP($C752,'2025年度(3年後期)'!$B$5:$N$207,COLUMN('2025年度(3年後期)'!$K$5)+1,0)&amp;""</f>
        <v/>
      </c>
      <c r="H775" s="697"/>
      <c r="I775" s="701" t="str">
        <f>VLOOKUP($C752,'2025年度(4年後期)'!$B$5:$N$206,COLUMN('2025年度(4年後期)'!$K$5)+1,0)&amp;""</f>
        <v/>
      </c>
      <c r="J775" s="697"/>
      <c r="K775" s="702" t="str">
        <f>VLOOKUP($C752,'2025年度(助産後期)'!$B$5:$N$207,COLUMN('2025年度(助産後期)'!$K$5)+1,0)&amp;""</f>
        <v/>
      </c>
      <c r="L775" s="702"/>
      <c r="M775" s="713" t="str">
        <f>VLOOKUP($C752,'2025年度(M1後期)'!$B$5:$N$207,COLUMN('2025年度(M1後期)'!$K$5)+1,0)&amp;""</f>
        <v/>
      </c>
      <c r="N775" s="697"/>
      <c r="O775" s="702" t="str">
        <f>VLOOKUP($C752,'2025年度(M1後期)'!$B$5:$N$207,COLUMN('2025年度(M1後期)'!$K$5)+1,0)&amp;""</f>
        <v/>
      </c>
      <c r="P775" s="697"/>
      <c r="Q775" s="702" t="str">
        <f>VLOOKUP($C752,'2025年度(D1後期)'!$B$5:$N$207,COLUMN('2025年度(D1後期)'!$K$5)+1,0)&amp;""</f>
        <v/>
      </c>
      <c r="R775" s="697"/>
      <c r="S775" s="702" t="str">
        <f>VLOOKUP($C752,'2025年度(D23後期)'!$B$5:$N$207,COLUMN('2025年度(D23後期)'!$K$5)+1,0)&amp;""</f>
        <v/>
      </c>
      <c r="T775" s="697"/>
      <c r="U775" s="21"/>
      <c r="Z775" s="695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746"/>
      <c r="BL775" s="746"/>
      <c r="BM775" s="746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3.5" customHeight="1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22"/>
      <c r="V776" s="19"/>
      <c r="W776" s="19"/>
      <c r="X776" s="19"/>
      <c r="Y776" s="19"/>
      <c r="Z776" s="696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747"/>
      <c r="BL776" s="747"/>
      <c r="BM776" s="747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46023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46023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23"/>
      <c r="B2" s="24"/>
      <c r="C2" s="750">
        <f>A1</f>
        <v>46023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665">
        <f>C2</f>
        <v>46023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/>
      </c>
      <c r="N3" s="682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23"/>
      <c r="B27" s="24"/>
      <c r="C27" s="750">
        <f>C2+1</f>
        <v>46024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665">
        <f>C27</f>
        <v>46024</v>
      </c>
      <c r="V27" s="666"/>
      <c r="W27" s="666"/>
      <c r="X27" s="666"/>
      <c r="Y27" s="666"/>
      <c r="Z27" s="6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683" t="str">
        <f>VLOOKUP($C27,'2025年度(2年後期)'!$B$5:$N$207,COLUMN('2025年度(2年後期)'!$C$5),0)&amp;""</f>
        <v/>
      </c>
      <c r="F28" s="684"/>
      <c r="G28" s="683" t="str">
        <f>VLOOKUP($C27,'2025年度(3年後期)'!$B$5:$N$207,COLUMN('2025年度(3年後期)'!$C$5),0)&amp;""</f>
        <v/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/>
      </c>
      <c r="N28" s="682"/>
      <c r="O28" s="683" t="str">
        <f>VLOOKUP($C27,'2025年度(M2後期)'!$B$5:$N$207,COLUMN('2025年度(M2後期)'!$C$5),0)&amp;""</f>
        <v/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/>
      </c>
      <c r="T28" s="684"/>
      <c r="U28" s="13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678" t="str">
        <f>IFERROR(VLOOKUP(E28,科目・教員!$A$2:$B$349,2,0),"")</f>
        <v/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/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/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13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683" t="str">
        <f>VLOOKUP($C27,'2025年度(2年後期)'!$B$5:$N$207,COLUMN('2025年度(2年後期)'!$E$5),0)&amp;""</f>
        <v/>
      </c>
      <c r="F32" s="684"/>
      <c r="G32" s="683" t="str">
        <f>VLOOKUP($C27,'2025年度(3年後期)'!$B$5:$N$207,COLUMN('2025年度(3年後期)'!$E$5),0)&amp;""</f>
        <v/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/>
      </c>
      <c r="N32" s="684"/>
      <c r="O32" s="694" t="str">
        <f>VLOOKUP($C27,'2025年度(M2後期)'!$B$5:$N$207,COLUMN('2025年度(M2後期)'!$E$5),0)&amp;""</f>
        <v/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/>
      </c>
      <c r="T32" s="684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678" t="str">
        <f>IFERROR(VLOOKUP(E32,科目・教員!$A$2:$B$349,2,0),"")</f>
        <v/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/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/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/>
      </c>
      <c r="D40" s="694"/>
      <c r="E40" s="711" t="str">
        <f>VLOOKUP($C27,'2025年度(2年後期)'!$B$5:$N$207,COLUMN('2025年度(2年後期)'!$G$5),0)&amp;""</f>
        <v/>
      </c>
      <c r="F40" s="694"/>
      <c r="G40" s="711" t="str">
        <f>VLOOKUP($C27,'2025年度(3年後期)'!$B$5:$N$207,COLUMN('2025年度(3年後期)'!$G$5),0)&amp;""</f>
        <v/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694"/>
      <c r="O40" s="712" t="str">
        <f>VLOOKUP($C27,'2025年度(M2後期)'!$B$5:$N$207,COLUMN('2025年度(M2後期)'!$G$5),0)&amp;""</f>
        <v/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/>
      </c>
      <c r="T40" s="694"/>
      <c r="Z40" s="695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/>
      </c>
      <c r="D41" s="697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/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/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/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/>
      </c>
      <c r="D44" s="694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/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694"/>
      <c r="O44" s="712" t="str">
        <f>VLOOKUP($C27,'2025年度(M2後期)'!$B$5:$N$207,COLUMN('2025年度(M2後期)'!$I$5),0)&amp;""</f>
        <v/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/>
      </c>
      <c r="T44" s="694"/>
      <c r="Z44" s="695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/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/>
      </c>
      <c r="D46" s="697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/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/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00"/>
      <c r="D47" s="698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/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/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23"/>
      <c r="B52" s="24"/>
      <c r="C52" s="750">
        <f>C27+1</f>
        <v>46025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665">
        <f>C52</f>
        <v>46025</v>
      </c>
      <c r="V52" s="666"/>
      <c r="W52" s="666"/>
      <c r="X52" s="666"/>
      <c r="Y52" s="666"/>
      <c r="Z52" s="6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683" t="str">
        <f>VLOOKUP($C52,'2025年度(2年後期)'!$B$5:$N$207,COLUMN('2025年度(2年後期)'!$C$5),0)&amp;""</f>
        <v/>
      </c>
      <c r="F53" s="684"/>
      <c r="G53" s="683" t="str">
        <f>VLOOKUP($C52,'2025年度(3年後期)'!$B$5:$N$207,COLUMN('2025年度(3年後期)'!$C$5),0)&amp;""</f>
        <v/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/>
      </c>
      <c r="N53" s="682"/>
      <c r="O53" s="683" t="str">
        <f>VLOOKUP($C52,'2025年度(M2後期)'!$B$5:$N$207,COLUMN('2025年度(M2後期)'!$C$5),0)&amp;""</f>
        <v/>
      </c>
      <c r="P53" s="684"/>
      <c r="Q53" s="683" t="str">
        <f>VLOOKUP($C52,'2025年度(D1後期)'!$B$5:$N$207,COLUMN('2025年度(D1後期)'!$C$5),0)&amp;""</f>
        <v/>
      </c>
      <c r="R53" s="684"/>
      <c r="S53" s="694" t="str">
        <f>VLOOKUP($C52,'2025年度(D23後期)'!$B$5:$N$207,COLUMN('2025年度(D23後期)'!$C$5),0)&amp;""</f>
        <v/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678" t="str">
        <f>IFERROR(VLOOKUP(E53,科目・教員!$A$2:$B$349,2,0),"")</f>
        <v/>
      </c>
      <c r="F54" s="677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/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/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/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/>
      </c>
      <c r="D57" s="684"/>
      <c r="E57" s="683" t="str">
        <f>VLOOKUP($C52,'2025年度(2年後期)'!$B$5:$N$207,COLUMN('2025年度(2年後期)'!$E$5),0)&amp;""</f>
        <v/>
      </c>
      <c r="F57" s="684"/>
      <c r="G57" s="683" t="str">
        <f>VLOOKUP($C52,'2025年度(3年後期)'!$B$5:$N$207,COLUMN('2025年度(3年後期)'!$E$5),0)&amp;""</f>
        <v/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/>
      </c>
      <c r="N57" s="684"/>
      <c r="O57" s="694" t="str">
        <f>VLOOKUP($C52,'2025年度(M2後期)'!$B$5:$N$207,COLUMN('2025年度(M2後期)'!$E$5),0)&amp;""</f>
        <v/>
      </c>
      <c r="P57" s="684"/>
      <c r="Q57" s="694" t="str">
        <f>VLOOKUP($C52,'2025年度(D1後期)'!$B$5:$N$207,COLUMN('2025年度(D1後期)'!$E$5),0)&amp;""</f>
        <v/>
      </c>
      <c r="R57" s="684"/>
      <c r="S57" s="694" t="str">
        <f>VLOOKUP($C52,'2025年度(D23後期)'!$B$5:$N$207,COLUMN('2025年度(D23後期)'!$E$5),0)&amp;""</f>
        <v/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/>
      </c>
      <c r="D58" s="677"/>
      <c r="E58" s="678" t="str">
        <f>IFERROR(VLOOKUP(E57,科目・教員!$A$2:$B$349,2,0),"")</f>
        <v/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/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/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/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/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/>
      </c>
      <c r="D65" s="694"/>
      <c r="E65" s="711" t="str">
        <f>VLOOKUP($C52,'2025年度(2年後期)'!$B$5:$N$207,COLUMN('2025年度(2年後期)'!$G$5),0)&amp;""</f>
        <v/>
      </c>
      <c r="F65" s="694"/>
      <c r="G65" s="711" t="str">
        <f>VLOOKUP($C52,'2025年度(3年後期)'!$B$5:$N$207,COLUMN('2025年度(3年後期)'!$G$5),0)&amp;""</f>
        <v/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694"/>
      <c r="O65" s="712" t="str">
        <f>VLOOKUP($C52,'2025年度(M2後期)'!$B$5:$N$207,COLUMN('2025年度(M2後期)'!$G$5),0)&amp;""</f>
        <v/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/>
      </c>
      <c r="T65" s="694"/>
      <c r="U65" s="21"/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/>
      </c>
      <c r="D66" s="697"/>
      <c r="E66" s="701" t="str">
        <f>IFERROR(VLOOKUP(E65,科目・教員!$A$2:$B$349,2,0),"")</f>
        <v/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/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/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21"/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10" t="str">
        <f>VLOOKUP($C52,'2025年度(1年後期)'!$B$5:$N$207,COLUMN('2025年度(1年後期)'!$I$5),0)&amp;""</f>
        <v/>
      </c>
      <c r="D69" s="694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/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694"/>
      <c r="O69" s="712" t="str">
        <f>VLOOKUP($C52,'2025年度(M2後期)'!$B$5:$N$207,COLUMN('2025年度(M2後期)'!$I$5),0)&amp;""</f>
        <v/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/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13" t="str">
        <f>IFERROR(VLOOKUP(C69,科目・教員!$A$2:$B$349,2,0),"")</f>
        <v/>
      </c>
      <c r="D70" s="697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13" t="str">
        <f>VLOOKUP($C52,'2025年度(1年後期)'!$B$5:$N$207,COLUMN('2025年度(1年後期)'!$I$5)+1,0)&amp;""</f>
        <v/>
      </c>
      <c r="D71" s="697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/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00"/>
      <c r="D72" s="698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/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/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23"/>
      <c r="B77" s="24"/>
      <c r="C77" s="750">
        <f>C52+1</f>
        <v>46026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665">
        <f>C77</f>
        <v>46026</v>
      </c>
      <c r="V77" s="666"/>
      <c r="W77" s="666"/>
      <c r="X77" s="666"/>
      <c r="Y77" s="666"/>
      <c r="Z77" s="6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/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/>
      </c>
      <c r="N78" s="682"/>
      <c r="O78" s="683" t="str">
        <f>VLOOKUP($C77,'2025年度(M2後期)'!$B$5:$N$207,COLUMN('2025年度(M2後期)'!$C$5),0)&amp;""</f>
        <v/>
      </c>
      <c r="P78" s="684"/>
      <c r="Q78" s="683" t="str">
        <f>VLOOKUP($C77,'2025年度(D1後期)'!$B$5:$N$207,COLUMN('2025年度(D1後期)'!$C$5),0)&amp;""</f>
        <v/>
      </c>
      <c r="R78" s="684"/>
      <c r="S78" s="694" t="str">
        <f>VLOOKUP($C77,'2025年度(D23後期)'!$B$5:$N$207,COLUMN('2025年度(D23後期)'!$C$5),0)&amp;""</f>
        <v/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/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/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/>
      </c>
      <c r="N82" s="684"/>
      <c r="O82" s="694" t="str">
        <f>VLOOKUP($C77,'2025年度(M2後期)'!$B$5:$N$207,COLUMN('2025年度(M2後期)'!$E$5),0)&amp;""</f>
        <v/>
      </c>
      <c r="P82" s="684"/>
      <c r="Q82" s="694" t="str">
        <f>VLOOKUP($C77,'2025年度(D1後期)'!$B$5:$N$207,COLUMN('2025年度(D1後期)'!$E$5),0)&amp;""</f>
        <v/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/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/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/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/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10" t="str">
        <f>VLOOKUP($C77,'2025年度(1年後期)'!$B$5:$N$207,COLUMN('2025年度(1年後期)'!$G$5),0)&amp;""</f>
        <v/>
      </c>
      <c r="D90" s="694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/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/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/>
      </c>
      <c r="T90" s="694"/>
      <c r="U90" s="21"/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13" t="str">
        <f>IFERROR(VLOOKUP(C90,科目・教員!$A$2:$B$349,2,0),"")</f>
        <v/>
      </c>
      <c r="D91" s="697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13" t="str">
        <f>VLOOKUP($C77,'2025年度(1年後期)'!$B$5:$N$207,COLUMN('2025年度(1年後期)'!$G$5)+1,0)&amp;""</f>
        <v/>
      </c>
      <c r="D92" s="697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00"/>
      <c r="D93" s="698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/>
      </c>
      <c r="D94" s="694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/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/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/>
      </c>
      <c r="T94" s="694"/>
      <c r="U94" s="21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/>
      </c>
      <c r="D95" s="697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/>
      </c>
      <c r="D96" s="697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00"/>
      <c r="D97" s="698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46027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46027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/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/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>看護情報・管理学演習Ａ－Ⅰ
感染管理看護学演習Ａ－Ⅰ</v>
      </c>
      <c r="N103" s="682"/>
      <c r="O103" s="683" t="str">
        <f>VLOOKUP($C102,'2025年度(M2後期)'!$B$5:$N$207,COLUMN('2025年度(M2後期)'!$C$5),0)&amp;""</f>
        <v>特別研究</v>
      </c>
      <c r="P103" s="684"/>
      <c r="Q103" s="683" t="str">
        <f>VLOOKUP($C102,'2025年度(D1後期)'!$B$5:$N$207,COLUMN('2025年度(D1後期)'!$C$5),0)&amp;""</f>
        <v/>
      </c>
      <c r="R103" s="684"/>
      <c r="S103" s="694" t="str">
        <f>VLOOKUP($C102,'2025年度(D23後期)'!$B$5:$N$207,COLUMN('2025年度(D23後期)'!$C$5),0)&amp;""</f>
        <v>特別研究</v>
      </c>
      <c r="T103" s="684"/>
      <c r="U103" s="648" t="s">
        <v>143</v>
      </c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 t="s">
        <v>146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649" t="s">
        <v>149</v>
      </c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/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情報:別途指定
感染:別途指定</v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/>
      </c>
      <c r="R105" s="677"/>
      <c r="S105" s="697" t="str">
        <f>VLOOKUP($C102,'2025年度(D23後期)'!$B$5:$N$207,COLUMN('2025年度(D23後期)'!$C$5)+1,0)&amp;""</f>
        <v/>
      </c>
      <c r="T105" s="677"/>
      <c r="U105" s="649" t="s">
        <v>150</v>
      </c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649" t="s">
        <v>151</v>
      </c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/>
      </c>
      <c r="D107" s="684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/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>看護情報・管理学演習Ａ－Ⅰ
感染管理看護学演習Ａ－Ⅰ</v>
      </c>
      <c r="N107" s="684"/>
      <c r="O107" s="694" t="str">
        <f>VLOOKUP($C102,'2025年度(M2後期)'!$B$5:$N$207,COLUMN('2025年度(M2後期)'!$E$5),0)&amp;""</f>
        <v>特別研究</v>
      </c>
      <c r="P107" s="684"/>
      <c r="Q107" s="694" t="str">
        <f>VLOOKUP($C102,'2025年度(D1後期)'!$B$5:$N$207,COLUMN('2025年度(D1後期)'!$E$5),0)&amp;""</f>
        <v/>
      </c>
      <c r="R107" s="684"/>
      <c r="S107" s="694" t="str">
        <f>VLOOKUP($C102,'2025年度(D23後期)'!$B$5:$N$207,COLUMN('2025年度(D23後期)'!$E$5),0)&amp;""</f>
        <v>特別研究</v>
      </c>
      <c r="T107" s="684"/>
      <c r="U107" s="21"/>
      <c r="Z107" s="695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 t="s">
        <v>146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/>
      </c>
      <c r="D108" s="677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/>
      </c>
      <c r="D109" s="677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情報:別途指定
感染:別途指定</v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/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/>
      </c>
      <c r="D115" s="694"/>
      <c r="E115" s="711" t="str">
        <f>VLOOKUP($C102,'2025年度(2年後期)'!$B$5:$N$207,COLUMN('2025年度(2年後期)'!$G$5),0)&amp;""</f>
        <v/>
      </c>
      <c r="F115" s="694"/>
      <c r="G115" s="711" t="str">
        <f>VLOOKUP($C102,'2025年度(3年後期)'!$B$5:$N$207,COLUMN('2025年度(3年後期)'!$G$5),0)&amp;""</f>
        <v/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>成人看護学演習Ａ－Ⅰ</v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 t="s">
        <v>146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/>
      </c>
      <c r="D116" s="697"/>
      <c r="E116" s="701" t="str">
        <f>IFERROR(VLOOKUP(E115,科目・教員!$A$2:$B$349,2,0),"")</f>
        <v/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/>
      </c>
      <c r="D117" s="697"/>
      <c r="E117" s="701" t="str">
        <f>VLOOKUP($C102,'2025年度(2年後期)'!$B$5:$N$207,COLUMN('2025年度(2年後期)'!$G$5)+1,0)&amp;""</f>
        <v/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>別途指定</v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/>
      </c>
      <c r="D119" s="694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/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>成人看護学演習Ａ－Ⅰ</v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 t="s">
        <v>146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/>
      </c>
      <c r="D120" s="697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/>
      </c>
      <c r="D121" s="697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>別途指定</v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00"/>
      <c r="D122" s="698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146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46028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46028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/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2"/>
      <c r="O128" s="683" t="str">
        <f>VLOOKUP($C127,'2025年度(M2後期)'!$B$5:$N$207,COLUMN('2025年度(M2後期)'!$C$5),0)&amp;""</f>
        <v>特別研究</v>
      </c>
      <c r="P128" s="684"/>
      <c r="Q128" s="683" t="str">
        <f>VLOOKUP($C127,'2025年度(D1後期)'!$B$5:$N$207,COLUMN('2025年度(D1後期)'!$C$5),0)&amp;""</f>
        <v>成育看護学演習Ｂ</v>
      </c>
      <c r="R128" s="684"/>
      <c r="S128" s="694" t="str">
        <f>VLOOKUP($C127,'2025年度(D23後期)'!$B$5:$N$207,COLUMN('2025年度(D23後期)'!$C$5),0)&amp;""</f>
        <v>特別研究</v>
      </c>
      <c r="T128" s="684"/>
      <c r="U128" s="648" t="s">
        <v>143</v>
      </c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 t="s">
        <v>146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649" t="s">
        <v>149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国際:別途指定
教育:別途指定
成育:別途指定
成育:別途指定</v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>別途指定</v>
      </c>
      <c r="R130" s="677"/>
      <c r="S130" s="697" t="str">
        <f>VLOOKUP($C127,'2025年度(D23後期)'!$B$5:$N$207,COLUMN('2025年度(D23後期)'!$C$5)+1,0)&amp;""</f>
        <v/>
      </c>
      <c r="T130" s="677"/>
      <c r="U130" s="649" t="s">
        <v>150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53"/>
      <c r="D131" s="754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649" t="s">
        <v>151</v>
      </c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/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4"/>
      <c r="O132" s="694" t="str">
        <f>VLOOKUP($C127,'2025年度(M2後期)'!$B$5:$N$207,COLUMN('2025年度(M2後期)'!$E$5),0)&amp;""</f>
        <v>特別研究</v>
      </c>
      <c r="P132" s="684"/>
      <c r="Q132" s="694" t="str">
        <f>VLOOKUP($C127,'2025年度(D1後期)'!$B$5:$N$207,COLUMN('2025年度(D1後期)'!$E$5),0)&amp;""</f>
        <v>成育看護学演習Ｂ</v>
      </c>
      <c r="R132" s="684"/>
      <c r="S132" s="694" t="str">
        <f>VLOOKUP($C127,'2025年度(D23後期)'!$B$5:$N$207,COLUMN('2025年度(D23後期)'!$E$5),0)&amp;""</f>
        <v>特別研究</v>
      </c>
      <c r="T132" s="684"/>
      <c r="U132" s="21"/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 t="s">
        <v>146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21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国際:別途指定
教育:別途指定
成育:別途指定
成育:別途指定</v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>別途指定</v>
      </c>
      <c r="R134" s="677"/>
      <c r="S134" s="697" t="str">
        <f>VLOOKUP($C127,'2025年度(D23後期)'!$B$5:$N$207,COLUMN('2025年度(D23後期)'!$E$5)+1,0)&amp;""</f>
        <v/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/>
      </c>
      <c r="H140" s="694"/>
      <c r="I140" s="711" t="str">
        <f>VLOOKUP($C127,'2025年度(4年後期)'!$B$5:$N$206,COLUMN('2025年度(4年後期)'!$G$5),0)&amp;""</f>
        <v>看護管理論</v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成育看護学演習Ａ－Ⅱ（小児）</v>
      </c>
      <c r="N140" s="694"/>
      <c r="O140" s="712" t="str">
        <f>VLOOKUP($C127,'2025年度(M2後期)'!$B$5:$N$207,COLUMN('2025年度(M2後期)'!$G$5),0)&amp;""</f>
        <v>特別研究</v>
      </c>
      <c r="P140" s="694"/>
      <c r="Q140" s="712" t="str">
        <f>VLOOKUP($C127,'2025年度(D1後期)'!$B$5:$N$207,COLUMN('2025年度(D1後期)'!$G$5),0)&amp;""</f>
        <v>感染管理看護学演習Ｂ
成人看護学演習Ｂ</v>
      </c>
      <c r="R140" s="694"/>
      <c r="S140" s="712" t="str">
        <f>VLOOKUP($C127,'2025年度(D23後期)'!$B$5:$N$207,COLUMN('2025年度(D23後期)'!$G$5),0)&amp;""</f>
        <v>特別研究</v>
      </c>
      <c r="T140" s="694"/>
      <c r="U140" s="21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 t="s">
        <v>146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 t="s">
        <v>280</v>
      </c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>小澤　三枝子</v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>301</v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別途指定</v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>感染:別途指定
成人:別途指定</v>
      </c>
      <c r="R142" s="697"/>
      <c r="S142" s="702" t="str">
        <f>VLOOKUP($C127,'2025年度(D23後期)'!$B$5:$N$207,COLUMN('2025年度(D23後期)'!$G$5)+1,0)&amp;""</f>
        <v/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/>
      </c>
      <c r="H144" s="694"/>
      <c r="I144" s="711" t="str">
        <f>VLOOKUP($C127,'2025年度(4年後期)'!$B$5:$N$206,COLUMN('2025年度(4年後期)'!$I$5),0)&amp;""</f>
        <v>看護管理論</v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成育看護学演習Ａ－Ⅱ（小児）</v>
      </c>
      <c r="N144" s="694"/>
      <c r="O144" s="712" t="str">
        <f>VLOOKUP($C127,'2025年度(M2後期)'!$B$5:$N$207,COLUMN('2025年度(M2後期)'!$I$5),0)&amp;""</f>
        <v>特別研究</v>
      </c>
      <c r="P144" s="694"/>
      <c r="Q144" s="712" t="str">
        <f>VLOOKUP($C127,'2025年度(D1後期)'!$B$5:$N$207,COLUMN('2025年度(D1後期)'!$I$5),0)&amp;""</f>
        <v>感染管理看護学演習Ｂ
成人看護学演習Ｂ</v>
      </c>
      <c r="R144" s="694"/>
      <c r="S144" s="712" t="str">
        <f>VLOOKUP($C127,'2025年度(D23後期)'!$B$5:$N$207,COLUMN('2025年度(D23後期)'!$I$5),0)&amp;""</f>
        <v>特別研究</v>
      </c>
      <c r="T144" s="694"/>
      <c r="U144" s="21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 t="s">
        <v>146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 t="s">
        <v>280</v>
      </c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>小澤　三枝子</v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21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>301</v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>別途指定</v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>感染:別途指定
成人:別途指定</v>
      </c>
      <c r="R146" s="697"/>
      <c r="S146" s="702" t="str">
        <f>VLOOKUP($C127,'2025年度(D23後期)'!$B$5:$N$207,COLUMN('2025年度(D23後期)'!$I$5)+1,0)&amp;""</f>
        <v/>
      </c>
      <c r="T146" s="697"/>
      <c r="U146" s="21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53"/>
      <c r="D147" s="755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21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 t="s">
        <v>146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79">
        <f>C127+1</f>
        <v>46029</v>
      </c>
      <c r="D152" s="679"/>
      <c r="E152" s="679"/>
      <c r="F152" s="679"/>
      <c r="G152" s="679"/>
      <c r="H152" s="679"/>
      <c r="I152" s="679"/>
      <c r="J152" s="679"/>
      <c r="K152" s="679"/>
      <c r="L152" s="679"/>
      <c r="M152" s="679"/>
      <c r="N152" s="679"/>
      <c r="O152" s="679"/>
      <c r="P152" s="679"/>
      <c r="Q152" s="679"/>
      <c r="R152" s="679"/>
      <c r="S152" s="679"/>
      <c r="T152" s="679"/>
      <c r="U152" s="659">
        <f>C152</f>
        <v>46029</v>
      </c>
      <c r="V152" s="660"/>
      <c r="W152" s="660"/>
      <c r="X152" s="660"/>
      <c r="Y152" s="660"/>
      <c r="Z152" s="6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>長寿看護学演習Ａ－Ⅰ
成育看護学演習Ａ－Ⅳ(母性)</v>
      </c>
      <c r="N153" s="682"/>
      <c r="O153" s="683" t="str">
        <f>VLOOKUP($C152,'2025年度(M2後期)'!$B$5:$N$207,COLUMN('2025年度(M2後期)'!$C$5),0)&amp;""</f>
        <v>特別研究</v>
      </c>
      <c r="P153" s="684"/>
      <c r="Q153" s="683" t="str">
        <f>VLOOKUP($C152,'2025年度(D1後期)'!$B$5:$N$207,COLUMN('2025年度(D1後期)'!$C$5),0)&amp;""</f>
        <v>看護教育学演習Ｂ</v>
      </c>
      <c r="R153" s="684"/>
      <c r="S153" s="694" t="str">
        <f>VLOOKUP($C152,'2025年度(D23後期)'!$B$5:$N$207,COLUMN('2025年度(D23後期)'!$C$5),0)&amp;""</f>
        <v>特別研究</v>
      </c>
      <c r="T153" s="684"/>
      <c r="U153" s="648" t="s">
        <v>143</v>
      </c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 t="s">
        <v>146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649" t="s">
        <v>149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>長寿:別途指定
成育:別途指定</v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>別途指定</v>
      </c>
      <c r="R155" s="677"/>
      <c r="S155" s="697" t="str">
        <f>VLOOKUP($C152,'2025年度(D23後期)'!$B$5:$N$207,COLUMN('2025年度(D23後期)'!$C$5)+1,0)&amp;""</f>
        <v/>
      </c>
      <c r="T155" s="677"/>
      <c r="U155" s="649" t="s">
        <v>150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649" t="s">
        <v>151</v>
      </c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>長寿看護学演習Ａ－Ⅰ
成育看護学演習Ａ－Ⅳ(母性)</v>
      </c>
      <c r="N157" s="684"/>
      <c r="O157" s="694" t="str">
        <f>VLOOKUP($C152,'2025年度(M2後期)'!$B$5:$N$207,COLUMN('2025年度(M2後期)'!$E$5),0)&amp;""</f>
        <v>特別研究</v>
      </c>
      <c r="P157" s="684"/>
      <c r="Q157" s="694" t="str">
        <f>VLOOKUP($C152,'2025年度(D1後期)'!$B$5:$N$207,COLUMN('2025年度(D1後期)'!$E$5),0)&amp;""</f>
        <v>看護教育学演習Ｂ</v>
      </c>
      <c r="R157" s="684"/>
      <c r="S157" s="694" t="str">
        <f>VLOOKUP($C152,'2025年度(D23後期)'!$B$5:$N$207,COLUMN('2025年度(D23後期)'!$E$5),0)&amp;""</f>
        <v>特別研究</v>
      </c>
      <c r="T157" s="684"/>
      <c r="U157" s="21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 t="s">
        <v>146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>長寿:別途指定
成育:別途指定</v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>別途指定</v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694"/>
      <c r="O165" s="712" t="str">
        <f>VLOOKUP($C152,'2025年度(M2後期)'!$B$5:$N$207,COLUMN('2025年度(M2後期)'!$G$5),0)&amp;""</f>
        <v>特別研究</v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>特別研究</v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 t="s">
        <v>146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694"/>
      <c r="O169" s="712" t="str">
        <f>VLOOKUP($C152,'2025年度(M2後期)'!$B$5:$N$207,COLUMN('2025年度(M2後期)'!$I$5),0)&amp;""</f>
        <v>特別研究</v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>特別研究</v>
      </c>
      <c r="T169" s="694"/>
      <c r="U169" s="21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 t="s">
        <v>146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 t="s">
        <v>146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79">
        <f>C152+1</f>
        <v>46030</v>
      </c>
      <c r="D177" s="679"/>
      <c r="E177" s="679"/>
      <c r="F177" s="679"/>
      <c r="G177" s="679"/>
      <c r="H177" s="679"/>
      <c r="I177" s="679"/>
      <c r="J177" s="679"/>
      <c r="K177" s="679"/>
      <c r="L177" s="679"/>
      <c r="M177" s="679"/>
      <c r="N177" s="679"/>
      <c r="O177" s="679"/>
      <c r="P177" s="679"/>
      <c r="Q177" s="679"/>
      <c r="R177" s="679"/>
      <c r="S177" s="679"/>
      <c r="T177" s="679"/>
      <c r="U177" s="659">
        <f>C177</f>
        <v>46030</v>
      </c>
      <c r="V177" s="660"/>
      <c r="W177" s="660"/>
      <c r="X177" s="660"/>
      <c r="Y177" s="660"/>
      <c r="Z177" s="6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808" t="str">
        <f>VLOOKUP($C177,'2025年度(4年後期)'!$B$5:$N$206,COLUMN('2025年度(4年後期)'!$C$5),0)&amp;""</f>
        <v>業者模試</v>
      </c>
      <c r="J178" s="757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>がん看護学演習Ａ－Ⅲ</v>
      </c>
      <c r="N178" s="682"/>
      <c r="O178" s="683" t="str">
        <f>VLOOKUP($C177,'2025年度(M2後期)'!$B$5:$N$207,COLUMN('2025年度(M2後期)'!$C$5),0)&amp;""</f>
        <v>特別研究</v>
      </c>
      <c r="P178" s="684"/>
      <c r="Q178" s="683" t="str">
        <f>VLOOKUP($C177,'2025年度(D1後期)'!$B$5:$N$207,COLUMN('2025年度(D1後期)'!$C$5),0)&amp;""</f>
        <v>看護情報・管理学演習Ｂ
長寿看護学演習Ｂ</v>
      </c>
      <c r="R178" s="684"/>
      <c r="S178" s="694" t="str">
        <f>VLOOKUP($C177,'2025年度(D23後期)'!$B$5:$N$207,COLUMN('2025年度(D23後期)'!$C$5),0)&amp;""</f>
        <v>特別研究</v>
      </c>
      <c r="T178" s="684"/>
      <c r="U178" s="648" t="s">
        <v>143</v>
      </c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 t="s">
        <v>146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 t="s">
        <v>262</v>
      </c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807" t="str">
        <f>IFERROR(VLOOKUP(I178,科目・教員!$A$2:$B$349,2,0),"")</f>
        <v/>
      </c>
      <c r="J179" s="759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649" t="s">
        <v>149</v>
      </c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807" t="str">
        <f>VLOOKUP($C177,'2025年度(4年後期)'!$B$5:$N$206,COLUMN('2025年度(4年後期)'!$C$5)+1,0)&amp;""</f>
        <v>大講義室</v>
      </c>
      <c r="J180" s="759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>別途指定</v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>情報:別途指定
長寿:別途指定</v>
      </c>
      <c r="R180" s="677"/>
      <c r="S180" s="697" t="str">
        <f>VLOOKUP($C177,'2025年度(D23後期)'!$B$5:$N$207,COLUMN('2025年度(D23後期)'!$C$5)+1,0)&amp;""</f>
        <v/>
      </c>
      <c r="T180" s="677"/>
      <c r="U180" s="649" t="s">
        <v>150</v>
      </c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00"/>
      <c r="D181" s="673"/>
      <c r="E181" s="672"/>
      <c r="F181" s="673"/>
      <c r="G181" s="672"/>
      <c r="H181" s="673"/>
      <c r="I181" s="804"/>
      <c r="J181" s="761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649" t="s">
        <v>151</v>
      </c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808" t="str">
        <f>VLOOKUP($C177,'2025年度(4年後期)'!$B$5:$N$206,COLUMN('2025年度(4年後期)'!$E$5),0)&amp;""</f>
        <v>業者模試</v>
      </c>
      <c r="J182" s="757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>がん看護学演習Ａ－Ⅲ</v>
      </c>
      <c r="N182" s="684"/>
      <c r="O182" s="694" t="str">
        <f>VLOOKUP($C177,'2025年度(M2後期)'!$B$5:$N$207,COLUMN('2025年度(M2後期)'!$E$5),0)&amp;""</f>
        <v>特別研究</v>
      </c>
      <c r="P182" s="684"/>
      <c r="Q182" s="694" t="str">
        <f>VLOOKUP($C177,'2025年度(D1後期)'!$B$5:$N$207,COLUMN('2025年度(D1後期)'!$E$5),0)&amp;""</f>
        <v>看護情報・管理学演習Ｂ
長寿看護学演習Ｂ</v>
      </c>
      <c r="R182" s="684"/>
      <c r="S182" s="694" t="str">
        <f>VLOOKUP($C177,'2025年度(D23後期)'!$B$5:$N$207,COLUMN('2025年度(D23後期)'!$E$5),0)&amp;""</f>
        <v>特別研究</v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 t="s">
        <v>146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 t="s">
        <v>262</v>
      </c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807" t="str">
        <f>IFERROR(VLOOKUP(I182,科目・教員!$A$2:$B$349,2,0),"")</f>
        <v/>
      </c>
      <c r="J183" s="759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807" t="str">
        <f>VLOOKUP($C177,'2025年度(4年後期)'!$B$5:$N$206,COLUMN('2025年度(4年後期)'!$E$5)+1,0)&amp;""</f>
        <v>大講義室</v>
      </c>
      <c r="J184" s="759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>別途指定</v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>情報:別途指定
長寿:別途指定</v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804"/>
      <c r="J185" s="764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806" t="str">
        <f>VLOOKUP($C177,'2025年度(4年後期)'!$B$5:$N$206,COLUMN('2025年度(4年後期)'!$G$5),0)&amp;""</f>
        <v>業者模試</v>
      </c>
      <c r="J190" s="763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>特別研究</v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>特別研究</v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 t="s">
        <v>146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 t="s">
        <v>262</v>
      </c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805" t="str">
        <f>IFERROR(VLOOKUP(I190,科目・教員!$A$2:$B$349,2,0),"")</f>
        <v/>
      </c>
      <c r="J191" s="766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805" t="str">
        <f>VLOOKUP($C177,'2025年度(4年後期)'!$B$5:$N$206,COLUMN('2025年度(4年後期)'!$G$5)+1,0)&amp;""</f>
        <v>大講義室</v>
      </c>
      <c r="J192" s="766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804"/>
      <c r="J193" s="764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806" t="str">
        <f>VLOOKUP($C177,'2025年度(4年後期)'!$B$5:$N$206,COLUMN('2025年度(4年後期)'!$I$5),0)&amp;""</f>
        <v>業者模試</v>
      </c>
      <c r="J194" s="763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>特別研究</v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>特別研究</v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 t="s">
        <v>146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 t="s">
        <v>262</v>
      </c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805" t="str">
        <f>IFERROR(VLOOKUP(I194,科目・教員!$A$2:$B$349,2,0),"")</f>
        <v/>
      </c>
      <c r="J195" s="766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805" t="str">
        <f>VLOOKUP($C177,'2025年度(4年後期)'!$B$5:$N$206,COLUMN('2025年度(4年後期)'!$I$5)+1,0)&amp;""</f>
        <v>大講義室</v>
      </c>
      <c r="J196" s="766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00"/>
      <c r="D197" s="698"/>
      <c r="E197" s="672"/>
      <c r="F197" s="698"/>
      <c r="G197" s="672"/>
      <c r="H197" s="698"/>
      <c r="I197" s="804"/>
      <c r="J197" s="764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 t="s">
        <v>146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46031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46031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693" t="str">
        <f>VLOOKUP($C202,'2025年度(1年後期)'!$B$5:$N$207,COLUMN('2025年度(1年後期)'!$C$5),0)&amp;""</f>
        <v/>
      </c>
      <c r="D203" s="684"/>
      <c r="E203" s="683" t="str">
        <f>VLOOKUP($C202,'2025年度(2年後期)'!$B$5:$N$207,COLUMN('2025年度(2年後期)'!$C$5),0)&amp;""</f>
        <v/>
      </c>
      <c r="F203" s="684"/>
      <c r="G203" s="683" t="str">
        <f>VLOOKUP($C202,'2025年度(3年後期)'!$B$5:$N$207,COLUMN('2025年度(3年後期)'!$C$5),0)&amp;""</f>
        <v/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>がん看護学演習Ａ－Ⅲ</v>
      </c>
      <c r="N203" s="682"/>
      <c r="O203" s="683" t="str">
        <f>VLOOKUP($C202,'2025年度(M2後期)'!$B$5:$N$207,COLUMN('2025年度(M2後期)'!$C$5),0)&amp;""</f>
        <v>感染管理看護学演習Ａ－Ⅱ
特別研究</v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>特別研究</v>
      </c>
      <c r="T203" s="684"/>
      <c r="U203" s="648" t="s">
        <v>143</v>
      </c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 t="s">
        <v>146</v>
      </c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676" t="str">
        <f>IFERROR(VLOOKUP(C203,科目・教員!$A$2:$B$349,2,0),"")</f>
        <v/>
      </c>
      <c r="D204" s="677"/>
      <c r="E204" s="678" t="str">
        <f>IFERROR(VLOOKUP(E203,科目・教員!$A$2:$B$349,2,0),"")</f>
        <v/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649" t="s">
        <v>149</v>
      </c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676" t="str">
        <f>VLOOKUP($C202,'2025年度(1年後期)'!$B$5:$N$207,COLUMN('2025年度(1年後期)'!$C$5)+1,0)&amp;""</f>
        <v/>
      </c>
      <c r="D205" s="677"/>
      <c r="E205" s="678" t="str">
        <f>VLOOKUP($C202,'2025年度(2年後期)'!$B$5:$N$207,COLUMN('2025年度(2年後期)'!$C$5)+1,0)&amp;""</f>
        <v/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別途指定</v>
      </c>
      <c r="N205" s="677"/>
      <c r="O205" s="678" t="str">
        <f>VLOOKUP($C202,'2025年度(M2後期)'!$B$5:$N$207,COLUMN('2025年度(M2後期)'!$C$5)+1,0)&amp;""</f>
        <v>感染:別途指定</v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649" t="s">
        <v>150</v>
      </c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00"/>
      <c r="D206" s="67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649" t="s">
        <v>151</v>
      </c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/>
      </c>
      <c r="D207" s="684"/>
      <c r="E207" s="683" t="str">
        <f>VLOOKUP($C202,'2025年度(2年後期)'!$B$5:$N$207,COLUMN('2025年度(2年後期)'!$E$5),0)&amp;""</f>
        <v/>
      </c>
      <c r="F207" s="684"/>
      <c r="G207" s="683" t="str">
        <f>VLOOKUP($C202,'2025年度(3年後期)'!$B$5:$N$207,COLUMN('2025年度(3年後期)'!$E$5),0)&amp;""</f>
        <v/>
      </c>
      <c r="H207" s="684"/>
      <c r="I207" s="683" t="str">
        <f>VLOOKUP($C202,'2025年度(4年後期)'!$B$5:$N$206,COLUMN('2025年度(4年後期)'!$E$5),0)&amp;""</f>
        <v>政策医療看護論Ⅱ</v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>がん看護学演習Ａ－Ⅲ</v>
      </c>
      <c r="N207" s="684"/>
      <c r="O207" s="694" t="str">
        <f>VLOOKUP($C202,'2025年度(M2後期)'!$B$5:$N$207,COLUMN('2025年度(M2後期)'!$E$5),0)&amp;""</f>
        <v>感染管理看護学演習Ａ－Ⅱ
特別研究</v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 t="s">
        <v>146</v>
      </c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 t="s">
        <v>245</v>
      </c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/>
      </c>
      <c r="D208" s="677"/>
      <c r="E208" s="678" t="str">
        <f>IFERROR(VLOOKUP(E207,科目・教員!$A$2:$B$349,2,0),"")</f>
        <v/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>飯野　京子</v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/>
      </c>
      <c r="D209" s="677"/>
      <c r="E209" s="678" t="str">
        <f>VLOOKUP($C202,'2025年度(2年後期)'!$B$5:$N$207,COLUMN('2025年度(2年後期)'!$E$5)+1,0)&amp;""</f>
        <v/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>大講義室</v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別途指定</v>
      </c>
      <c r="N209" s="677"/>
      <c r="O209" s="697" t="str">
        <f>VLOOKUP($C202,'2025年度(M2後期)'!$B$5:$N$207,COLUMN('2025年度(M2後期)'!$E$5)+1,0)&amp;""</f>
        <v>感染:別途指定</v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/>
      </c>
      <c r="D215" s="694"/>
      <c r="E215" s="711" t="str">
        <f>VLOOKUP($C202,'2025年度(2年後期)'!$B$5:$N$207,COLUMN('2025年度(2年後期)'!$G$5),0)&amp;""</f>
        <v/>
      </c>
      <c r="F215" s="694"/>
      <c r="G215" s="711" t="str">
        <f>VLOOKUP($C202,'2025年度(3年後期)'!$B$5:$N$207,COLUMN('2025年度(3年後期)'!$G$5),0)&amp;""</f>
        <v/>
      </c>
      <c r="H215" s="694"/>
      <c r="I215" s="711" t="str">
        <f>VLOOKUP($C202,'2025年度(4年後期)'!$B$5:$N$206,COLUMN('2025年度(4年後期)'!$G$5),0)&amp;""</f>
        <v>医療政策学</v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がん看護学演習Ａ－Ⅳ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 t="s">
        <v>146</v>
      </c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 t="s">
        <v>264</v>
      </c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>渡辺　幹司</v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/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>301</v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/>
      </c>
      <c r="F219" s="694"/>
      <c r="G219" s="711" t="str">
        <f>VLOOKUP($C202,'2025年度(3年後期)'!$B$5:$N$207,COLUMN('2025年度(3年後期)'!$I$5),0)&amp;""</f>
        <v/>
      </c>
      <c r="H219" s="694"/>
      <c r="I219" s="767" t="str">
        <f>VLOOKUP($C202,'2025年度(4年後期)'!$B$5:$N$206,COLUMN('2025年度(4年後期)'!$I$5),0)&amp;""</f>
        <v>科学技術と医療
(石原美弥先生)</v>
      </c>
      <c r="J219" s="742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がん看護学演習Ａ－Ⅳ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 t="s">
        <v>146</v>
      </c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 t="s">
        <v>266</v>
      </c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68" t="str">
        <f>IFERROR(VLOOKUP(I219,科目・教員!$A$2:$B$349,2,0),"")</f>
        <v/>
      </c>
      <c r="J220" s="725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/>
      </c>
      <c r="F221" s="697"/>
      <c r="G221" s="701" t="str">
        <f>VLOOKUP($C202,'2025年度(3年後期)'!$B$5:$N$207,COLUMN('2025年度(3年後期)'!$I$5)+1,0)&amp;""</f>
        <v/>
      </c>
      <c r="H221" s="697"/>
      <c r="I221" s="768" t="str">
        <f>VLOOKUP($C202,'2025年度(4年後期)'!$B$5:$N$206,COLUMN('2025年度(4年後期)'!$I$5)+1,0)&amp;""</f>
        <v>301</v>
      </c>
      <c r="J221" s="725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748" t="s">
        <v>107</v>
      </c>
      <c r="J222" s="723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608" t="s">
        <v>88</v>
      </c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 t="s">
        <v>146</v>
      </c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 t="s">
        <v>124</v>
      </c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608" t="s">
        <v>126</v>
      </c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608" t="s">
        <v>124</v>
      </c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609" t="s">
        <v>64</v>
      </c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23"/>
      <c r="B227" s="24"/>
      <c r="C227" s="750">
        <f>C202+1</f>
        <v>46032</v>
      </c>
      <c r="D227" s="750"/>
      <c r="E227" s="750"/>
      <c r="F227" s="750"/>
      <c r="G227" s="750"/>
      <c r="H227" s="750"/>
      <c r="I227" s="750"/>
      <c r="J227" s="750"/>
      <c r="K227" s="750"/>
      <c r="L227" s="750"/>
      <c r="M227" s="750"/>
      <c r="N227" s="750"/>
      <c r="O227" s="750"/>
      <c r="P227" s="750"/>
      <c r="Q227" s="750"/>
      <c r="R227" s="750"/>
      <c r="S227" s="750"/>
      <c r="T227" s="750"/>
      <c r="U227" s="665">
        <f>C227</f>
        <v>46032</v>
      </c>
      <c r="V227" s="666"/>
      <c r="W227" s="666"/>
      <c r="X227" s="666"/>
      <c r="Y227" s="666"/>
      <c r="Z227" s="66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693" t="str">
        <f>VLOOKUP($C227,'2025年度(1年後期)'!$B$5:$N$207,COLUMN('2025年度(1年後期)'!$C$5),0)&amp;""</f>
        <v/>
      </c>
      <c r="D228" s="684"/>
      <c r="E228" s="683" t="str">
        <f>VLOOKUP($C227,'2025年度(2年後期)'!$B$5:$N$207,COLUMN('2025年度(2年後期)'!$C$5),0)&amp;""</f>
        <v/>
      </c>
      <c r="F228" s="684"/>
      <c r="G228" s="683" t="str">
        <f>VLOOKUP($C227,'2025年度(3年後期)'!$B$5:$N$207,COLUMN('2025年度(3年後期)'!$C$5),0)&amp;""</f>
        <v/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/>
      </c>
      <c r="L228" s="682"/>
      <c r="M228" s="681" t="str">
        <f>VLOOKUP($C227,'2025年度(M1後期)'!$B$5:$N$207,COLUMN('2025年度(M1後期)'!$C$5),0)&amp;""</f>
        <v/>
      </c>
      <c r="N228" s="682"/>
      <c r="O228" s="683" t="str">
        <f>VLOOKUP($C227,'2025年度(M2後期)'!$B$5:$N$207,COLUMN('2025年度(M2後期)'!$C$5),0)&amp;""</f>
        <v/>
      </c>
      <c r="P228" s="684"/>
      <c r="Q228" s="683" t="str">
        <f>VLOOKUP($C227,'2025年度(D1後期)'!$B$5:$N$207,COLUMN('2025年度(D1後期)'!$C$5),0)&amp;""</f>
        <v/>
      </c>
      <c r="R228" s="684"/>
      <c r="S228" s="694" t="str">
        <f>VLOOKUP($C227,'2025年度(D23後期)'!$B$5:$N$207,COLUMN('2025年度(D23後期)'!$C$5),0)&amp;""</f>
        <v/>
      </c>
      <c r="T228" s="684"/>
      <c r="U228" s="20"/>
      <c r="Z228" s="706" t="str">
        <f>A228</f>
        <v xml:space="preserve">１時限（09：20～10：50） </v>
      </c>
      <c r="AA228" s="656"/>
      <c r="AB228" s="656"/>
      <c r="AC228" s="656"/>
      <c r="AD228" s="656"/>
      <c r="AE228" s="656"/>
      <c r="AF228" s="656"/>
      <c r="AG228" s="656"/>
      <c r="AH228" s="656"/>
      <c r="AI228" s="656"/>
      <c r="AJ228" s="656"/>
      <c r="AK228" s="656"/>
      <c r="AL228" s="656"/>
      <c r="AM228" s="657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676" t="str">
        <f>IFERROR(VLOOKUP(C228,科目・教員!$A$2:$B$349,2,0),"")</f>
        <v/>
      </c>
      <c r="D229" s="677"/>
      <c r="E229" s="678" t="str">
        <f>IFERROR(VLOOKUP(E228,科目・教員!$A$2:$B$349,2,0),"")</f>
        <v/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676" t="str">
        <f>VLOOKUP($C227,'2025年度(1年後期)'!$B$5:$N$207,COLUMN('2025年度(1年後期)'!$C$5)+1,0)&amp;""</f>
        <v/>
      </c>
      <c r="D230" s="677"/>
      <c r="E230" s="678" t="str">
        <f>VLOOKUP($C227,'2025年度(2年後期)'!$B$5:$N$207,COLUMN('2025年度(2年後期)'!$C$5)+1,0)&amp;""</f>
        <v/>
      </c>
      <c r="F230" s="677"/>
      <c r="G230" s="678" t="str">
        <f>VLOOKUP($C227,'2025年度(3年後期)'!$B$5:$N$207,COLUMN('2025年度(3年後期)'!$C$5)+1,0)&amp;""</f>
        <v/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/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/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00"/>
      <c r="D231" s="673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/>
      </c>
      <c r="D232" s="684"/>
      <c r="E232" s="683" t="str">
        <f>VLOOKUP($C227,'2025年度(2年後期)'!$B$5:$N$207,COLUMN('2025年度(2年後期)'!$E$5),0)&amp;""</f>
        <v/>
      </c>
      <c r="F232" s="684"/>
      <c r="G232" s="683" t="str">
        <f>VLOOKUP($C227,'2025年度(3年後期)'!$B$5:$N$207,COLUMN('2025年度(3年後期)'!$E$5),0)&amp;""</f>
        <v/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/>
      </c>
      <c r="L232" s="682"/>
      <c r="M232" s="693" t="str">
        <f>VLOOKUP($C227,'2025年度(M1後期)'!$B$5:$N$207,COLUMN('2025年度(M1後期)'!$E$5),0)&amp;""</f>
        <v/>
      </c>
      <c r="N232" s="684"/>
      <c r="O232" s="694" t="str">
        <f>VLOOKUP($C227,'2025年度(M2後期)'!$B$5:$N$207,COLUMN('2025年度(M2後期)'!$E$5),0)&amp;""</f>
        <v/>
      </c>
      <c r="P232" s="684"/>
      <c r="Q232" s="694" t="str">
        <f>VLOOKUP($C227,'2025年度(D1後期)'!$B$5:$N$207,COLUMN('2025年度(D1後期)'!$E$5),0)&amp;""</f>
        <v/>
      </c>
      <c r="R232" s="684"/>
      <c r="S232" s="694" t="str">
        <f>VLOOKUP($C227,'2025年度(D23後期)'!$B$5:$N$207,COLUMN('2025年度(D23後期)'!$E$5),0)&amp;""</f>
        <v/>
      </c>
      <c r="T232" s="684"/>
      <c r="Z232" s="695" t="str">
        <f>A232</f>
        <v>２時限（11：00～12：30）</v>
      </c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7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/>
      </c>
      <c r="D233" s="677"/>
      <c r="E233" s="678" t="str">
        <f>IFERROR(VLOOKUP(E232,科目・教員!$A$2:$B$349,2,0),"")</f>
        <v/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/>
      </c>
      <c r="D234" s="677"/>
      <c r="E234" s="678" t="str">
        <f>VLOOKUP($C227,'2025年度(2年後期)'!$B$5:$N$207,COLUMN('2025年度(2年後期)'!$E$5)+1,0)&amp;""</f>
        <v/>
      </c>
      <c r="F234" s="677"/>
      <c r="G234" s="678" t="str">
        <f>VLOOKUP($C227,'2025年度(3年後期)'!$B$5:$N$207,COLUMN('2025年度(3年後期)'!$E$5)+1,0)&amp;""</f>
        <v/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/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/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/>
      </c>
      <c r="D240" s="694"/>
      <c r="E240" s="711" t="str">
        <f>VLOOKUP($C227,'2025年度(2年後期)'!$B$5:$N$207,COLUMN('2025年度(2年後期)'!$G$5),0)&amp;""</f>
        <v/>
      </c>
      <c r="F240" s="694"/>
      <c r="G240" s="711" t="str">
        <f>VLOOKUP($C227,'2025年度(3年後期)'!$B$5:$N$207,COLUMN('2025年度(3年後期)'!$G$5),0)&amp;""</f>
        <v/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694"/>
      <c r="O240" s="712" t="str">
        <f>VLOOKUP($C227,'2025年度(M2後期)'!$B$5:$N$207,COLUMN('2025年度(M2後期)'!$G$5),0)&amp;""</f>
        <v/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/>
      </c>
      <c r="T240" s="694"/>
      <c r="Z240" s="695" t="str">
        <f>A240</f>
        <v>３時限（13：30～15：00）</v>
      </c>
      <c r="AA240" s="656"/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7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/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/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/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/>
      </c>
      <c r="D244" s="694"/>
      <c r="E244" s="711" t="str">
        <f>VLOOKUP($C227,'2025年度(2年後期)'!$B$5:$N$207,COLUMN('2025年度(2年後期)'!$I$5),0)&amp;""</f>
        <v/>
      </c>
      <c r="F244" s="694"/>
      <c r="G244" s="711" t="str">
        <f>VLOOKUP($C227,'2025年度(3年後期)'!$B$5:$N$207,COLUMN('2025年度(3年後期)'!$I$5),0)&amp;""</f>
        <v/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694"/>
      <c r="O244" s="712" t="str">
        <f>VLOOKUP($C227,'2025年度(M2後期)'!$B$5:$N$207,COLUMN('2025年度(M2後期)'!$I$5),0)&amp;""</f>
        <v/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/>
      </c>
      <c r="T244" s="694"/>
      <c r="Z244" s="695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7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/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/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00"/>
      <c r="D247" s="698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50">
        <f>C227+1</f>
        <v>46033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665">
        <f>C252</f>
        <v>46033</v>
      </c>
      <c r="V252" s="666"/>
      <c r="W252" s="666"/>
      <c r="X252" s="666"/>
      <c r="Y252" s="666"/>
      <c r="Z252" s="6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25"/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7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/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33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7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/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/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7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/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/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7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/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23"/>
      <c r="B277" s="24"/>
      <c r="C277" s="750">
        <f>C252+1</f>
        <v>46034</v>
      </c>
      <c r="D277" s="750"/>
      <c r="E277" s="750"/>
      <c r="F277" s="750"/>
      <c r="G277" s="750"/>
      <c r="H277" s="750"/>
      <c r="I277" s="750"/>
      <c r="J277" s="750"/>
      <c r="K277" s="750"/>
      <c r="L277" s="750"/>
      <c r="M277" s="750"/>
      <c r="N277" s="750"/>
      <c r="O277" s="750"/>
      <c r="P277" s="750"/>
      <c r="Q277" s="750"/>
      <c r="R277" s="750"/>
      <c r="S277" s="750"/>
      <c r="T277" s="750"/>
      <c r="U277" s="665">
        <f>C277</f>
        <v>46034</v>
      </c>
      <c r="V277" s="666"/>
      <c r="W277" s="666"/>
      <c r="X277" s="666"/>
      <c r="Y277" s="666"/>
      <c r="Z277" s="6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/>
      </c>
      <c r="D278" s="684"/>
      <c r="E278" s="683" t="str">
        <f>VLOOKUP($C277,'2025年度(2年後期)'!$B$5:$N$207,COLUMN('2025年度(2年後期)'!$C$5),0)&amp;""</f>
        <v/>
      </c>
      <c r="F278" s="684"/>
      <c r="G278" s="683" t="str">
        <f>VLOOKUP($C277,'2025年度(3年後期)'!$B$5:$N$207,COLUMN('2025年度(3年後期)'!$C$5),0)&amp;""</f>
        <v/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/>
      </c>
      <c r="N278" s="682"/>
      <c r="O278" s="683" t="str">
        <f>VLOOKUP($C277,'2025年度(M2後期)'!$B$5:$N$207,COLUMN('2025年度(M2後期)'!$C$5),0)&amp;""</f>
        <v/>
      </c>
      <c r="P278" s="684"/>
      <c r="Q278" s="683" t="str">
        <f>VLOOKUP($C277,'2025年度(D1後期)'!$B$5:$N$207,COLUMN('2025年度(D1後期)'!$C$5),0)&amp;""</f>
        <v/>
      </c>
      <c r="R278" s="684"/>
      <c r="S278" s="694" t="str">
        <f>VLOOKUP($C277,'2025年度(D23後期)'!$B$5:$N$207,COLUMN('2025年度(D23後期)'!$C$5),0)&amp;""</f>
        <v/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7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/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/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/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/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/>
      </c>
      <c r="D282" s="684"/>
      <c r="E282" s="683" t="str">
        <f>VLOOKUP($C277,'2025年度(2年後期)'!$B$5:$N$207,COLUMN('2025年度(2年後期)'!$E$5),0)&amp;""</f>
        <v/>
      </c>
      <c r="F282" s="684"/>
      <c r="G282" s="683" t="str">
        <f>VLOOKUP($C277,'2025年度(3年後期)'!$B$5:$N$207,COLUMN('2025年度(3年後期)'!$E$5),0)&amp;""</f>
        <v/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/>
      </c>
      <c r="N282" s="684"/>
      <c r="O282" s="694" t="str">
        <f>VLOOKUP($C277,'2025年度(M2後期)'!$B$5:$N$207,COLUMN('2025年度(M2後期)'!$E$5),0)&amp;""</f>
        <v/>
      </c>
      <c r="P282" s="684"/>
      <c r="Q282" s="694" t="str">
        <f>VLOOKUP($C277,'2025年度(D1後期)'!$B$5:$N$207,COLUMN('2025年度(D1後期)'!$E$5),0)&amp;""</f>
        <v/>
      </c>
      <c r="R282" s="684"/>
      <c r="S282" s="694" t="str">
        <f>VLOOKUP($C277,'2025年度(D23後期)'!$B$5:$N$207,COLUMN('2025年度(D23後期)'!$E$5),0)&amp;""</f>
        <v/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7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/>
      </c>
      <c r="D283" s="677"/>
      <c r="E283" s="678" t="str">
        <f>IFERROR(VLOOKUP(E282,科目・教員!$A$2:$B$349,2,0),"")</f>
        <v/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/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/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/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10" t="str">
        <f>VLOOKUP($C277,'2025年度(1年後期)'!$B$5:$N$207,COLUMN('2025年度(1年後期)'!$G$5),0)&amp;""</f>
        <v/>
      </c>
      <c r="D290" s="694"/>
      <c r="E290" s="711" t="str">
        <f>VLOOKUP($C277,'2025年度(2年後期)'!$B$5:$N$207,COLUMN('2025年度(2年後期)'!$G$5),0)&amp;""</f>
        <v/>
      </c>
      <c r="F290" s="694"/>
      <c r="G290" s="711" t="str">
        <f>VLOOKUP($C277,'2025年度(3年後期)'!$B$5:$N$207,COLUMN('2025年度(3年後期)'!$G$5),0)&amp;""</f>
        <v/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/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/>
      </c>
      <c r="T290" s="694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7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13" t="str">
        <f>IFERROR(VLOOKUP(C290,科目・教員!$A$2:$B$349,2,0),"")</f>
        <v/>
      </c>
      <c r="D291" s="697"/>
      <c r="E291" s="701" t="str">
        <f>IFERROR(VLOOKUP(E290,科目・教員!$A$2:$B$349,2,0),"")</f>
        <v/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13" t="str">
        <f>VLOOKUP($C277,'2025年度(1年後期)'!$B$5:$N$207,COLUMN('2025年度(1年後期)'!$G$5)+1,0)&amp;""</f>
        <v/>
      </c>
      <c r="D292" s="697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00"/>
      <c r="D293" s="698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/>
      </c>
      <c r="D294" s="694"/>
      <c r="E294" s="711" t="str">
        <f>VLOOKUP($C277,'2025年度(2年後期)'!$B$5:$N$207,COLUMN('2025年度(2年後期)'!$I$5),0)&amp;""</f>
        <v/>
      </c>
      <c r="F294" s="694"/>
      <c r="G294" s="711" t="str">
        <f>VLOOKUP($C277,'2025年度(3年後期)'!$B$5:$N$207,COLUMN('2025年度(3年後期)'!$I$5),0)&amp;""</f>
        <v/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/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/>
      </c>
      <c r="T294" s="694"/>
      <c r="Z294" s="695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/>
      <c r="AI294" s="656"/>
      <c r="AJ294" s="656"/>
      <c r="AK294" s="656"/>
      <c r="AL294" s="656"/>
      <c r="AM294" s="657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/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/>
      </c>
      <c r="D296" s="697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00"/>
      <c r="D297" s="698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/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/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46035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46035</v>
      </c>
      <c r="V302" s="660"/>
      <c r="W302" s="660"/>
      <c r="X302" s="660"/>
      <c r="Y302" s="660"/>
      <c r="Z302" s="6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>領域別実習</v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2"/>
      <c r="O303" s="683" t="str">
        <f>VLOOKUP($C302,'2025年度(M2後期)'!$B$5:$N$207,COLUMN('2025年度(M2後期)'!$C$5),0)&amp;""</f>
        <v>特別研究</v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>特別研究</v>
      </c>
      <c r="T303" s="684"/>
      <c r="U303" s="648" t="s">
        <v>143</v>
      </c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 t="s">
        <v>146</v>
      </c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 t="s">
        <v>149</v>
      </c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649" t="s">
        <v>149</v>
      </c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>母性:301</v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>国際:別途指定
教育:別途指定
成育:別途指定
成育:別途指定</v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649" t="s">
        <v>150</v>
      </c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649" t="s">
        <v>151</v>
      </c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>領域別実習</v>
      </c>
      <c r="H307" s="684"/>
      <c r="I307" s="808" t="str">
        <f>VLOOKUP($C302,'2025年度(4年後期)'!$B$5:$N$206,COLUMN('2025年度(4年後期)'!$E$5),0)&amp;""</f>
        <v>看護管理論　本試験</v>
      </c>
      <c r="J307" s="757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4"/>
      <c r="O307" s="694" t="str">
        <f>VLOOKUP($C302,'2025年度(M2後期)'!$B$5:$N$207,COLUMN('2025年度(M2後期)'!$E$5),0)&amp;""</f>
        <v>特別研究</v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>特別研究</v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 t="s">
        <v>146</v>
      </c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 t="s">
        <v>149</v>
      </c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 t="s">
        <v>311</v>
      </c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807" t="str">
        <f>IFERROR(VLOOKUP(I307,科目・教員!$A$2:$B$349,2,0),"")</f>
        <v/>
      </c>
      <c r="J308" s="759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>母性:301</v>
      </c>
      <c r="H309" s="677"/>
      <c r="I309" s="807" t="str">
        <f>VLOOKUP($C302,'2025年度(4年後期)'!$B$5:$N$206,COLUMN('2025年度(4年後期)'!$E$5)+1,0)&amp;""</f>
        <v>大講義室</v>
      </c>
      <c r="J309" s="759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>国際:別途指定
教育:別途指定
成育:別途指定
成育:別途指定</v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804"/>
      <c r="J310" s="764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>領域別実習</v>
      </c>
      <c r="H315" s="694"/>
      <c r="I315" s="806" t="str">
        <f>VLOOKUP($C302,'2025年度(4年後期)'!$B$5:$N$206,COLUMN('2025年度(4年後期)'!$G$5),0)&amp;""</f>
        <v>医療政策学　本試験</v>
      </c>
      <c r="J315" s="763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成育看護学演習Ａ－Ⅱ（小児）</v>
      </c>
      <c r="N315" s="694"/>
      <c r="O315" s="712" t="str">
        <f>VLOOKUP($C302,'2025年度(M2後期)'!$B$5:$N$207,COLUMN('2025年度(M2後期)'!$G$5),0)&amp;""</f>
        <v>特別研究</v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>特別研究</v>
      </c>
      <c r="T315" s="694"/>
      <c r="U315" s="25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 t="s">
        <v>146</v>
      </c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 t="s">
        <v>312</v>
      </c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805" t="str">
        <f>IFERROR(VLOOKUP(I315,科目・教員!$A$2:$B$349,2,0),"")</f>
        <v/>
      </c>
      <c r="J316" s="766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805" t="str">
        <f>VLOOKUP($C302,'2025年度(4年後期)'!$B$5:$N$206,COLUMN('2025年度(4年後期)'!$G$5)+1,0)&amp;""</f>
        <v>大講義室</v>
      </c>
      <c r="J317" s="766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>別途指定</v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00"/>
      <c r="D318" s="698"/>
      <c r="E318" s="672"/>
      <c r="F318" s="698"/>
      <c r="G318" s="672"/>
      <c r="H318" s="698"/>
      <c r="I318" s="804"/>
      <c r="J318" s="764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>領域別実習</v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成育看護学演習Ａ－Ⅱ（小児）</v>
      </c>
      <c r="N319" s="694"/>
      <c r="O319" s="712" t="str">
        <f>VLOOKUP($C302,'2025年度(M2後期)'!$B$5:$N$207,COLUMN('2025年度(M2後期)'!$I$5),0)&amp;""</f>
        <v>特別研究</v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>特別研究</v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 t="s">
        <v>146</v>
      </c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>別途指定</v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789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 t="s">
        <v>146</v>
      </c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7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79">
        <f>C302+1</f>
        <v>46036</v>
      </c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679"/>
      <c r="Q327" s="679"/>
      <c r="R327" s="679"/>
      <c r="S327" s="679"/>
      <c r="T327" s="679"/>
      <c r="U327" s="659">
        <f>C327</f>
        <v>46036</v>
      </c>
      <c r="V327" s="660"/>
      <c r="W327" s="660"/>
      <c r="X327" s="660"/>
      <c r="Y327" s="660"/>
      <c r="Z327" s="6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718" t="str">
        <f>VLOOKUP($C327,'2025年度(2年後期)'!$B$5:$N$207,COLUMN('2025年度(2年後期)'!$C$5),0)&amp;""</f>
        <v>英語Ⅲ</v>
      </c>
      <c r="F328" s="719"/>
      <c r="G328" s="683" t="str">
        <f>VLOOKUP($C327,'2025年度(3年後期)'!$B$5:$N$207,COLUMN('2025年度(3年後期)'!$C$5),0)&amp;""</f>
        <v>領域別実習</v>
      </c>
      <c r="H328" s="684"/>
      <c r="I328" s="808" t="str">
        <f>VLOOKUP($C327,'2025年度(4年後期)'!$B$5:$N$206,COLUMN('2025年度(4年後期)'!$C$5),0)&amp;""</f>
        <v>政策医療看護論Ⅱ　本試験</v>
      </c>
      <c r="J328" s="757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>長寿看護学演習Ａ－Ⅰ
成育看護学演習Ａ－Ⅳ(母性)</v>
      </c>
      <c r="N328" s="682"/>
      <c r="O328" s="683" t="str">
        <f>VLOOKUP($C327,'2025年度(M2後期)'!$B$5:$N$207,COLUMN('2025年度(M2後期)'!$C$5),0)&amp;""</f>
        <v>特別研究</v>
      </c>
      <c r="P328" s="684"/>
      <c r="Q328" s="683" t="str">
        <f>VLOOKUP($C327,'2025年度(D1後期)'!$B$5:$N$207,COLUMN('2025年度(D1後期)'!$C$5),0)&amp;""</f>
        <v/>
      </c>
      <c r="R328" s="684"/>
      <c r="S328" s="694" t="str">
        <f>VLOOKUP($C327,'2025年度(D23後期)'!$B$5:$N$207,COLUMN('2025年度(D23後期)'!$C$5),0)&amp;""</f>
        <v>特別研究</v>
      </c>
      <c r="T328" s="684"/>
      <c r="U328" s="45"/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 t="s">
        <v>255</v>
      </c>
      <c r="AH328" s="656"/>
      <c r="AI328" s="656"/>
      <c r="AJ328" s="656"/>
      <c r="AK328" s="656"/>
      <c r="AL328" s="656"/>
      <c r="AM328" s="657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 t="s">
        <v>149</v>
      </c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 t="s">
        <v>313</v>
      </c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720" t="str">
        <f>IFERROR(VLOOKUP(E328,科目・教員!$A$2:$B$349,2,0),"")</f>
        <v>ﾊﾟｳﾗ･ﾍﾞﾙｳﾞｧﾝｹﾞﾙ</v>
      </c>
      <c r="F329" s="721"/>
      <c r="G329" s="678" t="str">
        <f>IFERROR(VLOOKUP(G328,科目・教員!$A$2:$B$349,2,0),"")</f>
        <v/>
      </c>
      <c r="H329" s="677"/>
      <c r="I329" s="807" t="str">
        <f>IFERROR(VLOOKUP(I328,科目・教員!$A$2:$B$349,2,0),"")</f>
        <v/>
      </c>
      <c r="J329" s="759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5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720" t="str">
        <f>VLOOKUP($C327,'2025年度(2年後期)'!$B$5:$N$207,COLUMN('2025年度(2年後期)'!$C$5)+1,0)&amp;""</f>
        <v>201</v>
      </c>
      <c r="F330" s="721"/>
      <c r="G330" s="678" t="str">
        <f>VLOOKUP($C327,'2025年度(3年後期)'!$B$5:$N$207,COLUMN('2025年度(3年後期)'!$C$5)+1,0)&amp;""</f>
        <v>母性:301</v>
      </c>
      <c r="H330" s="677"/>
      <c r="I330" s="807" t="str">
        <f>VLOOKUP($C327,'2025年度(4年後期)'!$B$5:$N$206,COLUMN('2025年度(4年後期)'!$C$5)+1,0)&amp;""</f>
        <v>大講義室</v>
      </c>
      <c r="J330" s="759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>長寿:別途指定
成育:別途指定</v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25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748" t="s">
        <v>107</v>
      </c>
      <c r="F331" s="749"/>
      <c r="G331" s="672"/>
      <c r="H331" s="673"/>
      <c r="I331" s="804"/>
      <c r="J331" s="761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718" t="str">
        <f>VLOOKUP($C327,'2025年度(2年後期)'!$B$5:$N$207,COLUMN('2025年度(2年後期)'!$E$5),0)&amp;""</f>
        <v>英語Ⅲ</v>
      </c>
      <c r="F332" s="719"/>
      <c r="G332" s="683" t="str">
        <f>VLOOKUP($C327,'2025年度(3年後期)'!$B$5:$N$207,COLUMN('2025年度(3年後期)'!$E$5),0)&amp;""</f>
        <v>領域別実習</v>
      </c>
      <c r="H332" s="684"/>
      <c r="I332" s="808" t="str">
        <f>VLOOKUP($C327,'2025年度(4年後期)'!$B$5:$N$206,COLUMN('2025年度(4年後期)'!$E$5),0)&amp;""</f>
        <v>災害看護論　本試験</v>
      </c>
      <c r="J332" s="757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>長寿看護学演習Ａ－Ⅰ
成育看護学演習Ａ－Ⅳ(母性)</v>
      </c>
      <c r="N332" s="684"/>
      <c r="O332" s="694" t="str">
        <f>VLOOKUP($C327,'2025年度(M2後期)'!$B$5:$N$207,COLUMN('2025年度(M2後期)'!$E$5),0)&amp;""</f>
        <v>特別研究</v>
      </c>
      <c r="P332" s="684"/>
      <c r="Q332" s="694" t="str">
        <f>VLOOKUP($C327,'2025年度(D1後期)'!$B$5:$N$207,COLUMN('2025年度(D1後期)'!$E$5),0)&amp;""</f>
        <v/>
      </c>
      <c r="R332" s="684"/>
      <c r="S332" s="694" t="str">
        <f>VLOOKUP($C327,'2025年度(D23後期)'!$B$5:$N$207,COLUMN('2025年度(D23後期)'!$E$5),0)&amp;""</f>
        <v>特別研究</v>
      </c>
      <c r="T332" s="684"/>
      <c r="U332" s="21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 t="s">
        <v>255</v>
      </c>
      <c r="AH332" s="656"/>
      <c r="AI332" s="656"/>
      <c r="AJ332" s="656"/>
      <c r="AK332" s="656"/>
      <c r="AL332" s="656"/>
      <c r="AM332" s="657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 t="s">
        <v>149</v>
      </c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 t="s">
        <v>314</v>
      </c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720" t="str">
        <f>IFERROR(VLOOKUP(E332,科目・教員!$A$2:$B$349,2,0),"")</f>
        <v>ﾊﾟｳﾗ･ﾍﾞﾙｳﾞｧﾝｹﾞﾙ</v>
      </c>
      <c r="F333" s="721"/>
      <c r="G333" s="678" t="str">
        <f>IFERROR(VLOOKUP(G332,科目・教員!$A$2:$B$349,2,0),"")</f>
        <v/>
      </c>
      <c r="H333" s="677"/>
      <c r="I333" s="807" t="str">
        <f>IFERROR(VLOOKUP(I332,科目・教員!$A$2:$B$349,2,0),"")</f>
        <v/>
      </c>
      <c r="J333" s="759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720" t="str">
        <f>VLOOKUP($C327,'2025年度(2年後期)'!$B$5:$N$207,COLUMN('2025年度(2年後期)'!$E$5)+1,0)&amp;""</f>
        <v>201</v>
      </c>
      <c r="F334" s="721"/>
      <c r="G334" s="678" t="str">
        <f>VLOOKUP($C327,'2025年度(3年後期)'!$B$5:$N$207,COLUMN('2025年度(3年後期)'!$E$5)+1,0)&amp;""</f>
        <v>母性:301</v>
      </c>
      <c r="H334" s="677"/>
      <c r="I334" s="807" t="str">
        <f>VLOOKUP($C327,'2025年度(4年後期)'!$B$5:$N$206,COLUMN('2025年度(4年後期)'!$E$5)+1,0)&amp;""</f>
        <v>大講義室</v>
      </c>
      <c r="J334" s="759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>長寿:別途指定
成育:別途指定</v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748" t="s">
        <v>107</v>
      </c>
      <c r="F335" s="749"/>
      <c r="G335" s="672"/>
      <c r="H335" s="698"/>
      <c r="I335" s="804"/>
      <c r="J335" s="764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>疫学・保健統計学Ⅱ</v>
      </c>
      <c r="D340" s="694"/>
      <c r="E340" s="711" t="str">
        <f>VLOOKUP($C327,'2025年度(2年後期)'!$B$5:$N$207,COLUMN('2025年度(2年後期)'!$G$5),0)&amp;""</f>
        <v>生活援助論Ⅳ</v>
      </c>
      <c r="F340" s="694"/>
      <c r="G340" s="711" t="str">
        <f>VLOOKUP($C327,'2025年度(3年後期)'!$B$5:$N$207,COLUMN('2025年度(3年後期)'!$G$5),0)&amp;""</f>
        <v>領域別実習</v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694"/>
      <c r="O340" s="712" t="str">
        <f>VLOOKUP($C327,'2025年度(M2後期)'!$B$5:$N$207,COLUMN('2025年度(M2後期)'!$G$5),0)&amp;""</f>
        <v>特別研究</v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>特別研究</v>
      </c>
      <c r="T340" s="694"/>
      <c r="U340" s="21"/>
      <c r="Z340" s="695" t="str">
        <f>A340</f>
        <v>３時限（13：30～15：00）</v>
      </c>
      <c r="AA340" s="656" t="s">
        <v>169</v>
      </c>
      <c r="AB340" s="656"/>
      <c r="AC340" s="656"/>
      <c r="AD340" s="656"/>
      <c r="AE340" s="656"/>
      <c r="AF340" s="656"/>
      <c r="AG340" s="656" t="s">
        <v>172</v>
      </c>
      <c r="AH340" s="656"/>
      <c r="AI340" s="656"/>
      <c r="AJ340" s="656"/>
      <c r="AK340" s="656"/>
      <c r="AL340" s="656"/>
      <c r="AM340" s="657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>柏木　公一</v>
      </c>
      <c r="D341" s="697"/>
      <c r="E341" s="701" t="str">
        <f>IFERROR(VLOOKUP(E340,科目・教員!$A$2:$B$349,2,0),"")</f>
        <v>矢富　有見子</v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>101</v>
      </c>
      <c r="D342" s="697"/>
      <c r="E342" s="701" t="str">
        <f>VLOOKUP($C327,'2025年度(2年後期)'!$B$5:$N$207,COLUMN('2025年度(2年後期)'!$G$5)+1,0)&amp;""</f>
        <v>201</v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41" t="str">
        <f>VLOOKUP($C327,'2025年度(1年後期)'!$B$5:$N$207,COLUMN('2025年度(1年後期)'!$I$5),0)&amp;""</f>
        <v>中国語</v>
      </c>
      <c r="D344" s="742"/>
      <c r="E344" s="806" t="str">
        <f>VLOOKUP($C327,'2025年度(2年後期)'!$B$5:$N$207,COLUMN('2025年度(2年後期)'!$I$5),0)&amp;""</f>
        <v>成人看護援助論Ⅱ中間試験　追再試</v>
      </c>
      <c r="F344" s="763"/>
      <c r="G344" s="711" t="str">
        <f>VLOOKUP($C327,'2025年度(3年後期)'!$B$5:$N$207,COLUMN('2025年度(3年後期)'!$I$5),0)&amp;""</f>
        <v>領域別実習</v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694"/>
      <c r="O344" s="712" t="str">
        <f>VLOOKUP($C327,'2025年度(M2後期)'!$B$5:$N$207,COLUMN('2025年度(M2後期)'!$I$5),0)&amp;""</f>
        <v>特別研究</v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>特別研究</v>
      </c>
      <c r="T344" s="694"/>
      <c r="U344" s="21"/>
      <c r="Z344" s="695" t="str">
        <f>A344</f>
        <v>４時限（15：10～16：40）</v>
      </c>
      <c r="AA344" s="656" t="s">
        <v>250</v>
      </c>
      <c r="AB344" s="656"/>
      <c r="AC344" s="656"/>
      <c r="AD344" s="656"/>
      <c r="AE344" s="656"/>
      <c r="AF344" s="656"/>
      <c r="AG344" s="656"/>
      <c r="AH344" s="656"/>
      <c r="AI344" s="656" t="s">
        <v>315</v>
      </c>
      <c r="AJ344" s="656"/>
      <c r="AK344" s="656"/>
      <c r="AL344" s="656"/>
      <c r="AM344" s="657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24" t="str">
        <f>IFERROR(VLOOKUP(C344,科目・教員!$A$2:$B$349,2,0),"")</f>
        <v>黄　馨逸</v>
      </c>
      <c r="D345" s="725"/>
      <c r="E345" s="805" t="str">
        <f>IFERROR(VLOOKUP(E344,科目・教員!$A$2:$B$349,2,0),"")</f>
        <v/>
      </c>
      <c r="F345" s="766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24" t="str">
        <f>VLOOKUP($C327,'2025年度(1年後期)'!$B$5:$N$207,COLUMN('2025年度(1年後期)'!$I$5)+1,0)&amp;""</f>
        <v>101</v>
      </c>
      <c r="D346" s="725"/>
      <c r="E346" s="805" t="str">
        <f>VLOOKUP($C327,'2025年度(2年後期)'!$B$5:$N$207,COLUMN('2025年度(2年後期)'!$I$5)+1,0)&amp;""</f>
        <v>203</v>
      </c>
      <c r="F346" s="766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22" t="s">
        <v>107</v>
      </c>
      <c r="D347" s="723"/>
      <c r="E347" s="804"/>
      <c r="F347" s="764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41" t="str">
        <f>VLOOKUP($C327,'2025年度(1年後期)'!$B$5:$N$207,COLUMN('2025年度(1年後期)'!$K$5),0)&amp;""</f>
        <v>中国語</v>
      </c>
      <c r="D348" s="742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21"/>
      <c r="Z348" s="695" t="str">
        <f>A348</f>
        <v>５時限（16：50～18：20）</v>
      </c>
      <c r="AA348" s="656" t="s">
        <v>250</v>
      </c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24" t="str">
        <f>IFERROR(VLOOKUP(C348,科目・教員!$A$2:$B$349,2,0),"")</f>
        <v>黄　馨逸</v>
      </c>
      <c r="D349" s="725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21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24" t="str">
        <f>VLOOKUP($C327,'2025年度(1年後期)'!$B$5:$N$207,COLUMN('2025年度(1年後期)'!$K$5)+1,0)&amp;""</f>
        <v>101</v>
      </c>
      <c r="D350" s="725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21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22" t="s">
        <v>107</v>
      </c>
      <c r="D351" s="723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22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79">
        <f>C327+1</f>
        <v>46037</v>
      </c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679"/>
      <c r="Q352" s="679"/>
      <c r="R352" s="679"/>
      <c r="S352" s="679"/>
      <c r="T352" s="679"/>
      <c r="U352" s="659">
        <f>C352</f>
        <v>46037</v>
      </c>
      <c r="V352" s="660"/>
      <c r="W352" s="660"/>
      <c r="X352" s="660"/>
      <c r="Y352" s="660"/>
      <c r="Z352" s="6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741" t="str">
        <f>VLOOKUP($C352,'2025年度(1年後期)'!$B$5:$N$207,COLUMN('2025年度(1年後期)'!$C$5),0)&amp;""</f>
        <v>英語Ⅰ(AC)</v>
      </c>
      <c r="D353" s="742"/>
      <c r="E353" s="683" t="str">
        <f>VLOOKUP($C352,'2025年度(2年後期)'!$B$5:$N$207,COLUMN('2025年度(2年後期)'!$C$5),0)&amp;""</f>
        <v>看護基礎理論</v>
      </c>
      <c r="F353" s="684"/>
      <c r="G353" s="683" t="str">
        <f>VLOOKUP($C352,'2025年度(3年後期)'!$B$5:$N$207,COLUMN('2025年度(3年後期)'!$C$5),0)&amp;""</f>
        <v>領域別実習</v>
      </c>
      <c r="H353" s="684"/>
      <c r="I353" s="683" t="str">
        <f>VLOOKUP($C352,'2025年度(4年後期)'!$B$5:$N$206,COLUMN('2025年度(4年後期)'!$C$5),0)&amp;""</f>
        <v>総合学習</v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>がん看護学演習Ａ－Ⅲ</v>
      </c>
      <c r="N353" s="682"/>
      <c r="O353" s="683" t="str">
        <f>VLOOKUP($C352,'2025年度(M2後期)'!$B$5:$N$207,COLUMN('2025年度(M2後期)'!$C$5),0)&amp;""</f>
        <v>特別研究</v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>特別研究</v>
      </c>
      <c r="T353" s="684"/>
      <c r="U353" s="20"/>
      <c r="Z353" s="706" t="str">
        <f>A353</f>
        <v xml:space="preserve">１時限（09：20～10：50） </v>
      </c>
      <c r="AA353" s="656" t="s">
        <v>119</v>
      </c>
      <c r="AB353" s="656"/>
      <c r="AC353" s="656"/>
      <c r="AD353" s="656"/>
      <c r="AE353" s="656"/>
      <c r="AF353" s="656"/>
      <c r="AG353" s="656" t="s">
        <v>139</v>
      </c>
      <c r="AH353" s="656"/>
      <c r="AI353" s="656"/>
      <c r="AJ353" s="656"/>
      <c r="AK353" s="656"/>
      <c r="AL353" s="656"/>
      <c r="AM353" s="656" t="s">
        <v>149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 t="s">
        <v>149</v>
      </c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 t="s">
        <v>248</v>
      </c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724" t="str">
        <f>IFERROR(VLOOKUP(C353,科目・教員!$A$2:$B$349,2,0),"")</f>
        <v>ﾊﾟｳﾗ･ﾍﾞﾙｳﾞｧﾝｹﾞﾙ</v>
      </c>
      <c r="D354" s="725"/>
      <c r="E354" s="678" t="str">
        <f>IFERROR(VLOOKUP(E353,科目・教員!$A$2:$B$349,2,0),"")</f>
        <v>水野　正之</v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724" t="str">
        <f>VLOOKUP($C352,'2025年度(1年後期)'!$B$5:$N$207,COLUMN('2025年度(1年後期)'!$C$5)+1,0)&amp;""</f>
        <v>101</v>
      </c>
      <c r="D355" s="725"/>
      <c r="E355" s="678" t="str">
        <f>VLOOKUP($C352,'2025年度(2年後期)'!$B$5:$N$207,COLUMN('2025年度(2年後期)'!$C$5)+1,0)&amp;""</f>
        <v>201</v>
      </c>
      <c r="F355" s="677"/>
      <c r="G355" s="678" t="str">
        <f>VLOOKUP($C352,'2025年度(3年後期)'!$B$5:$N$207,COLUMN('2025年度(3年後期)'!$C$5)+1,0)&amp;""</f>
        <v>母性:304･母小実</v>
      </c>
      <c r="H355" s="677"/>
      <c r="I355" s="678" t="str">
        <f>VLOOKUP($C352,'2025年度(4年後期)'!$B$5:$N$206,COLUMN('2025年度(4年後期)'!$C$5)+1,0)&amp;""</f>
        <v>大講義室</v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>別途指定</v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22" t="s">
        <v>107</v>
      </c>
      <c r="D356" s="72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710" t="str">
        <f>VLOOKUP($C352,'2025年度(1年後期)'!$B$5:$N$207,COLUMN('2025年度(1年後期)'!$E$5),0)&amp;""</f>
        <v>人体の構造と機能Ⅲ</v>
      </c>
      <c r="D357" s="694"/>
      <c r="E357" s="718" t="str">
        <f>VLOOKUP($C352,'2025年度(2年後期)'!$B$5:$N$207,COLUMN('2025年度(2年後期)'!$E$5),0)&amp;""</f>
        <v>英語S</v>
      </c>
      <c r="F357" s="719"/>
      <c r="G357" s="683" t="str">
        <f>VLOOKUP($C352,'2025年度(3年後期)'!$B$5:$N$207,COLUMN('2025年度(3年後期)'!$E$5),0)&amp;""</f>
        <v>領域別実習</v>
      </c>
      <c r="H357" s="684"/>
      <c r="I357" s="683" t="str">
        <f>VLOOKUP($C352,'2025年度(4年後期)'!$B$5:$N$206,COLUMN('2025年度(4年後期)'!$E$5),0)&amp;""</f>
        <v>総合学習</v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>がん看護学演習Ａ－Ⅲ</v>
      </c>
      <c r="N357" s="684"/>
      <c r="O357" s="694" t="str">
        <f>VLOOKUP($C352,'2025年度(M2後期)'!$B$5:$N$207,COLUMN('2025年度(M2後期)'!$E$5),0)&amp;""</f>
        <v>特別研究</v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>特別研究</v>
      </c>
      <c r="T357" s="684"/>
      <c r="Z357" s="695" t="str">
        <f>A357</f>
        <v>２時限（11：00～12：30）</v>
      </c>
      <c r="AA357" s="656" t="s">
        <v>70</v>
      </c>
      <c r="AB357" s="656"/>
      <c r="AC357" s="656"/>
      <c r="AD357" s="656"/>
      <c r="AE357" s="656"/>
      <c r="AF357" s="656"/>
      <c r="AG357" s="656" t="s">
        <v>98</v>
      </c>
      <c r="AH357" s="656"/>
      <c r="AI357" s="656"/>
      <c r="AJ357" s="656"/>
      <c r="AK357" s="656"/>
      <c r="AL357" s="656"/>
      <c r="AM357" s="656" t="s">
        <v>149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119</v>
      </c>
      <c r="AX357" s="656"/>
      <c r="AY357" s="656"/>
      <c r="AZ357" s="656" t="s">
        <v>149</v>
      </c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 t="s">
        <v>248</v>
      </c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713" t="str">
        <f>IFERROR(VLOOKUP(C357,科目・教員!$A$2:$B$349,2,0),"")</f>
        <v>本間　典子</v>
      </c>
      <c r="D358" s="697"/>
      <c r="E358" s="720" t="str">
        <f>IFERROR(VLOOKUP(E357,科目・教員!$A$2:$B$349,2,0),"")</f>
        <v>ﾊﾟｳﾗ･ﾍﾞﾙｳﾞｧﾝｹﾞﾙ</v>
      </c>
      <c r="F358" s="721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713" t="str">
        <f>VLOOKUP($C352,'2025年度(1年後期)'!$B$5:$N$207,COLUMN('2025年度(1年後期)'!$E$5)+1,0)&amp;""</f>
        <v>101</v>
      </c>
      <c r="D359" s="697"/>
      <c r="E359" s="720" t="str">
        <f>VLOOKUP($C352,'2025年度(2年後期)'!$B$5:$N$207,COLUMN('2025年度(2年後期)'!$E$5)+1,0)&amp;""</f>
        <v>201</v>
      </c>
      <c r="F359" s="721"/>
      <c r="G359" s="678" t="str">
        <f>VLOOKUP($C352,'2025年度(3年後期)'!$B$5:$N$207,COLUMN('2025年度(3年後期)'!$E$5)+1,0)&amp;""</f>
        <v>母性:304･母小実</v>
      </c>
      <c r="H359" s="677"/>
      <c r="I359" s="678" t="str">
        <f>VLOOKUP($C352,'2025年度(4年後期)'!$B$5:$N$206,COLUMN('2025年度(4年後期)'!$E$5)+1,0)&amp;""</f>
        <v>大講義室</v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>別途指定</v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43"/>
      <c r="D360" s="744"/>
      <c r="E360" s="722" t="s">
        <v>107</v>
      </c>
      <c r="F360" s="723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41" t="str">
        <f>VLOOKUP($C352,'2025年度(1年後期)'!$B$5:$N$207,COLUMN('2025年度(1年後期)'!$G$5),0)&amp;""</f>
        <v>英語Ⅰ(BD)</v>
      </c>
      <c r="D365" s="742"/>
      <c r="E365" s="711" t="str">
        <f>VLOOKUP($C352,'2025年度(2年後期)'!$B$5:$N$207,COLUMN('2025年度(2年後期)'!$G$5),0)&amp;""</f>
        <v>生活援助論Ⅳ(ABCD)</v>
      </c>
      <c r="F365" s="694"/>
      <c r="G365" s="711" t="str">
        <f>VLOOKUP($C352,'2025年度(3年後期)'!$B$5:$N$207,COLUMN('2025年度(3年後期)'!$G$5),0)&amp;""</f>
        <v>領域別実習</v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>特別研究</v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>特別研究</v>
      </c>
      <c r="T365" s="694"/>
      <c r="U365" s="597" t="s">
        <v>297</v>
      </c>
      <c r="Z365" s="695" t="str">
        <f>A365</f>
        <v>３時限（13：30～15：00）</v>
      </c>
      <c r="AA365" s="656" t="s">
        <v>171</v>
      </c>
      <c r="AB365" s="656"/>
      <c r="AC365" s="656"/>
      <c r="AD365" s="656"/>
      <c r="AE365" s="656"/>
      <c r="AF365" s="656"/>
      <c r="AG365" s="656" t="s">
        <v>172</v>
      </c>
      <c r="AH365" s="656" t="s">
        <v>172</v>
      </c>
      <c r="AI365" s="656"/>
      <c r="AJ365" s="656"/>
      <c r="AK365" s="656"/>
      <c r="AL365" s="656" t="s">
        <v>172</v>
      </c>
      <c r="AM365" s="656" t="s">
        <v>149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298</v>
      </c>
      <c r="AX365" s="656"/>
      <c r="AY365" s="656"/>
      <c r="AZ365" s="656" t="s">
        <v>149</v>
      </c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24" t="str">
        <f>IFERROR(VLOOKUP(C365,科目・教員!$A$2:$B$349,2,0),"")</f>
        <v>ﾊﾟｳﾗ･ﾍﾞﾙｳﾞｧﾝｹﾞﾙ</v>
      </c>
      <c r="D366" s="725"/>
      <c r="E366" s="701" t="str">
        <f>IFERROR(VLOOKUP(E365,科目・教員!$A$2:$B$349,2,0),"")</f>
        <v>矢富　有見子</v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U366" s="597" t="s">
        <v>215</v>
      </c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24" t="str">
        <f>VLOOKUP($C352,'2025年度(1年後期)'!$B$5:$N$207,COLUMN('2025年度(1年後期)'!$G$5)+1,0)&amp;""</f>
        <v>101</v>
      </c>
      <c r="D367" s="725"/>
      <c r="E367" s="701" t="str">
        <f>VLOOKUP($C352,'2025年度(2年後期)'!$B$5:$N$207,COLUMN('2025年度(2年後期)'!$G$5)+1,0)&amp;""</f>
        <v>201･202･基礎実</v>
      </c>
      <c r="F367" s="697"/>
      <c r="G367" s="701" t="str">
        <f>VLOOKUP($C352,'2025年度(3年後期)'!$B$5:$N$207,COLUMN('2025年度(3年後期)'!$G$5)+1,0)&amp;""</f>
        <v>母性:304･母小実</v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U367" s="597" t="s">
        <v>302</v>
      </c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22" t="s">
        <v>107</v>
      </c>
      <c r="D368" s="723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U368" s="597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62" t="str">
        <f>VLOOKUP($C352,'2025年度(1年後期)'!$B$5:$N$207,COLUMN('2025年度(1年後期)'!$I$5),0)&amp;""</f>
        <v>食と健康　追再試</v>
      </c>
      <c r="D369" s="763"/>
      <c r="E369" s="711" t="str">
        <f>VLOOKUP($C352,'2025年度(2年後期)'!$B$5:$N$207,COLUMN('2025年度(2年後期)'!$I$5),0)&amp;""</f>
        <v>生活援助論Ⅳ(ABCD)</v>
      </c>
      <c r="F369" s="694"/>
      <c r="G369" s="711" t="str">
        <f>VLOOKUP($C352,'2025年度(3年後期)'!$B$5:$N$207,COLUMN('2025年度(3年後期)'!$I$5),0)&amp;""</f>
        <v>領域別実習</v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>特別研究</v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>特別研究</v>
      </c>
      <c r="T369" s="694"/>
      <c r="U369" s="597"/>
      <c r="Z369" s="695" t="str">
        <f>A369</f>
        <v>４時限（15：10～16：40）</v>
      </c>
      <c r="AA369" s="656"/>
      <c r="AB369" s="656"/>
      <c r="AC369" s="656" t="s">
        <v>316</v>
      </c>
      <c r="AD369" s="656"/>
      <c r="AE369" s="656"/>
      <c r="AF369" s="656"/>
      <c r="AG369" s="656" t="s">
        <v>172</v>
      </c>
      <c r="AH369" s="656" t="s">
        <v>172</v>
      </c>
      <c r="AI369" s="656"/>
      <c r="AJ369" s="656"/>
      <c r="AK369" s="656"/>
      <c r="AL369" s="656" t="s">
        <v>172</v>
      </c>
      <c r="AM369" s="656" t="s">
        <v>149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 t="s">
        <v>298</v>
      </c>
      <c r="AX369" s="656"/>
      <c r="AY369" s="656"/>
      <c r="AZ369" s="656" t="s">
        <v>149</v>
      </c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65" t="str">
        <f>IFERROR(VLOOKUP(C369,科目・教員!$A$2:$B$349,2,0),"")</f>
        <v/>
      </c>
      <c r="D370" s="766"/>
      <c r="E370" s="701" t="str">
        <f>IFERROR(VLOOKUP(E369,科目・教員!$A$2:$B$349,2,0),"")</f>
        <v>矢富　有見子</v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U370" s="5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65" t="str">
        <f>VLOOKUP($C352,'2025年度(1年後期)'!$B$5:$N$207,COLUMN('2025年度(1年後期)'!$I$5)+1,0)&amp;""</f>
        <v>103</v>
      </c>
      <c r="D371" s="766"/>
      <c r="E371" s="701" t="str">
        <f>VLOOKUP($C352,'2025年度(2年後期)'!$B$5:$N$207,COLUMN('2025年度(2年後期)'!$I$5)+1,0)&amp;""</f>
        <v>201･202･基礎実</v>
      </c>
      <c r="F371" s="697"/>
      <c r="G371" s="701" t="str">
        <f>VLOOKUP($C352,'2025年度(3年後期)'!$B$5:$N$207,COLUMN('2025年度(3年後期)'!$I$5)+1,0)&amp;""</f>
        <v>母性:304･母小実</v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U371" s="5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60"/>
      <c r="D372" s="764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74"/>
      <c r="U372" s="5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46038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46038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>疾病･病態論Ⅰ</v>
      </c>
      <c r="D378" s="684"/>
      <c r="E378" s="718" t="str">
        <f>VLOOKUP($C377,'2025年度(2年後期)'!$B$5:$N$207,COLUMN('2025年度(2年後期)'!$C$5),0)&amp;""</f>
        <v>英語S</v>
      </c>
      <c r="F378" s="719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>がん看護学演習Ａ－Ⅲ</v>
      </c>
      <c r="N378" s="682"/>
      <c r="O378" s="683" t="str">
        <f>VLOOKUP($C377,'2025年度(M2後期)'!$B$5:$N$207,COLUMN('2025年度(M2後期)'!$C$5),0)&amp;""</f>
        <v>感染管理看護学演習Ａ－Ⅱ
特別研究</v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>特別研究</v>
      </c>
      <c r="T378" s="684"/>
      <c r="U378" s="20"/>
      <c r="Z378" s="706" t="str">
        <f>A378</f>
        <v xml:space="preserve">１時限（09：20～10：50） </v>
      </c>
      <c r="AA378" s="656" t="s">
        <v>158</v>
      </c>
      <c r="AB378" s="656"/>
      <c r="AC378" s="656"/>
      <c r="AD378" s="656"/>
      <c r="AE378" s="656"/>
      <c r="AF378" s="656"/>
      <c r="AG378" s="656" t="s">
        <v>98</v>
      </c>
      <c r="AH378" s="656"/>
      <c r="AI378" s="656"/>
      <c r="AJ378" s="656"/>
      <c r="AK378" s="656"/>
      <c r="AL378" s="656"/>
      <c r="AM378" s="656" t="s">
        <v>149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 t="s">
        <v>149</v>
      </c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>水野　正之</v>
      </c>
      <c r="D379" s="677"/>
      <c r="E379" s="720" t="str">
        <f>IFERROR(VLOOKUP(E378,科目・教員!$A$2:$B$349,2,0),"")</f>
        <v>ﾊﾟｳﾗ･ﾍﾞﾙｳﾞｧﾝｹﾞﾙ</v>
      </c>
      <c r="F379" s="721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>101</v>
      </c>
      <c r="D380" s="677"/>
      <c r="E380" s="720" t="str">
        <f>VLOOKUP($C377,'2025年度(2年後期)'!$B$5:$N$207,COLUMN('2025年度(2年後期)'!$C$5)+1,0)&amp;""</f>
        <v>201</v>
      </c>
      <c r="F380" s="721"/>
      <c r="G380" s="678" t="str">
        <f>VLOOKUP($C377,'2025年度(3年後期)'!$B$5:$N$207,COLUMN('2025年度(3年後期)'!$C$5)+1,0)&amp;""</f>
        <v>母性:304･母小実</v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別途指定</v>
      </c>
      <c r="N380" s="677"/>
      <c r="O380" s="678" t="str">
        <f>VLOOKUP($C377,'2025年度(M2後期)'!$B$5:$N$207,COLUMN('2025年度(M2後期)'!$C$5)+1,0)&amp;""</f>
        <v>感染:別途指定</v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722" t="s">
        <v>107</v>
      </c>
      <c r="F381" s="72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>保健行動論</v>
      </c>
      <c r="D382" s="684"/>
      <c r="E382" s="718" t="str">
        <f>VLOOKUP($C377,'2025年度(2年後期)'!$B$5:$N$207,COLUMN('2025年度(2年後期)'!$E$5),0)&amp;""</f>
        <v>英語S</v>
      </c>
      <c r="F382" s="719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>がん看護学演習Ａ－Ⅲ</v>
      </c>
      <c r="N382" s="684"/>
      <c r="O382" s="694" t="str">
        <f>VLOOKUP($C377,'2025年度(M2後期)'!$B$5:$N$207,COLUMN('2025年度(M2後期)'!$E$5),0)&amp;""</f>
        <v>感染管理看護学演習Ａ－Ⅱ
特別研究</v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>特別研究</v>
      </c>
      <c r="T382" s="684"/>
      <c r="Z382" s="695" t="str">
        <f>A382</f>
        <v>２時限（11：00～12：30）</v>
      </c>
      <c r="AA382" s="656" t="s">
        <v>267</v>
      </c>
      <c r="AB382" s="656"/>
      <c r="AC382" s="656"/>
      <c r="AD382" s="656"/>
      <c r="AE382" s="656"/>
      <c r="AF382" s="656"/>
      <c r="AG382" s="656" t="s">
        <v>98</v>
      </c>
      <c r="AH382" s="656"/>
      <c r="AI382" s="656"/>
      <c r="AJ382" s="656"/>
      <c r="AK382" s="656"/>
      <c r="AL382" s="656"/>
      <c r="AM382" s="656" t="s">
        <v>149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 t="s">
        <v>149</v>
      </c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>藤澤　雄太</v>
      </c>
      <c r="D383" s="677"/>
      <c r="E383" s="720" t="str">
        <f>IFERROR(VLOOKUP(E382,科目・教員!$A$2:$B$349,2,0),"")</f>
        <v>ﾊﾟｳﾗ･ﾍﾞﾙｳﾞｧﾝｹﾞﾙ</v>
      </c>
      <c r="F383" s="721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>101</v>
      </c>
      <c r="D384" s="677"/>
      <c r="E384" s="720" t="str">
        <f>VLOOKUP($C377,'2025年度(2年後期)'!$B$5:$N$207,COLUMN('2025年度(2年後期)'!$E$5)+1,0)&amp;""</f>
        <v>201</v>
      </c>
      <c r="F384" s="721"/>
      <c r="G384" s="678" t="str">
        <f>VLOOKUP($C377,'2025年度(3年後期)'!$B$5:$N$207,COLUMN('2025年度(3年後期)'!$E$5)+1,0)&amp;""</f>
        <v>母性:304･母小実</v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別途指定</v>
      </c>
      <c r="N384" s="677"/>
      <c r="O384" s="697" t="str">
        <f>VLOOKUP($C377,'2025年度(M2後期)'!$B$5:$N$207,COLUMN('2025年度(M2後期)'!$E$5)+1,0)&amp;""</f>
        <v>感染:別途指定</v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722" t="s">
        <v>107</v>
      </c>
      <c r="F385" s="723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免疫と健康</v>
      </c>
      <c r="D390" s="694"/>
      <c r="E390" s="711" t="str">
        <f>VLOOKUP($C377,'2025年度(2年後期)'!$B$5:$N$207,COLUMN('2025年度(2年後期)'!$G$5),0)&amp;""</f>
        <v>成人看護援助論Ⅱ</v>
      </c>
      <c r="F390" s="694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がん看護学演習Ａ－Ⅳ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>特別研究</v>
      </c>
      <c r="T390" s="694"/>
      <c r="Z390" s="695" t="str">
        <f>A390</f>
        <v>３時限（13：30～15：00）</v>
      </c>
      <c r="AA390" s="656" t="s">
        <v>288</v>
      </c>
      <c r="AB390" s="656"/>
      <c r="AC390" s="656"/>
      <c r="AD390" s="656"/>
      <c r="AE390" s="656"/>
      <c r="AF390" s="656"/>
      <c r="AG390" s="656" t="s">
        <v>71</v>
      </c>
      <c r="AH390" s="656"/>
      <c r="AI390" s="656"/>
      <c r="AJ390" s="656"/>
      <c r="AK390" s="656"/>
      <c r="AL390" s="656"/>
      <c r="AM390" s="656" t="s">
        <v>149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 t="s">
        <v>149</v>
      </c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森　那美子</v>
      </c>
      <c r="D391" s="697"/>
      <c r="E391" s="701" t="str">
        <f>IFERROR(VLOOKUP(E390,科目・教員!$A$2:$B$349,2,0),"")</f>
        <v>藤澤　雄太</v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101</v>
      </c>
      <c r="D392" s="697"/>
      <c r="E392" s="701" t="str">
        <f>VLOOKUP($C377,'2025年度(2年後期)'!$B$5:$N$207,COLUMN('2025年度(2年後期)'!$G$5)+1,0)&amp;""</f>
        <v>201</v>
      </c>
      <c r="F392" s="697"/>
      <c r="G392" s="701" t="str">
        <f>VLOOKUP($C377,'2025年度(3年後期)'!$B$5:$N$207,COLUMN('2025年度(3年後期)'!$G$5)+1,0)&amp;""</f>
        <v>母性:304･母小実</v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43"/>
      <c r="D393" s="744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62" t="str">
        <f>VLOOKUP($C377,'2025年度(1年後期)'!$B$5:$N$207,COLUMN('2025年度(1年後期)'!$I$5),0)&amp;""</f>
        <v>微生物と人間　追再試</v>
      </c>
      <c r="D394" s="763"/>
      <c r="E394" s="711" t="str">
        <f>VLOOKUP($C377,'2025年度(2年後期)'!$B$5:$N$207,COLUMN('2025年度(2年後期)'!$I$5),0)&amp;""</f>
        <v>地域･在宅看護学概論</v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がん看護学演習Ａ－Ⅳ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>特別研究</v>
      </c>
      <c r="T394" s="694"/>
      <c r="Z394" s="695" t="str">
        <f>A394</f>
        <v>４時限（15：10～16：40）</v>
      </c>
      <c r="AA394" s="656"/>
      <c r="AB394" s="656"/>
      <c r="AC394" s="656" t="s">
        <v>317</v>
      </c>
      <c r="AD394" s="656"/>
      <c r="AE394" s="656"/>
      <c r="AF394" s="656"/>
      <c r="AG394" s="656" t="s">
        <v>219</v>
      </c>
      <c r="AH394" s="656"/>
      <c r="AI394" s="656"/>
      <c r="AJ394" s="656"/>
      <c r="AK394" s="656"/>
      <c r="AL394" s="656"/>
      <c r="AM394" s="656" t="s">
        <v>149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 t="s">
        <v>149</v>
      </c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65" t="str">
        <f>IFERROR(VLOOKUP(C394,科目・教員!$A$2:$B$349,2,0),"")</f>
        <v/>
      </c>
      <c r="D395" s="766"/>
      <c r="E395" s="701" t="str">
        <f>IFERROR(VLOOKUP(E394,科目・教員!$A$2:$B$349,2,0),"")</f>
        <v>藤田　淳子</v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65" t="str">
        <f>VLOOKUP($C377,'2025年度(1年後期)'!$B$5:$N$207,COLUMN('2025年度(1年後期)'!$I$5)+1,0)&amp;""</f>
        <v>103</v>
      </c>
      <c r="D396" s="766"/>
      <c r="E396" s="701" t="str">
        <f>VLOOKUP($C377,'2025年度(2年後期)'!$B$5:$N$207,COLUMN('2025年度(2年後期)'!$I$5)+1,0)&amp;""</f>
        <v>201</v>
      </c>
      <c r="F396" s="697"/>
      <c r="G396" s="701" t="str">
        <f>VLOOKUP($C377,'2025年度(3年後期)'!$B$5:$N$207,COLUMN('2025年度(3年後期)'!$I$5)+1,0)&amp;""</f>
        <v>母性:304･母小実</v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809"/>
      <c r="D397" s="810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23"/>
      <c r="B402" s="24"/>
      <c r="C402" s="750">
        <f>C377+1</f>
        <v>46039</v>
      </c>
      <c r="D402" s="750"/>
      <c r="E402" s="750"/>
      <c r="F402" s="750"/>
      <c r="G402" s="750"/>
      <c r="H402" s="750"/>
      <c r="I402" s="750"/>
      <c r="J402" s="750"/>
      <c r="K402" s="750"/>
      <c r="L402" s="750"/>
      <c r="M402" s="750"/>
      <c r="N402" s="750"/>
      <c r="O402" s="750"/>
      <c r="P402" s="750"/>
      <c r="Q402" s="750"/>
      <c r="R402" s="750"/>
      <c r="S402" s="750"/>
      <c r="T402" s="750"/>
      <c r="U402" s="665">
        <f>C402</f>
        <v>46039</v>
      </c>
      <c r="V402" s="666"/>
      <c r="W402" s="666"/>
      <c r="X402" s="666"/>
      <c r="Y402" s="666"/>
      <c r="Z402" s="66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/>
      </c>
      <c r="D403" s="684"/>
      <c r="E403" s="683" t="str">
        <f>VLOOKUP($C402,'2025年度(2年後期)'!$B$5:$N$207,COLUMN('2025年度(2年後期)'!$C$5),0)&amp;""</f>
        <v/>
      </c>
      <c r="F403" s="684"/>
      <c r="G403" s="683" t="str">
        <f>VLOOKUP($C402,'2025年度(3年後期)'!$B$5:$N$207,COLUMN('2025年度(3年後期)'!$C$5),0)&amp;""</f>
        <v/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/>
      </c>
      <c r="N403" s="682"/>
      <c r="O403" s="683" t="str">
        <f>VLOOKUP($C402,'2025年度(M2後期)'!$B$5:$N$207,COLUMN('2025年度(M2後期)'!$C$5),0)&amp;""</f>
        <v/>
      </c>
      <c r="P403" s="684"/>
      <c r="Q403" s="683" t="str">
        <f>VLOOKUP($C402,'2025年度(D1後期)'!$B$5:$N$207,COLUMN('2025年度(D1後期)'!$C$5),0)&amp;""</f>
        <v/>
      </c>
      <c r="R403" s="684"/>
      <c r="S403" s="694" t="str">
        <f>VLOOKUP($C402,'2025年度(D23後期)'!$B$5:$N$207,COLUMN('2025年度(D23後期)'!$C$5),0)&amp;""</f>
        <v/>
      </c>
      <c r="T403" s="684"/>
      <c r="U403" s="25"/>
      <c r="Z403" s="706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7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/>
      </c>
      <c r="D404" s="677"/>
      <c r="E404" s="678" t="str">
        <f>IFERROR(VLOOKUP(E403,科目・教員!$A$2:$B$349,2,0),"")</f>
        <v/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/>
      </c>
      <c r="D405" s="677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/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/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/>
      </c>
      <c r="D407" s="684"/>
      <c r="E407" s="683" t="str">
        <f>VLOOKUP($C402,'2025年度(2年後期)'!$B$5:$N$207,COLUMN('2025年度(2年後期)'!$E$5),0)&amp;""</f>
        <v/>
      </c>
      <c r="F407" s="684"/>
      <c r="G407" s="683" t="str">
        <f>VLOOKUP($C402,'2025年度(3年後期)'!$B$5:$N$207,COLUMN('2025年度(3年後期)'!$E$5),0)&amp;""</f>
        <v/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/>
      </c>
      <c r="N407" s="684"/>
      <c r="O407" s="694" t="str">
        <f>VLOOKUP($C402,'2025年度(M2後期)'!$B$5:$N$207,COLUMN('2025年度(M2後期)'!$E$5),0)&amp;""</f>
        <v/>
      </c>
      <c r="P407" s="684"/>
      <c r="Q407" s="694" t="str">
        <f>VLOOKUP($C402,'2025年度(D1後期)'!$B$5:$N$207,COLUMN('2025年度(D1後期)'!$E$5),0)&amp;""</f>
        <v/>
      </c>
      <c r="R407" s="684"/>
      <c r="S407" s="694" t="str">
        <f>VLOOKUP($C402,'2025年度(D23後期)'!$B$5:$N$207,COLUMN('2025年度(D23後期)'!$E$5),0)&amp;""</f>
        <v/>
      </c>
      <c r="T407" s="684"/>
      <c r="U407" s="21"/>
      <c r="Z407" s="695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7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/>
      </c>
      <c r="D408" s="677"/>
      <c r="E408" s="678" t="str">
        <f>IFERROR(VLOOKUP(E407,科目・教員!$A$2:$B$349,2,0),"")</f>
        <v/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/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/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/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/>
      </c>
      <c r="D415" s="694"/>
      <c r="E415" s="711" t="str">
        <f>VLOOKUP($C402,'2025年度(2年後期)'!$B$5:$N$207,COLUMN('2025年度(2年後期)'!$G$5),0)&amp;""</f>
        <v/>
      </c>
      <c r="F415" s="694"/>
      <c r="G415" s="711" t="str">
        <f>VLOOKUP($C402,'2025年度(3年後期)'!$B$5:$N$207,COLUMN('2025年度(3年後期)'!$G$5),0)&amp;""</f>
        <v/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694"/>
      <c r="O415" s="712" t="str">
        <f>VLOOKUP($C402,'2025年度(M2後期)'!$B$5:$N$207,COLUMN('2025年度(M2後期)'!$G$5),0)&amp;""</f>
        <v/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/>
      </c>
      <c r="T415" s="694"/>
      <c r="U415" s="21"/>
      <c r="Z415" s="695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/>
      <c r="AH415" s="656"/>
      <c r="AI415" s="656"/>
      <c r="AJ415" s="656"/>
      <c r="AK415" s="656"/>
      <c r="AL415" s="656"/>
      <c r="AM415" s="657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/>
      </c>
      <c r="D416" s="697"/>
      <c r="E416" s="701" t="str">
        <f>IFERROR(VLOOKUP(E415,科目・教員!$A$2:$B$349,2,0),"")</f>
        <v/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/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/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/>
      </c>
      <c r="D419" s="694"/>
      <c r="E419" s="711" t="str">
        <f>VLOOKUP($C402,'2025年度(2年後期)'!$B$5:$N$207,COLUMN('2025年度(2年後期)'!$I$5),0)&amp;""</f>
        <v/>
      </c>
      <c r="F419" s="694"/>
      <c r="G419" s="711" t="str">
        <f>VLOOKUP($C402,'2025年度(3年後期)'!$B$5:$N$207,COLUMN('2025年度(3年後期)'!$I$5),0)&amp;""</f>
        <v/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694"/>
      <c r="O419" s="712" t="str">
        <f>VLOOKUP($C402,'2025年度(M2後期)'!$B$5:$N$207,COLUMN('2025年度(M2後期)'!$I$5),0)&amp;""</f>
        <v/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/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/>
      <c r="AH419" s="656"/>
      <c r="AI419" s="656"/>
      <c r="AJ419" s="656"/>
      <c r="AK419" s="656"/>
      <c r="AL419" s="656"/>
      <c r="AM419" s="657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/>
      </c>
      <c r="D420" s="697"/>
      <c r="E420" s="701" t="str">
        <f>IFERROR(VLOOKUP(E419,科目・教員!$A$2:$B$349,2,0),"")</f>
        <v/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/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/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00"/>
      <c r="D422" s="698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23"/>
      <c r="B427" s="24"/>
      <c r="C427" s="750">
        <f>C402+1</f>
        <v>46040</v>
      </c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50"/>
      <c r="T427" s="750"/>
      <c r="U427" s="665">
        <f>C427</f>
        <v>46040</v>
      </c>
      <c r="V427" s="666"/>
      <c r="W427" s="666"/>
      <c r="X427" s="666"/>
      <c r="Y427" s="666"/>
      <c r="Z427" s="6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/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/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/>
      </c>
      <c r="N428" s="682"/>
      <c r="O428" s="683" t="str">
        <f>VLOOKUP($C427,'2025年度(M2後期)'!$B$5:$N$207,COLUMN('2025年度(M2後期)'!$C$5),0)&amp;""</f>
        <v/>
      </c>
      <c r="P428" s="684"/>
      <c r="Q428" s="683" t="str">
        <f>VLOOKUP($C427,'2025年度(D1後期)'!$B$5:$N$207,COLUMN('2025年度(D1後期)'!$C$5),0)&amp;""</f>
        <v/>
      </c>
      <c r="R428" s="684"/>
      <c r="S428" s="694" t="str">
        <f>VLOOKUP($C427,'2025年度(D23後期)'!$B$5:$N$207,COLUMN('2025年度(D23後期)'!$C$5),0)&amp;""</f>
        <v/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7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/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/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/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/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/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/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/>
      </c>
      <c r="N432" s="684"/>
      <c r="O432" s="694" t="str">
        <f>VLOOKUP($C427,'2025年度(M2後期)'!$B$5:$N$207,COLUMN('2025年度(M2後期)'!$E$5),0)&amp;""</f>
        <v/>
      </c>
      <c r="P432" s="684"/>
      <c r="Q432" s="694" t="str">
        <f>VLOOKUP($C427,'2025年度(D1後期)'!$B$5:$N$207,COLUMN('2025年度(D1後期)'!$E$5),0)&amp;""</f>
        <v/>
      </c>
      <c r="R432" s="684"/>
      <c r="S432" s="694" t="str">
        <f>VLOOKUP($C427,'2025年度(D23後期)'!$B$5:$N$207,COLUMN('2025年度(D23後期)'!$E$5),0)&amp;""</f>
        <v/>
      </c>
      <c r="T432" s="684"/>
      <c r="U432" s="30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7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/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30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/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/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/>
      </c>
      <c r="R434" s="677"/>
      <c r="S434" s="697" t="str">
        <f>VLOOKUP($C427,'2025年度(D23後期)'!$B$5:$N$207,COLUMN('2025年度(D23後期)'!$E$5)+1,0)&amp;""</f>
        <v/>
      </c>
      <c r="T434" s="677"/>
      <c r="U434" s="30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30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/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/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/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/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7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/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/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/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/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/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/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7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/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/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00"/>
      <c r="D447" s="698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46041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46041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751" t="str">
        <f>VLOOKUP($C452,'2025年度(1年後期)'!$B$5:$N$207,COLUMN('2025年度(1年後期)'!$C$5),0)&amp;""</f>
        <v>心と発達</v>
      </c>
      <c r="D453" s="719"/>
      <c r="E453" s="683" t="str">
        <f>VLOOKUP($C452,'2025年度(2年後期)'!$B$5:$N$207,COLUMN('2025年度(2年後期)'!$C$5),0)&amp;""</f>
        <v>成人看護援助論Ⅱ</v>
      </c>
      <c r="F453" s="684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>看護情報・管理学演習Ａ－Ⅰ
感染管理看護学演習Ａ－Ⅰ</v>
      </c>
      <c r="N453" s="682"/>
      <c r="O453" s="683" t="str">
        <f>VLOOKUP($C452,'2025年度(M2後期)'!$B$5:$N$207,COLUMN('2025年度(M2後期)'!$C$5),0)&amp;""</f>
        <v>特別研究</v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>特別研究</v>
      </c>
      <c r="T453" s="684"/>
      <c r="U453" s="25"/>
      <c r="Z453" s="706" t="str">
        <f>A453</f>
        <v xml:space="preserve">１時限（09：20～10：50） </v>
      </c>
      <c r="AA453" s="656" t="s">
        <v>144</v>
      </c>
      <c r="AB453" s="656"/>
      <c r="AC453" s="656"/>
      <c r="AD453" s="656"/>
      <c r="AE453" s="656"/>
      <c r="AF453" s="656"/>
      <c r="AG453" s="656" t="s">
        <v>71</v>
      </c>
      <c r="AH453" s="656"/>
      <c r="AI453" s="656"/>
      <c r="AJ453" s="656"/>
      <c r="AK453" s="656"/>
      <c r="AL453" s="656"/>
      <c r="AM453" s="657" t="s">
        <v>149</v>
      </c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7" t="s">
        <v>149</v>
      </c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752" t="str">
        <f>IFERROR(VLOOKUP(C453,科目・教員!$A$2:$B$349,2,0),"")</f>
        <v>松本　聡子</v>
      </c>
      <c r="D454" s="721"/>
      <c r="E454" s="678" t="str">
        <f>IFERROR(VLOOKUP(E453,科目・教員!$A$2:$B$349,2,0),"")</f>
        <v>藤澤　雄太</v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752" t="str">
        <f>VLOOKUP($C452,'2025年度(1年後期)'!$B$5:$N$207,COLUMN('2025年度(1年後期)'!$C$5)+1,0)&amp;""</f>
        <v>101</v>
      </c>
      <c r="D455" s="721"/>
      <c r="E455" s="678" t="str">
        <f>VLOOKUP($C452,'2025年度(2年後期)'!$B$5:$N$207,COLUMN('2025年度(2年後期)'!$C$5)+1,0)&amp;""</f>
        <v>201</v>
      </c>
      <c r="F455" s="677"/>
      <c r="G455" s="678" t="str">
        <f>VLOOKUP($C452,'2025年度(3年後期)'!$B$5:$N$207,COLUMN('2025年度(3年後期)'!$C$5)+1,0)&amp;""</f>
        <v>母性:301･母小実</v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情報:別途指定
感染:別途指定</v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22" t="s">
        <v>107</v>
      </c>
      <c r="D456" s="749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免疫と健康</v>
      </c>
      <c r="D457" s="684"/>
      <c r="E457" s="683" t="str">
        <f>VLOOKUP($C452,'2025年度(2年後期)'!$B$5:$N$207,COLUMN('2025年度(2年後期)'!$E$5),0)&amp;""</f>
        <v>成人看護援助論Ⅱ</v>
      </c>
      <c r="F457" s="684"/>
      <c r="G457" s="683" t="str">
        <f>VLOOKUP($C452,'2025年度(3年後期)'!$B$5:$N$207,COLUMN('2025年度(3年後期)'!$E$5),0)&amp;""</f>
        <v>領域別実習</v>
      </c>
      <c r="H457" s="684"/>
      <c r="I457" s="808" t="str">
        <f>VLOOKUP($C452,'2025年度(4年後期)'!$B$5:$N$206,COLUMN('2025年度(4年後期)'!$E$5),0)&amp;""</f>
        <v>看護管理論　追再試</v>
      </c>
      <c r="J457" s="757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>看護情報・管理学演習Ａ－Ⅰ
感染管理看護学演習Ａ－Ⅰ</v>
      </c>
      <c r="N457" s="684"/>
      <c r="O457" s="694" t="str">
        <f>VLOOKUP($C452,'2025年度(M2後期)'!$B$5:$N$207,COLUMN('2025年度(M2後期)'!$E$5),0)&amp;""</f>
        <v>特別研究</v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 t="s">
        <v>288</v>
      </c>
      <c r="AB457" s="656"/>
      <c r="AC457" s="656"/>
      <c r="AD457" s="656"/>
      <c r="AE457" s="656"/>
      <c r="AF457" s="656"/>
      <c r="AG457" s="656" t="s">
        <v>71</v>
      </c>
      <c r="AH457" s="656"/>
      <c r="AI457" s="656"/>
      <c r="AJ457" s="656"/>
      <c r="AK457" s="656"/>
      <c r="AL457" s="656"/>
      <c r="AM457" s="657" t="s">
        <v>149</v>
      </c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7" t="s">
        <v>149</v>
      </c>
      <c r="AX457" s="656"/>
      <c r="AY457" s="656" t="s">
        <v>318</v>
      </c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>森　那美子</v>
      </c>
      <c r="D458" s="677"/>
      <c r="E458" s="678" t="str">
        <f>IFERROR(VLOOKUP(E457,科目・教員!$A$2:$B$349,2,0),"")</f>
        <v>藤澤　雄太</v>
      </c>
      <c r="F458" s="677"/>
      <c r="G458" s="678" t="str">
        <f>IFERROR(VLOOKUP(G457,科目・教員!$A$2:$B$349,2,0),"")</f>
        <v/>
      </c>
      <c r="H458" s="677"/>
      <c r="I458" s="807" t="str">
        <f>IFERROR(VLOOKUP(I457,科目・教員!$A$2:$B$349,2,0),"")</f>
        <v/>
      </c>
      <c r="J458" s="759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101</v>
      </c>
      <c r="D459" s="677"/>
      <c r="E459" s="678" t="str">
        <f>VLOOKUP($C452,'2025年度(2年後期)'!$B$5:$N$207,COLUMN('2025年度(2年後期)'!$E$5)+1,0)&amp;""</f>
        <v>201</v>
      </c>
      <c r="F459" s="677"/>
      <c r="G459" s="678" t="str">
        <f>VLOOKUP($C452,'2025年度(3年後期)'!$B$5:$N$207,COLUMN('2025年度(3年後期)'!$E$5)+1,0)&amp;""</f>
        <v>母性:301･母小実</v>
      </c>
      <c r="H459" s="677"/>
      <c r="I459" s="807" t="str">
        <f>VLOOKUP($C452,'2025年度(4年後期)'!$B$5:$N$206,COLUMN('2025年度(4年後期)'!$E$5)+1,0)&amp;""</f>
        <v>302</v>
      </c>
      <c r="J459" s="759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情報:別途指定
感染:別途指定</v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804"/>
      <c r="J460" s="764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62" t="str">
        <f>VLOOKUP($C452,'2025年度(1年後期)'!$B$5:$N$207,COLUMN('2025年度(1年後期)'!$G$5),0)&amp;""</f>
        <v>人体の構造と機能Ⅳ　追再試</v>
      </c>
      <c r="D465" s="763"/>
      <c r="E465" s="711" t="str">
        <f>VLOOKUP($C452,'2025年度(2年後期)'!$B$5:$N$207,COLUMN('2025年度(2年後期)'!$G$5),0)&amp;""</f>
        <v>母性看護援助論Ⅱ</v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806" t="str">
        <f>VLOOKUP($C452,'2025年度(4年後期)'!$B$5:$N$206,COLUMN('2025年度(4年後期)'!$G$5),0)&amp;""</f>
        <v>医療政策学　追再試</v>
      </c>
      <c r="J465" s="763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成人看護学演習Ａ－Ⅰ</v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/>
      <c r="AB465" s="656"/>
      <c r="AC465" s="656" t="s">
        <v>319</v>
      </c>
      <c r="AD465" s="656"/>
      <c r="AE465" s="656"/>
      <c r="AF465" s="656"/>
      <c r="AG465" s="656" t="s">
        <v>285</v>
      </c>
      <c r="AH465" s="656"/>
      <c r="AI465" s="656"/>
      <c r="AJ465" s="656"/>
      <c r="AK465" s="656"/>
      <c r="AL465" s="656"/>
      <c r="AM465" s="657" t="s">
        <v>149</v>
      </c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7" t="s">
        <v>149</v>
      </c>
      <c r="AX465" s="656"/>
      <c r="AY465" s="656" t="s">
        <v>320</v>
      </c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65" t="str">
        <f>IFERROR(VLOOKUP(C465,科目・教員!$A$2:$B$349,2,0),"")</f>
        <v/>
      </c>
      <c r="D466" s="766"/>
      <c r="E466" s="701" t="str">
        <f>IFERROR(VLOOKUP(E465,科目・教員!$A$2:$B$349,2,0),"")</f>
        <v>池田　真弓</v>
      </c>
      <c r="F466" s="697"/>
      <c r="G466" s="701" t="str">
        <f>IFERROR(VLOOKUP(G465,科目・教員!$A$2:$B$349,2,0),"")</f>
        <v/>
      </c>
      <c r="H466" s="697"/>
      <c r="I466" s="805" t="str">
        <f>IFERROR(VLOOKUP(I465,科目・教員!$A$2:$B$349,2,0),"")</f>
        <v/>
      </c>
      <c r="J466" s="766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65" t="str">
        <f>VLOOKUP($C452,'2025年度(1年後期)'!$B$5:$N$207,COLUMN('2025年度(1年後期)'!$G$5)+1,0)&amp;""</f>
        <v>103</v>
      </c>
      <c r="D467" s="766"/>
      <c r="E467" s="701" t="str">
        <f>VLOOKUP($C452,'2025年度(2年後期)'!$B$5:$N$207,COLUMN('2025年度(2年後期)'!$G$5)+1,0)&amp;""</f>
        <v>201</v>
      </c>
      <c r="F467" s="697"/>
      <c r="G467" s="701" t="str">
        <f>VLOOKUP($C452,'2025年度(3年後期)'!$B$5:$N$207,COLUMN('2025年度(3年後期)'!$G$5)+1,0)&amp;""</f>
        <v>母性:301･母小実</v>
      </c>
      <c r="H467" s="697"/>
      <c r="I467" s="805" t="str">
        <f>VLOOKUP($C452,'2025年度(4年後期)'!$B$5:$N$206,COLUMN('2025年度(4年後期)'!$G$5)+1,0)&amp;""</f>
        <v>302</v>
      </c>
      <c r="J467" s="766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>別途指定</v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60"/>
      <c r="D468" s="764"/>
      <c r="E468" s="672"/>
      <c r="F468" s="698"/>
      <c r="G468" s="672"/>
      <c r="H468" s="698"/>
      <c r="I468" s="804"/>
      <c r="J468" s="764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/>
      </c>
      <c r="D469" s="694"/>
      <c r="E469" s="711" t="str">
        <f>VLOOKUP($C452,'2025年度(2年後期)'!$B$5:$N$207,COLUMN('2025年度(2年後期)'!$I$5),0)&amp;""</f>
        <v>感染防止技術論</v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成人看護学演習Ａ－Ⅰ</v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7" t="s">
        <v>149</v>
      </c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7" t="s">
        <v>149</v>
      </c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/>
      </c>
      <c r="D470" s="697"/>
      <c r="E470" s="701" t="str">
        <f>IFERROR(VLOOKUP(E469,科目・教員!$A$2:$B$349,2,0),"")</f>
        <v>網中　眞由美</v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/>
      </c>
      <c r="D471" s="697"/>
      <c r="E471" s="701" t="str">
        <f>VLOOKUP($C452,'2025年度(2年後期)'!$B$5:$N$207,COLUMN('2025年度(2年後期)'!$I$5)+1,0)&amp;""</f>
        <v>201</v>
      </c>
      <c r="F471" s="697"/>
      <c r="G471" s="701" t="str">
        <f>VLOOKUP($C452,'2025年度(3年後期)'!$B$5:$N$207,COLUMN('2025年度(3年後期)'!$I$5)+1,0)&amp;""</f>
        <v>母性:301･母小実</v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>別途指定</v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46042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46042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>疾病･病態論Ⅰ</v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808" t="str">
        <f>VLOOKUP($C477,'2025年度(4年後期)'!$B$5:$N$206,COLUMN('2025年度(4年後期)'!$C$5),0)&amp;""</f>
        <v>政策医療看護論Ⅱ　追再試</v>
      </c>
      <c r="J478" s="757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>成育看護学演習Ｂ</v>
      </c>
      <c r="R478" s="684"/>
      <c r="S478" s="694" t="str">
        <f>VLOOKUP($C477,'2025年度(D23後期)'!$B$5:$N$207,COLUMN('2025年度(D23後期)'!$C$5),0)&amp;""</f>
        <v>特別研究</v>
      </c>
      <c r="T478" s="684"/>
      <c r="U478" s="25"/>
      <c r="V478" s="31"/>
      <c r="Z478" s="706" t="str">
        <f>A478</f>
        <v xml:space="preserve">１時限（09：20～10：50） </v>
      </c>
      <c r="AA478" s="656" t="s">
        <v>158</v>
      </c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7" t="s">
        <v>149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7" t="s">
        <v>149</v>
      </c>
      <c r="AX478" s="656" t="s">
        <v>321</v>
      </c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676" t="str">
        <f>IFERROR(VLOOKUP(C478,科目・教員!$A$2:$B$349,2,0),"")</f>
        <v>水野　正之</v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807" t="str">
        <f>IFERROR(VLOOKUP(I478,科目・教員!$A$2:$B$349,2,0),"")</f>
        <v/>
      </c>
      <c r="J479" s="759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5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676" t="str">
        <f>VLOOKUP($C477,'2025年度(1年後期)'!$B$5:$N$207,COLUMN('2025年度(1年後期)'!$C$5)+1,0)&amp;""</f>
        <v>101</v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>母性:301･母小実</v>
      </c>
      <c r="H480" s="677"/>
      <c r="I480" s="807" t="str">
        <f>VLOOKUP($C477,'2025年度(4年後期)'!$B$5:$N$206,COLUMN('2025年度(4年後期)'!$C$5)+1,0)&amp;""</f>
        <v>302</v>
      </c>
      <c r="J480" s="759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国際:別途指定
教育:別途指定
成育:別途指定
成育:別途指定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>別途指定</v>
      </c>
      <c r="R480" s="677"/>
      <c r="S480" s="697" t="str">
        <f>VLOOKUP($C477,'2025年度(D23後期)'!$B$5:$N$207,COLUMN('2025年度(D23後期)'!$C$5)+1,0)&amp;""</f>
        <v/>
      </c>
      <c r="T480" s="677"/>
      <c r="U480" s="25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53"/>
      <c r="D481" s="754"/>
      <c r="E481" s="672"/>
      <c r="F481" s="673"/>
      <c r="G481" s="672"/>
      <c r="H481" s="673"/>
      <c r="I481" s="804"/>
      <c r="J481" s="761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5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>知の探究</v>
      </c>
      <c r="D482" s="684"/>
      <c r="E482" s="683" t="str">
        <f>VLOOKUP($C477,'2025年度(2年後期)'!$B$5:$N$207,COLUMN('2025年度(2年後期)'!$E$5),0)&amp;""</f>
        <v>精神看護学概論</v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>成育看護学演習Ｂ</v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 t="s">
        <v>173</v>
      </c>
      <c r="AB482" s="656"/>
      <c r="AC482" s="656"/>
      <c r="AD482" s="656"/>
      <c r="AE482" s="656"/>
      <c r="AF482" s="656"/>
      <c r="AG482" s="656" t="s">
        <v>233</v>
      </c>
      <c r="AH482" s="656"/>
      <c r="AI482" s="656"/>
      <c r="AJ482" s="656"/>
      <c r="AK482" s="656"/>
      <c r="AL482" s="656"/>
      <c r="AM482" s="657" t="s">
        <v>149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7" t="s">
        <v>149</v>
      </c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>飯野　京子</v>
      </c>
      <c r="D483" s="677"/>
      <c r="E483" s="678" t="str">
        <f>IFERROR(VLOOKUP(E482,科目・教員!$A$2:$B$349,2,0),"")</f>
        <v>森　真喜子</v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>101</v>
      </c>
      <c r="D484" s="677"/>
      <c r="E484" s="678" t="str">
        <f>VLOOKUP($C477,'2025年度(2年後期)'!$B$5:$N$207,COLUMN('2025年度(2年後期)'!$E$5)+1,0)&amp;""</f>
        <v>201</v>
      </c>
      <c r="F484" s="677"/>
      <c r="G484" s="678" t="str">
        <f>VLOOKUP($C477,'2025年度(3年後期)'!$B$5:$N$207,COLUMN('2025年度(3年後期)'!$E$5)+1,0)&amp;""</f>
        <v>母性:301･母小実</v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国際:別途指定
教育:別途指定
成育:別途指定
成育:別途指定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>別途指定</v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ジェンダー論</v>
      </c>
      <c r="D490" s="694"/>
      <c r="E490" s="711" t="str">
        <f>VLOOKUP($C477,'2025年度(2年後期)'!$B$5:$N$207,COLUMN('2025年度(2年後期)'!$G$5),0)&amp;""</f>
        <v>母性看護援助論Ⅱ</v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成育看護学演習Ａ－Ⅱ（小児）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>感染管理看護学演習Ｂ
成人看護学演習Ｂ</v>
      </c>
      <c r="R490" s="694"/>
      <c r="S490" s="712" t="str">
        <f>VLOOKUP($C477,'2025年度(D23後期)'!$B$5:$N$207,COLUMN('2025年度(D23後期)'!$G$5),0)&amp;""</f>
        <v>特別研究</v>
      </c>
      <c r="T490" s="694"/>
      <c r="U490" s="21"/>
      <c r="V490" s="41"/>
      <c r="Z490" s="695" t="str">
        <f>A490</f>
        <v>３時限（13：30～15：00）</v>
      </c>
      <c r="AA490" s="656" t="s">
        <v>207</v>
      </c>
      <c r="AB490" s="656"/>
      <c r="AC490" s="656"/>
      <c r="AD490" s="656"/>
      <c r="AE490" s="656"/>
      <c r="AF490" s="656"/>
      <c r="AG490" s="656" t="s">
        <v>285</v>
      </c>
      <c r="AH490" s="656"/>
      <c r="AI490" s="656"/>
      <c r="AJ490" s="656"/>
      <c r="AK490" s="656"/>
      <c r="AL490" s="656"/>
      <c r="AM490" s="657" t="s">
        <v>149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7" t="s">
        <v>149</v>
      </c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小島　優子</v>
      </c>
      <c r="D491" s="697"/>
      <c r="E491" s="701" t="str">
        <f>IFERROR(VLOOKUP(E490,科目・教員!$A$2:$B$349,2,0),"")</f>
        <v>池田　真弓</v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101</v>
      </c>
      <c r="D492" s="697"/>
      <c r="E492" s="701" t="str">
        <f>VLOOKUP($C477,'2025年度(2年後期)'!$B$5:$N$207,COLUMN('2025年度(2年後期)'!$G$5)+1,0)&amp;""</f>
        <v>201</v>
      </c>
      <c r="F492" s="697"/>
      <c r="G492" s="701" t="str">
        <f>VLOOKUP($C477,'2025年度(3年後期)'!$B$5:$N$207,COLUMN('2025年度(3年後期)'!$G$5)+1,0)&amp;""</f>
        <v>母性:301･母小実</v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別途指定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>感染:別途指定
成人:別途指定</v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>疫学・保健統計学Ⅱ</v>
      </c>
      <c r="D494" s="694"/>
      <c r="E494" s="711" t="str">
        <f>VLOOKUP($C477,'2025年度(2年後期)'!$B$5:$N$207,COLUMN('2025年度(2年後期)'!$I$5),0)&amp;""</f>
        <v>母性看護援助論Ⅱ</v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成育看護学演習Ａ－Ⅱ（小児）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>感染管理看護学演習Ｂ
成人看護学演習Ｂ</v>
      </c>
      <c r="R494" s="694"/>
      <c r="S494" s="712" t="str">
        <f>VLOOKUP($C477,'2025年度(D23後期)'!$B$5:$N$207,COLUMN('2025年度(D23後期)'!$I$5),0)&amp;""</f>
        <v>特別研究</v>
      </c>
      <c r="T494" s="694"/>
      <c r="U494" s="21"/>
      <c r="V494" s="41"/>
      <c r="Z494" s="695" t="str">
        <f>A494</f>
        <v>４時限（15：10～16：40）</v>
      </c>
      <c r="AA494" s="656" t="s">
        <v>169</v>
      </c>
      <c r="AB494" s="656"/>
      <c r="AC494" s="656"/>
      <c r="AD494" s="656"/>
      <c r="AE494" s="656"/>
      <c r="AF494" s="656"/>
      <c r="AG494" s="656" t="s">
        <v>285</v>
      </c>
      <c r="AH494" s="656"/>
      <c r="AI494" s="656"/>
      <c r="AJ494" s="656"/>
      <c r="AK494" s="656"/>
      <c r="AL494" s="656"/>
      <c r="AM494" s="657" t="s">
        <v>149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7" t="s">
        <v>149</v>
      </c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>柏木　公一</v>
      </c>
      <c r="D495" s="697"/>
      <c r="E495" s="701" t="str">
        <f>IFERROR(VLOOKUP(E494,科目・教員!$A$2:$B$349,2,0),"")</f>
        <v>池田　真弓</v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>101</v>
      </c>
      <c r="D496" s="697"/>
      <c r="E496" s="701" t="str">
        <f>VLOOKUP($C477,'2025年度(2年後期)'!$B$5:$N$207,COLUMN('2025年度(2年後期)'!$I$5)+1,0)&amp;""</f>
        <v>201</v>
      </c>
      <c r="F496" s="697"/>
      <c r="G496" s="701" t="str">
        <f>VLOOKUP($C477,'2025年度(3年後期)'!$B$5:$N$207,COLUMN('2025年度(3年後期)'!$I$5)+1,0)&amp;""</f>
        <v>母性:301･母小実</v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別途指定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>感染:別途指定
成人:別途指定</v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53"/>
      <c r="D497" s="755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41" t="str">
        <f>VLOOKUP($C477,'2025年度(1年後期)'!$B$5:$N$207,COLUMN('2025年度(1年後期)'!$K$5),0)&amp;""</f>
        <v>国語表現法</v>
      </c>
      <c r="D498" s="742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 t="s">
        <v>235</v>
      </c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24" t="str">
        <f>IFERROR(VLOOKUP(C498,科目・教員!$A$2:$B$349,2,0),"")</f>
        <v>末田　美香子</v>
      </c>
      <c r="D499" s="725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24" t="str">
        <f>VLOOKUP($C477,'2025年度(1年後期)'!$B$5:$N$207,COLUMN('2025年度(1年後期)'!$K$5)+1,0)&amp;""</f>
        <v>101</v>
      </c>
      <c r="D500" s="725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85" t="s">
        <v>107</v>
      </c>
      <c r="D501" s="786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79">
        <f>C477+1</f>
        <v>46043</v>
      </c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679"/>
      <c r="Q502" s="679"/>
      <c r="R502" s="679"/>
      <c r="S502" s="679"/>
      <c r="T502" s="679"/>
      <c r="U502" s="659">
        <f>C502</f>
        <v>46043</v>
      </c>
      <c r="V502" s="660"/>
      <c r="W502" s="660"/>
      <c r="X502" s="660"/>
      <c r="Y502" s="660"/>
      <c r="Z502" s="6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718" t="str">
        <f>VLOOKUP($C502,'2025年度(2年後期)'!$B$5:$N$207,COLUMN('2025年度(2年後期)'!$C$5),0)&amp;""</f>
        <v>英語Ⅲ</v>
      </c>
      <c r="F503" s="719"/>
      <c r="G503" s="683" t="str">
        <f>VLOOKUP($C502,'2025年度(3年後期)'!$B$5:$N$207,COLUMN('2025年度(3年後期)'!$C$5),0)&amp;""</f>
        <v>領域別実習</v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>長寿看護学演習Ａ－Ⅰ
成育看護学演習Ａ－Ⅳ(母性)</v>
      </c>
      <c r="N503" s="682"/>
      <c r="O503" s="683" t="str">
        <f>VLOOKUP($C502,'2025年度(M2後期)'!$B$5:$N$207,COLUMN('2025年度(M2後期)'!$C$5),0)&amp;""</f>
        <v>特別研究</v>
      </c>
      <c r="P503" s="684"/>
      <c r="Q503" s="683" t="str">
        <f>VLOOKUP($C502,'2025年度(D1後期)'!$B$5:$N$207,COLUMN('2025年度(D1後期)'!$C$5),0)&amp;""</f>
        <v>看護教育学演習Ｂ</v>
      </c>
      <c r="R503" s="684"/>
      <c r="S503" s="694" t="str">
        <f>VLOOKUP($C502,'2025年度(D23後期)'!$B$5:$N$207,COLUMN('2025年度(D23後期)'!$C$5),0)&amp;""</f>
        <v>特別研究</v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 t="s">
        <v>255</v>
      </c>
      <c r="AH503" s="656"/>
      <c r="AI503" s="656"/>
      <c r="AJ503" s="656"/>
      <c r="AK503" s="656"/>
      <c r="AL503" s="656"/>
      <c r="AM503" s="657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149</v>
      </c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720" t="str">
        <f>IFERROR(VLOOKUP(E503,科目・教員!$A$2:$B$349,2,0),"")</f>
        <v>ﾊﾟｳﾗ･ﾍﾞﾙｳﾞｧﾝｹﾞﾙ</v>
      </c>
      <c r="F504" s="721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720" t="str">
        <f>VLOOKUP($C502,'2025年度(2年後期)'!$B$5:$N$207,COLUMN('2025年度(2年後期)'!$C$5)+1,0)&amp;""</f>
        <v>201</v>
      </c>
      <c r="F505" s="721"/>
      <c r="G505" s="678" t="str">
        <f>VLOOKUP($C502,'2025年度(3年後期)'!$B$5:$N$207,COLUMN('2025年度(3年後期)'!$C$5)+1,0)&amp;""</f>
        <v>母性:301</v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>長寿:別途指定
成育:別途指定</v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>別途指定</v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748" t="s">
        <v>107</v>
      </c>
      <c r="F506" s="749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718" t="str">
        <f>VLOOKUP($C502,'2025年度(2年後期)'!$B$5:$N$207,COLUMN('2025年度(2年後期)'!$E$5),0)&amp;""</f>
        <v>英語Ⅲ</v>
      </c>
      <c r="F507" s="719"/>
      <c r="G507" s="683" t="str">
        <f>VLOOKUP($C502,'2025年度(3年後期)'!$B$5:$N$207,COLUMN('2025年度(3年後期)'!$E$5),0)&amp;""</f>
        <v>領域別実習</v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>長寿看護学演習Ａ－Ⅰ
成育看護学演習Ａ－Ⅳ(母性)</v>
      </c>
      <c r="N507" s="684"/>
      <c r="O507" s="694" t="str">
        <f>VLOOKUP($C502,'2025年度(M2後期)'!$B$5:$N$207,COLUMN('2025年度(M2後期)'!$E$5),0)&amp;""</f>
        <v>特別研究</v>
      </c>
      <c r="P507" s="684"/>
      <c r="Q507" s="694" t="str">
        <f>VLOOKUP($C502,'2025年度(D1後期)'!$B$5:$N$207,COLUMN('2025年度(D1後期)'!$E$5),0)&amp;""</f>
        <v>看護教育学演習Ｂ</v>
      </c>
      <c r="R507" s="684"/>
      <c r="S507" s="694" t="str">
        <f>VLOOKUP($C502,'2025年度(D23後期)'!$B$5:$N$207,COLUMN('2025年度(D23後期)'!$E$5),0)&amp;""</f>
        <v>特別研究</v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 t="s">
        <v>255</v>
      </c>
      <c r="AH507" s="656"/>
      <c r="AI507" s="656"/>
      <c r="AJ507" s="656"/>
      <c r="AK507" s="656"/>
      <c r="AL507" s="656"/>
      <c r="AM507" s="657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149</v>
      </c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720" t="str">
        <f>IFERROR(VLOOKUP(E507,科目・教員!$A$2:$B$349,2,0),"")</f>
        <v>ﾊﾟｳﾗ･ﾍﾞﾙｳﾞｧﾝｹﾞﾙ</v>
      </c>
      <c r="F508" s="721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720" t="str">
        <f>VLOOKUP($C502,'2025年度(2年後期)'!$B$5:$N$207,COLUMN('2025年度(2年後期)'!$E$5)+1,0)&amp;""</f>
        <v>201</v>
      </c>
      <c r="F509" s="721"/>
      <c r="G509" s="678" t="str">
        <f>VLOOKUP($C502,'2025年度(3年後期)'!$B$5:$N$207,COLUMN('2025年度(3年後期)'!$E$5)+1,0)&amp;""</f>
        <v>母性:301</v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>長寿:別途指定
成育:別途指定</v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>別途指定</v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748" t="s">
        <v>107</v>
      </c>
      <c r="F510" s="749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>小児看護援助論Ⅰ</v>
      </c>
      <c r="F515" s="694"/>
      <c r="G515" s="711" t="str">
        <f>VLOOKUP($C502,'2025年度(3年後期)'!$B$5:$N$207,COLUMN('2025年度(3年後期)'!$G$5),0)&amp;""</f>
        <v>領域別実習</v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>特別研究</v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>特別研究</v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 t="s">
        <v>224</v>
      </c>
      <c r="AH515" s="656"/>
      <c r="AI515" s="656"/>
      <c r="AJ515" s="656"/>
      <c r="AK515" s="656"/>
      <c r="AL515" s="656"/>
      <c r="AM515" s="657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>遠藤　数江</v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>201</v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41" t="str">
        <f>VLOOKUP($C502,'2025年度(1年後期)'!$B$5:$N$207,COLUMN('2025年度(1年後期)'!$I$5),0)&amp;""</f>
        <v>中国語</v>
      </c>
      <c r="D519" s="742"/>
      <c r="E519" s="711" t="str">
        <f>VLOOKUP($C502,'2025年度(2年後期)'!$B$5:$N$207,COLUMN('2025年度(2年後期)'!$I$5),0)&amp;""</f>
        <v>成人看護援助論Ⅱ</v>
      </c>
      <c r="F519" s="694"/>
      <c r="G519" s="711" t="str">
        <f>VLOOKUP($C502,'2025年度(3年後期)'!$B$5:$N$207,COLUMN('2025年度(3年後期)'!$I$5),0)&amp;""</f>
        <v>領域別実習</v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>特別研究</v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>特別研究</v>
      </c>
      <c r="T519" s="694"/>
      <c r="U519" s="21"/>
      <c r="Z519" s="695" t="str">
        <f>A519</f>
        <v>４時限（15：10～16：40）</v>
      </c>
      <c r="AA519" s="656" t="s">
        <v>250</v>
      </c>
      <c r="AB519" s="656"/>
      <c r="AC519" s="656"/>
      <c r="AD519" s="656"/>
      <c r="AE519" s="656"/>
      <c r="AF519" s="656"/>
      <c r="AG519" s="656" t="s">
        <v>71</v>
      </c>
      <c r="AH519" s="656"/>
      <c r="AI519" s="656"/>
      <c r="AJ519" s="656"/>
      <c r="AK519" s="656"/>
      <c r="AL519" s="656"/>
      <c r="AM519" s="657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24" t="str">
        <f>IFERROR(VLOOKUP(C519,科目・教員!$A$2:$B$349,2,0),"")</f>
        <v>黄　馨逸</v>
      </c>
      <c r="D520" s="725"/>
      <c r="E520" s="701" t="str">
        <f>IFERROR(VLOOKUP(E519,科目・教員!$A$2:$B$349,2,0),"")</f>
        <v>藤澤　雄太</v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24" t="str">
        <f>VLOOKUP($C502,'2025年度(1年後期)'!$B$5:$N$207,COLUMN('2025年度(1年後期)'!$I$5)+1,0)&amp;""</f>
        <v>101</v>
      </c>
      <c r="D521" s="725"/>
      <c r="E521" s="701" t="str">
        <f>VLOOKUP($C502,'2025年度(2年後期)'!$B$5:$N$207,COLUMN('2025年度(2年後期)'!$I$5)+1,0)&amp;""</f>
        <v>201</v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22" t="s">
        <v>107</v>
      </c>
      <c r="D522" s="723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41" t="str">
        <f>VLOOKUP($C502,'2025年度(1年後期)'!$B$5:$N$207,COLUMN('2025年度(1年後期)'!$K$5),0)&amp;""</f>
        <v>中国語</v>
      </c>
      <c r="D523" s="742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 t="s">
        <v>250</v>
      </c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24" t="str">
        <f>IFERROR(VLOOKUP(C523,科目・教員!$A$2:$B$349,2,0),"")</f>
        <v>黄　馨逸</v>
      </c>
      <c r="D524" s="725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24" t="str">
        <f>VLOOKUP($C502,'2025年度(1年後期)'!$B$5:$N$207,COLUMN('2025年度(1年後期)'!$K$5)+1,0)&amp;""</f>
        <v>101</v>
      </c>
      <c r="D525" s="725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22" t="s">
        <v>107</v>
      </c>
      <c r="D526" s="723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79">
        <f>C502+1</f>
        <v>46044</v>
      </c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679"/>
      <c r="Q527" s="679"/>
      <c r="R527" s="679"/>
      <c r="S527" s="679"/>
      <c r="T527" s="679"/>
      <c r="U527" s="659">
        <f>C527</f>
        <v>46044</v>
      </c>
      <c r="V527" s="660"/>
      <c r="W527" s="660"/>
      <c r="X527" s="660"/>
      <c r="Y527" s="660"/>
      <c r="Z527" s="6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751" t="str">
        <f>VLOOKUP($C527,'2025年度(1年後期)'!$B$5:$N$207,COLUMN('2025年度(1年後期)'!$C$5),0)&amp;""</f>
        <v>英語Ⅰ(AC)</v>
      </c>
      <c r="D528" s="719"/>
      <c r="E528" s="683" t="str">
        <f>VLOOKUP($C527,'2025年度(2年後期)'!$B$5:$N$207,COLUMN('2025年度(2年後期)'!$C$5),0)&amp;""</f>
        <v>老年看護学概論</v>
      </c>
      <c r="F528" s="684"/>
      <c r="G528" s="683" t="str">
        <f>VLOOKUP($C527,'2025年度(3年後期)'!$B$5:$N$207,COLUMN('2025年度(3年後期)'!$C$5),0)&amp;""</f>
        <v>領域別実習</v>
      </c>
      <c r="H528" s="684"/>
      <c r="I528" s="683" t="str">
        <f>VLOOKUP($C527,'2025年度(4年後期)'!$B$5:$N$206,COLUMN('2025年度(4年後期)'!$C$5),0)&amp;""</f>
        <v>総合学習</v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>がん看護学演習Ａ－Ⅲ</v>
      </c>
      <c r="N528" s="682"/>
      <c r="O528" s="683" t="str">
        <f>VLOOKUP($C527,'2025年度(M2後期)'!$B$5:$N$207,COLUMN('2025年度(M2後期)'!$C$5),0)&amp;""</f>
        <v>特別研究</v>
      </c>
      <c r="P528" s="684"/>
      <c r="Q528" s="683" t="str">
        <f>VLOOKUP($C527,'2025年度(D1後期)'!$B$5:$N$207,COLUMN('2025年度(D1後期)'!$C$5),0)&amp;""</f>
        <v>看護情報・管理学演習Ｂ
長寿看護学演習Ｂ</v>
      </c>
      <c r="R528" s="684"/>
      <c r="S528" s="694" t="str">
        <f>VLOOKUP($C527,'2025年度(D23後期)'!$B$5:$N$207,COLUMN('2025年度(D23後期)'!$C$5),0)&amp;""</f>
        <v>特別研究</v>
      </c>
      <c r="T528" s="684"/>
      <c r="U528" s="43"/>
      <c r="Z528" s="706" t="str">
        <f>A528</f>
        <v xml:space="preserve">１時限（09：20～10：50） </v>
      </c>
      <c r="AA528" s="656" t="s">
        <v>119</v>
      </c>
      <c r="AB528" s="656"/>
      <c r="AC528" s="656"/>
      <c r="AD528" s="656"/>
      <c r="AE528" s="656"/>
      <c r="AF528" s="656"/>
      <c r="AG528" s="656" t="s">
        <v>167</v>
      </c>
      <c r="AH528" s="656"/>
      <c r="AI528" s="656"/>
      <c r="AJ528" s="656"/>
      <c r="AK528" s="656"/>
      <c r="AL528" s="656"/>
      <c r="AM528" s="657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 t="s">
        <v>248</v>
      </c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752" t="str">
        <f>IFERROR(VLOOKUP(C528,科目・教員!$A$2:$B$349,2,0),"")</f>
        <v>ﾊﾟｳﾗ･ﾍﾞﾙｳﾞｧﾝｹﾞﾙ</v>
      </c>
      <c r="D529" s="721"/>
      <c r="E529" s="678" t="str">
        <f>IFERROR(VLOOKUP(E528,科目・教員!$A$2:$B$349,2,0),"")</f>
        <v>綿貫　成明</v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752" t="str">
        <f>VLOOKUP($C527,'2025年度(1年後期)'!$B$5:$N$207,COLUMN('2025年度(1年後期)'!$C$5)+1,0)&amp;""</f>
        <v>101</v>
      </c>
      <c r="D530" s="721"/>
      <c r="E530" s="678" t="str">
        <f>VLOOKUP($C527,'2025年度(2年後期)'!$B$5:$N$207,COLUMN('2025年度(2年後期)'!$C$5)+1,0)&amp;""</f>
        <v>201</v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>大講義室</v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>別途指定</v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>情報:別途指定
長寿:別途指定</v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22" t="s">
        <v>107</v>
      </c>
      <c r="D531" s="72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751" t="str">
        <f>VLOOKUP($C527,'2025年度(1年後期)'!$B$5:$N$207,COLUMN('2025年度(1年後期)'!$E$5),0)&amp;""</f>
        <v>英語Ⅰ(AC)</v>
      </c>
      <c r="D532" s="719"/>
      <c r="E532" s="683" t="str">
        <f>VLOOKUP($C527,'2025年度(2年後期)'!$B$5:$N$207,COLUMN('2025年度(2年後期)'!$E$5),0)&amp;""</f>
        <v>老年看護学概論</v>
      </c>
      <c r="F532" s="684"/>
      <c r="G532" s="683" t="str">
        <f>VLOOKUP($C527,'2025年度(3年後期)'!$B$5:$N$207,COLUMN('2025年度(3年後期)'!$E$5),0)&amp;""</f>
        <v>領域別実習</v>
      </c>
      <c r="H532" s="684"/>
      <c r="I532" s="683" t="str">
        <f>VLOOKUP($C527,'2025年度(4年後期)'!$B$5:$N$206,COLUMN('2025年度(4年後期)'!$E$5),0)&amp;""</f>
        <v>総合学習</v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>がん看護学演習Ａ－Ⅲ</v>
      </c>
      <c r="N532" s="684"/>
      <c r="O532" s="694" t="str">
        <f>VLOOKUP($C527,'2025年度(M2後期)'!$B$5:$N$207,COLUMN('2025年度(M2後期)'!$E$5),0)&amp;""</f>
        <v>特別研究</v>
      </c>
      <c r="P532" s="684"/>
      <c r="Q532" s="694" t="str">
        <f>VLOOKUP($C527,'2025年度(D1後期)'!$B$5:$N$207,COLUMN('2025年度(D1後期)'!$E$5),0)&amp;""</f>
        <v>看護情報・管理学演習Ｂ
長寿看護学演習Ｂ</v>
      </c>
      <c r="R532" s="684"/>
      <c r="S532" s="694" t="str">
        <f>VLOOKUP($C527,'2025年度(D23後期)'!$B$5:$N$207,COLUMN('2025年度(D23後期)'!$E$5),0)&amp;""</f>
        <v>特別研究</v>
      </c>
      <c r="T532" s="684"/>
      <c r="U532" s="25"/>
      <c r="Z532" s="695" t="str">
        <f>A532</f>
        <v>２時限（11：00～12：30）</v>
      </c>
      <c r="AA532" s="656" t="s">
        <v>119</v>
      </c>
      <c r="AB532" s="656"/>
      <c r="AC532" s="656"/>
      <c r="AD532" s="656"/>
      <c r="AE532" s="656"/>
      <c r="AF532" s="656"/>
      <c r="AG532" s="656" t="s">
        <v>167</v>
      </c>
      <c r="AH532" s="656"/>
      <c r="AI532" s="656"/>
      <c r="AJ532" s="656"/>
      <c r="AK532" s="656"/>
      <c r="AL532" s="656"/>
      <c r="AM532" s="657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 t="s">
        <v>119</v>
      </c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 t="s">
        <v>248</v>
      </c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752" t="str">
        <f>IFERROR(VLOOKUP(C532,科目・教員!$A$2:$B$349,2,0),"")</f>
        <v>ﾊﾟｳﾗ･ﾍﾞﾙｳﾞｧﾝｹﾞﾙ</v>
      </c>
      <c r="D533" s="721"/>
      <c r="E533" s="678" t="str">
        <f>IFERROR(VLOOKUP(E532,科目・教員!$A$2:$B$349,2,0),"")</f>
        <v>綿貫　成明</v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752" t="str">
        <f>VLOOKUP($C527,'2025年度(1年後期)'!$B$5:$N$207,COLUMN('2025年度(1年後期)'!$E$5)+1,0)&amp;""</f>
        <v>101</v>
      </c>
      <c r="D534" s="721"/>
      <c r="E534" s="678" t="str">
        <f>VLOOKUP($C527,'2025年度(2年後期)'!$B$5:$N$207,COLUMN('2025年度(2年後期)'!$E$5)+1,0)&amp;""</f>
        <v>201</v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>大講義室</v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>別途指定</v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>情報:別途指定
長寿:別途指定</v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22" t="s">
        <v>107</v>
      </c>
      <c r="D535" s="723"/>
      <c r="E535" s="672"/>
      <c r="F535" s="698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>人体の構造と機能Ⅲ</v>
      </c>
      <c r="D540" s="694"/>
      <c r="E540" s="767" t="str">
        <f>VLOOKUP($C527,'2025年度(2年後期)'!$B$5:$N$207,COLUMN('2025年度(2年後期)'!$G$5),0)&amp;""</f>
        <v>英語S</v>
      </c>
      <c r="F540" s="742"/>
      <c r="G540" s="711" t="str">
        <f>VLOOKUP($C527,'2025年度(3年後期)'!$B$5:$N$207,COLUMN('2025年度(3年後期)'!$G$5),0)&amp;""</f>
        <v>領域別実習</v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>特別研究</v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>特別研究</v>
      </c>
      <c r="T540" s="694"/>
      <c r="U540" s="25"/>
      <c r="Z540" s="695" t="str">
        <f>A540</f>
        <v>３時限（13：30～15：00）</v>
      </c>
      <c r="AA540" s="656" t="s">
        <v>70</v>
      </c>
      <c r="AB540" s="656"/>
      <c r="AC540" s="656"/>
      <c r="AD540" s="656"/>
      <c r="AE540" s="656"/>
      <c r="AF540" s="656"/>
      <c r="AG540" s="656" t="s">
        <v>98</v>
      </c>
      <c r="AH540" s="656"/>
      <c r="AI540" s="656"/>
      <c r="AJ540" s="656"/>
      <c r="AK540" s="656"/>
      <c r="AL540" s="656"/>
      <c r="AM540" s="657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>本間　典子</v>
      </c>
      <c r="D541" s="697"/>
      <c r="E541" s="768" t="str">
        <f>IFERROR(VLOOKUP(E540,科目・教員!$A$2:$B$349,2,0),"")</f>
        <v>ﾊﾟｳﾗ･ﾍﾞﾙｳﾞｧﾝｹﾞﾙ</v>
      </c>
      <c r="F541" s="725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>101</v>
      </c>
      <c r="D542" s="697"/>
      <c r="E542" s="768" t="str">
        <f>VLOOKUP($C527,'2025年度(2年後期)'!$B$5:$N$207,COLUMN('2025年度(2年後期)'!$G$5)+1,0)&amp;""</f>
        <v>201</v>
      </c>
      <c r="F542" s="725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722" t="s">
        <v>107</v>
      </c>
      <c r="F543" s="723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>疾病･病態論Ⅰ</v>
      </c>
      <c r="D544" s="694"/>
      <c r="E544" s="711" t="str">
        <f>VLOOKUP($C527,'2025年度(2年後期)'!$B$5:$N$207,COLUMN('2025年度(2年後期)'!$I$5),0)&amp;""</f>
        <v>小児看護学概論</v>
      </c>
      <c r="F544" s="694"/>
      <c r="G544" s="711" t="str">
        <f>VLOOKUP($C527,'2025年度(3年後期)'!$B$5:$N$207,COLUMN('2025年度(3年後期)'!$I$5),0)&amp;""</f>
        <v>領域別実習</v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>特別研究</v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>特別研究</v>
      </c>
      <c r="T544" s="694"/>
      <c r="U544" s="25"/>
      <c r="Z544" s="695" t="str">
        <f>A544</f>
        <v>４時限（15：10～16：40）</v>
      </c>
      <c r="AA544" s="656" t="s">
        <v>158</v>
      </c>
      <c r="AB544" s="656"/>
      <c r="AC544" s="656"/>
      <c r="AD544" s="656"/>
      <c r="AE544" s="656"/>
      <c r="AF544" s="656"/>
      <c r="AG544" s="656" t="s">
        <v>162</v>
      </c>
      <c r="AH544" s="656"/>
      <c r="AI544" s="656"/>
      <c r="AJ544" s="656"/>
      <c r="AK544" s="656"/>
      <c r="AL544" s="656"/>
      <c r="AM544" s="657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>水野　正之</v>
      </c>
      <c r="D545" s="697"/>
      <c r="E545" s="701" t="str">
        <f>IFERROR(VLOOKUP(E544,科目・教員!$A$2:$B$349,2,0),"")</f>
        <v>来生　奈巳子</v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>101</v>
      </c>
      <c r="D546" s="697"/>
      <c r="E546" s="701" t="str">
        <f>VLOOKUP($C527,'2025年度(2年後期)'!$B$5:$N$207,COLUMN('2025年度(2年後期)'!$I$5)+1,0)&amp;""</f>
        <v>201</v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43"/>
      <c r="D547" s="744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43"/>
      <c r="D551" s="744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46045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46045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>保健行動論</v>
      </c>
      <c r="D553" s="684"/>
      <c r="E553" s="718" t="str">
        <f>VLOOKUP($C552,'2025年度(2年後期)'!$B$5:$N$207,COLUMN('2025年度(2年後期)'!$C$5),0)&amp;""</f>
        <v>英語Ⅲ</v>
      </c>
      <c r="F553" s="719"/>
      <c r="G553" s="683" t="str">
        <f>VLOOKUP($C552,'2025年度(3年後期)'!$B$5:$N$207,COLUMN('2025年度(3年後期)'!$C$5),0)&amp;""</f>
        <v>領域別実習</v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>がん看護学演習Ａ－Ⅲ</v>
      </c>
      <c r="N553" s="682"/>
      <c r="O553" s="683" t="str">
        <f>VLOOKUP($C552,'2025年度(M2後期)'!$B$5:$N$207,COLUMN('2025年度(M2後期)'!$C$5),0)&amp;""</f>
        <v>感染管理看護学演習Ａ－Ⅱ
特別研究</v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>特別研究</v>
      </c>
      <c r="T553" s="684"/>
      <c r="U553" s="20"/>
      <c r="Z553" s="706" t="str">
        <f>A553</f>
        <v xml:space="preserve">１時限（09：20～10：50） </v>
      </c>
      <c r="AA553" s="656" t="s">
        <v>267</v>
      </c>
      <c r="AB553" s="656"/>
      <c r="AC553" s="656"/>
      <c r="AD553" s="656"/>
      <c r="AE553" s="656"/>
      <c r="AF553" s="656"/>
      <c r="AG553" s="656" t="s">
        <v>255</v>
      </c>
      <c r="AH553" s="656" t="s">
        <v>251</v>
      </c>
      <c r="AI553" s="656"/>
      <c r="AJ553" s="656"/>
      <c r="AK553" s="656"/>
      <c r="AL553" s="656"/>
      <c r="AM553" s="657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 t="s">
        <v>149</v>
      </c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>藤澤　雄太</v>
      </c>
      <c r="D554" s="677"/>
      <c r="E554" s="720" t="str">
        <f>IFERROR(VLOOKUP(E553,科目・教員!$A$2:$B$349,2,0),"")</f>
        <v>ﾊﾟｳﾗ･ﾍﾞﾙｳﾞｧﾝｹﾞﾙ</v>
      </c>
      <c r="F554" s="721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0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>101</v>
      </c>
      <c r="D555" s="677"/>
      <c r="E555" s="720" t="str">
        <f>VLOOKUP($C552,'2025年度(2年後期)'!$B$5:$N$207,COLUMN('2025年度(2年後期)'!$C$5)+1,0)&amp;""</f>
        <v>201</v>
      </c>
      <c r="F555" s="721"/>
      <c r="G555" s="678" t="str">
        <f>VLOOKUP($C552,'2025年度(3年後期)'!$B$5:$N$207,COLUMN('2025年度(3年後期)'!$C$5)+1,0)&amp;""</f>
        <v>母性:301　小児:202</v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>別途指定</v>
      </c>
      <c r="N555" s="677"/>
      <c r="O555" s="678" t="str">
        <f>VLOOKUP($C552,'2025年度(M2後期)'!$B$5:$N$207,COLUMN('2025年度(M2後期)'!$C$5)+1,0)&amp;""</f>
        <v>感染:別途指定</v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0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748" t="s">
        <v>107</v>
      </c>
      <c r="F556" s="749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0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>免疫と健康</v>
      </c>
      <c r="D557" s="684"/>
      <c r="E557" s="718" t="str">
        <f>VLOOKUP($C552,'2025年度(2年後期)'!$B$5:$N$207,COLUMN('2025年度(2年後期)'!$E$5),0)&amp;""</f>
        <v>英語Ⅲ</v>
      </c>
      <c r="F557" s="719"/>
      <c r="G557" s="683" t="str">
        <f>VLOOKUP($C552,'2025年度(3年後期)'!$B$5:$N$207,COLUMN('2025年度(3年後期)'!$E$5),0)&amp;""</f>
        <v>領域別実習</v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>がん看護学演習Ａ－Ⅲ</v>
      </c>
      <c r="N557" s="684"/>
      <c r="O557" s="694" t="str">
        <f>VLOOKUP($C552,'2025年度(M2後期)'!$B$5:$N$207,COLUMN('2025年度(M2後期)'!$E$5),0)&amp;""</f>
        <v>感染管理看護学演習Ａ－Ⅱ
特別研究</v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>特別研究</v>
      </c>
      <c r="T557" s="684"/>
      <c r="U557" s="25"/>
      <c r="Z557" s="695" t="str">
        <f>A557</f>
        <v>２時限（11：00～12：30）</v>
      </c>
      <c r="AA557" s="656" t="s">
        <v>288</v>
      </c>
      <c r="AB557" s="656"/>
      <c r="AC557" s="656"/>
      <c r="AD557" s="656"/>
      <c r="AE557" s="656"/>
      <c r="AF557" s="656"/>
      <c r="AG557" s="656" t="s">
        <v>255</v>
      </c>
      <c r="AH557" s="656" t="s">
        <v>251</v>
      </c>
      <c r="AI557" s="656"/>
      <c r="AJ557" s="656"/>
      <c r="AK557" s="656"/>
      <c r="AL557" s="656"/>
      <c r="AM557" s="657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 t="s">
        <v>149</v>
      </c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>森　那美子</v>
      </c>
      <c r="D558" s="677"/>
      <c r="E558" s="720" t="str">
        <f>IFERROR(VLOOKUP(E557,科目・教員!$A$2:$B$349,2,0),"")</f>
        <v>ﾊﾟｳﾗ･ﾍﾞﾙｳﾞｧﾝｹﾞﾙ</v>
      </c>
      <c r="F558" s="721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>101</v>
      </c>
      <c r="D559" s="677"/>
      <c r="E559" s="720" t="str">
        <f>VLOOKUP($C552,'2025年度(2年後期)'!$B$5:$N$207,COLUMN('2025年度(2年後期)'!$E$5)+1,0)&amp;""</f>
        <v>201</v>
      </c>
      <c r="F559" s="721"/>
      <c r="G559" s="678" t="str">
        <f>VLOOKUP($C552,'2025年度(3年後期)'!$B$5:$N$207,COLUMN('2025年度(3年後期)'!$E$5)+1,0)&amp;""</f>
        <v>母性:301　小児:202</v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>別途指定</v>
      </c>
      <c r="N559" s="677"/>
      <c r="O559" s="697" t="str">
        <f>VLOOKUP($C552,'2025年度(M2後期)'!$B$5:$N$207,COLUMN('2025年度(M2後期)'!$E$5)+1,0)&amp;""</f>
        <v>感染:別途指定</v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748" t="s">
        <v>107</v>
      </c>
      <c r="F560" s="749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>生活援助論Ⅱ
(ABCD:1･2年生合同)</v>
      </c>
      <c r="D565" s="694"/>
      <c r="E565" s="711" t="str">
        <f>VLOOKUP($C552,'2025年度(2年後期)'!$B$5:$N$207,COLUMN('2025年度(2年後期)'!$G$5),0)&amp;""</f>
        <v>生活援助論Ⅳ(ABCD:1･２年生合同)</v>
      </c>
      <c r="F565" s="694"/>
      <c r="G565" s="711" t="str">
        <f>VLOOKUP($C552,'2025年度(3年後期)'!$B$5:$N$207,COLUMN('2025年度(3年後期)'!$G$5),0)&amp;""</f>
        <v>領域別実習</v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がん看護学演習Ａ－Ⅳ</v>
      </c>
      <c r="N565" s="694"/>
      <c r="O565" s="712" t="str">
        <f>VLOOKUP($C552,'2025年度(M2後期)'!$B$5:$N$207,COLUMN('2025年度(M2後期)'!$G$5),0)&amp;""</f>
        <v>特別研究</v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>特別研究</v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 t="s">
        <v>322</v>
      </c>
      <c r="AH565" s="656" t="s">
        <v>322</v>
      </c>
      <c r="AI565" s="656" t="s">
        <v>322</v>
      </c>
      <c r="AJ565" s="656" t="s">
        <v>322</v>
      </c>
      <c r="AK565" s="656"/>
      <c r="AL565" s="656" t="s">
        <v>322</v>
      </c>
      <c r="AM565" s="657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 t="s">
        <v>251</v>
      </c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>201･202･203･204･基礎実</v>
      </c>
      <c r="D567" s="697"/>
      <c r="E567" s="701" t="str">
        <f>VLOOKUP($C552,'2025年度(2年後期)'!$B$5:$N$207,COLUMN('2025年度(2年後期)'!$G$5)+1,0)&amp;""</f>
        <v>201･202･203･204･基礎実</v>
      </c>
      <c r="F567" s="697"/>
      <c r="G567" s="701" t="str">
        <f>VLOOKUP($C552,'2025年度(3年後期)'!$B$5:$N$207,COLUMN('2025年度(3年後期)'!$G$5)+1,0)&amp;""</f>
        <v>小児:302</v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>別途指定</v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43"/>
      <c r="D568" s="744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>成人看護援助論Ⅱ</v>
      </c>
      <c r="F569" s="694"/>
      <c r="G569" s="711" t="str">
        <f>VLOOKUP($C552,'2025年度(3年後期)'!$B$5:$N$207,COLUMN('2025年度(3年後期)'!$I$5),0)&amp;""</f>
        <v>領域別実習</v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がん看護学演習Ａ－Ⅳ</v>
      </c>
      <c r="N569" s="694"/>
      <c r="O569" s="712" t="str">
        <f>VLOOKUP($C552,'2025年度(M2後期)'!$B$5:$N$207,COLUMN('2025年度(M2後期)'!$I$5),0)&amp;""</f>
        <v>特別研究</v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>特別研究</v>
      </c>
      <c r="T569" s="694"/>
      <c r="U569" s="560" t="s">
        <v>249</v>
      </c>
      <c r="Z569" s="695" t="str">
        <f>A569</f>
        <v>４時限（15：10～16：40）</v>
      </c>
      <c r="AA569" s="656"/>
      <c r="AB569" s="656"/>
      <c r="AC569" s="656"/>
      <c r="AD569" s="656" t="s">
        <v>185</v>
      </c>
      <c r="AE569" s="656"/>
      <c r="AF569" s="656"/>
      <c r="AG569" s="656" t="s">
        <v>71</v>
      </c>
      <c r="AH569" s="656"/>
      <c r="AI569" s="656"/>
      <c r="AJ569" s="656"/>
      <c r="AK569" s="656"/>
      <c r="AL569" s="656"/>
      <c r="AM569" s="657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>藤澤　雄太</v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596" t="s">
        <v>185</v>
      </c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>201</v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>別途指定</v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560" t="s">
        <v>186</v>
      </c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43"/>
      <c r="D572" s="744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560" t="s">
        <v>187</v>
      </c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560"/>
      <c r="V573" s="608" t="s">
        <v>88</v>
      </c>
      <c r="Z573" s="695" t="str">
        <f>A573</f>
        <v>５時限（16：50～18：20）</v>
      </c>
      <c r="AA573" s="656"/>
      <c r="AB573" s="656"/>
      <c r="AC573" s="656"/>
      <c r="AD573" s="656" t="s">
        <v>185</v>
      </c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 t="s">
        <v>124</v>
      </c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560"/>
      <c r="V574" s="608" t="s">
        <v>126</v>
      </c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560"/>
      <c r="V575" s="608" t="s">
        <v>124</v>
      </c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595"/>
      <c r="V576" s="609" t="s">
        <v>64</v>
      </c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23"/>
      <c r="B577" s="24"/>
      <c r="C577" s="750">
        <f>C552+1</f>
        <v>46046</v>
      </c>
      <c r="D577" s="750"/>
      <c r="E577" s="750"/>
      <c r="F577" s="750"/>
      <c r="G577" s="750"/>
      <c r="H577" s="750"/>
      <c r="I577" s="750"/>
      <c r="J577" s="750"/>
      <c r="K577" s="750"/>
      <c r="L577" s="750"/>
      <c r="M577" s="750"/>
      <c r="N577" s="750"/>
      <c r="O577" s="750"/>
      <c r="P577" s="750"/>
      <c r="Q577" s="750"/>
      <c r="R577" s="750"/>
      <c r="S577" s="750"/>
      <c r="T577" s="750"/>
      <c r="U577" s="665">
        <f>C577</f>
        <v>46046</v>
      </c>
      <c r="V577" s="666"/>
      <c r="W577" s="666"/>
      <c r="X577" s="666"/>
      <c r="Y577" s="666"/>
      <c r="Z577" s="6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/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7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7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7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7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23"/>
      <c r="B602" s="24"/>
      <c r="C602" s="750">
        <f>C577+1</f>
        <v>46047</v>
      </c>
      <c r="D602" s="750"/>
      <c r="E602" s="750"/>
      <c r="F602" s="750"/>
      <c r="G602" s="750"/>
      <c r="H602" s="750"/>
      <c r="I602" s="750"/>
      <c r="J602" s="750"/>
      <c r="K602" s="750"/>
      <c r="L602" s="750"/>
      <c r="M602" s="750"/>
      <c r="N602" s="750"/>
      <c r="O602" s="750"/>
      <c r="P602" s="750"/>
      <c r="Q602" s="750"/>
      <c r="R602" s="750"/>
      <c r="S602" s="750"/>
      <c r="T602" s="750"/>
      <c r="U602" s="665">
        <f>C602</f>
        <v>46047</v>
      </c>
      <c r="V602" s="666"/>
      <c r="W602" s="666"/>
      <c r="X602" s="666"/>
      <c r="Y602" s="666"/>
      <c r="Z602" s="6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7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/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7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/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/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7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/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/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7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/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46048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46048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解剖体見学実習AB（調整中）</v>
      </c>
      <c r="D628" s="684"/>
      <c r="E628" s="683" t="str">
        <f>VLOOKUP($C627,'2025年度(2年後期)'!$B$5:$N$207,COLUMN('2025年度(2年後期)'!$C$5),0)&amp;""</f>
        <v>成人看護援助論Ⅱ</v>
      </c>
      <c r="F628" s="684"/>
      <c r="G628" s="683" t="str">
        <f>VLOOKUP($C627,'2025年度(3年後期)'!$B$5:$N$207,COLUMN('2025年度(3年後期)'!$C$5),0)&amp;""</f>
        <v>領域別実習</v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>看護情報・管理学演習Ａ－Ⅰ
感染管理看護学演習Ａ－Ⅰ</v>
      </c>
      <c r="N628" s="682"/>
      <c r="O628" s="683" t="str">
        <f>VLOOKUP($C627,'2025年度(M2後期)'!$B$5:$N$207,COLUMN('2025年度(M2後期)'!$C$5),0)&amp;""</f>
        <v>特別研究</v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>特別研究</v>
      </c>
      <c r="T628" s="684"/>
      <c r="U628" s="648" t="s">
        <v>143</v>
      </c>
      <c r="Z628" s="706" t="str">
        <f>A628</f>
        <v xml:space="preserve">１時限（09：20～10：50） </v>
      </c>
      <c r="AA628" s="656"/>
      <c r="AB628" s="656"/>
      <c r="AC628" s="656"/>
      <c r="AD628" s="656" t="s">
        <v>97</v>
      </c>
      <c r="AE628" s="656"/>
      <c r="AF628" s="656"/>
      <c r="AG628" s="656" t="s">
        <v>71</v>
      </c>
      <c r="AH628" s="656"/>
      <c r="AI628" s="656"/>
      <c r="AJ628" s="656"/>
      <c r="AK628" s="656"/>
      <c r="AL628" s="656"/>
      <c r="AM628" s="656" t="s">
        <v>146</v>
      </c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 t="s">
        <v>149</v>
      </c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>藤澤　雄太</v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649" t="s">
        <v>149</v>
      </c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/>
      </c>
      <c r="D630" s="677"/>
      <c r="E630" s="678" t="str">
        <f>VLOOKUP($C627,'2025年度(2年後期)'!$B$5:$N$207,COLUMN('2025年度(2年後期)'!$C$5)+1,0)&amp;""</f>
        <v>201</v>
      </c>
      <c r="F630" s="677"/>
      <c r="G630" s="678" t="str">
        <f>VLOOKUP($C627,'2025年度(3年後期)'!$B$5:$N$207,COLUMN('2025年度(3年後期)'!$C$5)+1,0)&amp;""</f>
        <v>在宅:在宅実　母性:301</v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>情報:別途指定
感染:別途指定</v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649" t="s">
        <v>150</v>
      </c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649" t="s">
        <v>151</v>
      </c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>解剖体見学実習AB（調整中）</v>
      </c>
      <c r="D632" s="684"/>
      <c r="E632" s="683" t="str">
        <f>VLOOKUP($C627,'2025年度(2年後期)'!$B$5:$N$207,COLUMN('2025年度(2年後期)'!$E$5),0)&amp;""</f>
        <v>成人看護援助論Ⅱ</v>
      </c>
      <c r="F632" s="684"/>
      <c r="G632" s="683" t="str">
        <f>VLOOKUP($C627,'2025年度(3年後期)'!$B$5:$N$207,COLUMN('2025年度(3年後期)'!$E$5),0)&amp;""</f>
        <v>領域別実習</v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>看護情報・管理学演習Ａ－Ⅰ
感染管理看護学演習Ａ－Ⅰ</v>
      </c>
      <c r="N632" s="684"/>
      <c r="O632" s="694" t="str">
        <f>VLOOKUP($C627,'2025年度(M2後期)'!$B$5:$N$207,COLUMN('2025年度(M2後期)'!$E$5),0)&amp;""</f>
        <v>特別研究</v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>特別研究</v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 t="s">
        <v>97</v>
      </c>
      <c r="AE632" s="656"/>
      <c r="AF632" s="656"/>
      <c r="AG632" s="656" t="s">
        <v>71</v>
      </c>
      <c r="AH632" s="656"/>
      <c r="AI632" s="656"/>
      <c r="AJ632" s="656"/>
      <c r="AK632" s="656"/>
      <c r="AL632" s="656"/>
      <c r="AM632" s="656" t="s">
        <v>146</v>
      </c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 t="s">
        <v>149</v>
      </c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>藤澤　雄太</v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/>
      </c>
      <c r="D634" s="677"/>
      <c r="E634" s="678" t="str">
        <f>VLOOKUP($C627,'2025年度(2年後期)'!$B$5:$N$207,COLUMN('2025年度(2年後期)'!$E$5)+1,0)&amp;""</f>
        <v>201</v>
      </c>
      <c r="F634" s="677"/>
      <c r="G634" s="678" t="str">
        <f>VLOOKUP($C627,'2025年度(3年後期)'!$B$5:$N$207,COLUMN('2025年度(3年後期)'!$E$5)+1,0)&amp;""</f>
        <v>在宅:在宅実　母性:301</v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>情報:別途指定
感染:別途指定</v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>解剖体見学実習AB（調整中）</v>
      </c>
      <c r="D640" s="694"/>
      <c r="E640" s="711" t="str">
        <f>VLOOKUP($C627,'2025年度(2年後期)'!$B$5:$N$207,COLUMN('2025年度(2年後期)'!$G$5),0)&amp;""</f>
        <v>小児看護援助論Ⅰ</v>
      </c>
      <c r="F640" s="694"/>
      <c r="G640" s="711" t="str">
        <f>VLOOKUP($C627,'2025年度(3年後期)'!$B$5:$N$207,COLUMN('2025年度(3年後期)'!$G$5),0)&amp;""</f>
        <v>領域別実習</v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694"/>
      <c r="O640" s="712" t="str">
        <f>VLOOKUP($C627,'2025年度(M2後期)'!$B$5:$N$207,COLUMN('2025年度(M2後期)'!$G$5),0)&amp;""</f>
        <v>特別研究</v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>特別研究</v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 t="s">
        <v>97</v>
      </c>
      <c r="AE640" s="656"/>
      <c r="AF640" s="656"/>
      <c r="AG640" s="656" t="s">
        <v>224</v>
      </c>
      <c r="AH640" s="656"/>
      <c r="AI640" s="656"/>
      <c r="AJ640" s="656"/>
      <c r="AK640" s="656"/>
      <c r="AL640" s="656"/>
      <c r="AM640" s="656" t="s">
        <v>146</v>
      </c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>遠藤　数江</v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/>
      </c>
      <c r="D642" s="697"/>
      <c r="E642" s="701" t="str">
        <f>VLOOKUP($C627,'2025年度(2年後期)'!$B$5:$N$207,COLUMN('2025年度(2年後期)'!$G$5)+1,0)&amp;""</f>
        <v>201</v>
      </c>
      <c r="F642" s="697"/>
      <c r="G642" s="701" t="str">
        <f>VLOOKUP($C627,'2025年度(3年後期)'!$B$5:$N$207,COLUMN('2025年度(3年後期)'!$G$5)+1,0)&amp;""</f>
        <v>在宅:在宅実</v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>別途指定</v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>解剖体見学実習AB（調整中）</v>
      </c>
      <c r="D644" s="694"/>
      <c r="E644" s="711" t="str">
        <f>VLOOKUP($C627,'2025年度(2年後期)'!$B$5:$N$207,COLUMN('2025年度(2年後期)'!$I$5),0)&amp;""</f>
        <v>母性看護援助論Ⅱ</v>
      </c>
      <c r="F644" s="694"/>
      <c r="G644" s="711" t="str">
        <f>VLOOKUP($C627,'2025年度(3年後期)'!$B$5:$N$207,COLUMN('2025年度(3年後期)'!$I$5),0)&amp;""</f>
        <v>領域別実習</v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別途指定</v>
      </c>
      <c r="N644" s="694"/>
      <c r="O644" s="712" t="str">
        <f>VLOOKUP($C627,'2025年度(M2後期)'!$B$5:$N$207,COLUMN('2025年度(M2後期)'!$I$5),0)&amp;""</f>
        <v>特別研究</v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>特別研究</v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 t="s">
        <v>285</v>
      </c>
      <c r="AH644" s="656"/>
      <c r="AI644" s="656"/>
      <c r="AJ644" s="656"/>
      <c r="AK644" s="656"/>
      <c r="AL644" s="656"/>
      <c r="AM644" s="656" t="s">
        <v>146</v>
      </c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>池田　真弓</v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/>
      </c>
      <c r="D646" s="697"/>
      <c r="E646" s="701" t="str">
        <f>VLOOKUP($C627,'2025年度(2年後期)'!$B$5:$N$207,COLUMN('2025年度(2年後期)'!$I$5)+1,0)&amp;""</f>
        <v>201</v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 t="s">
        <v>146</v>
      </c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46049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46049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>解剖体見学実習CD（調整中）</v>
      </c>
      <c r="D653" s="684"/>
      <c r="E653" s="683" t="str">
        <f>VLOOKUP($C652,'2025年度(2年後期)'!$B$5:$N$207,COLUMN('2025年度(2年後期)'!$C$5),0)&amp;""</f>
        <v>看護基礎理論</v>
      </c>
      <c r="F653" s="684"/>
      <c r="G653" s="683" t="str">
        <f>VLOOKUP($C652,'2025年度(3年後期)'!$B$5:$N$207,COLUMN('2025年度(3年後期)'!$C$5),0)&amp;""</f>
        <v>領域別実習</v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2"/>
      <c r="O653" s="683" t="str">
        <f>VLOOKUP($C652,'2025年度(M2後期)'!$B$5:$N$207,COLUMN('2025年度(M2後期)'!$C$5),0)&amp;""</f>
        <v>特別研究</v>
      </c>
      <c r="P653" s="684"/>
      <c r="Q653" s="683" t="str">
        <f>VLOOKUP($C652,'2025年度(D1後期)'!$B$5:$N$207,COLUMN('2025年度(D1後期)'!$C$5),0)&amp;""</f>
        <v>成育看護学演習Ｂ</v>
      </c>
      <c r="R653" s="684"/>
      <c r="S653" s="694" t="str">
        <f>VLOOKUP($C652,'2025年度(D23後期)'!$B$5:$N$207,COLUMN('2025年度(D23後期)'!$C$5),0)&amp;""</f>
        <v>特別研究</v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 t="s">
        <v>139</v>
      </c>
      <c r="AH653" s="656"/>
      <c r="AI653" s="656"/>
      <c r="AJ653" s="656"/>
      <c r="AK653" s="656"/>
      <c r="AL653" s="656"/>
      <c r="AM653" s="657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>水野　正之</v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>201</v>
      </c>
      <c r="F655" s="677"/>
      <c r="G655" s="678" t="str">
        <f>VLOOKUP($C652,'2025年度(3年後期)'!$B$5:$N$207,COLUMN('2025年度(3年後期)'!$C$5)+1,0)&amp;""</f>
        <v>母性:301</v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>国際:別途指定
教育:別途指定
成育:別途指定
成育:別途指定</v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>別途指定</v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53"/>
      <c r="D656" s="754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>解剖体見学実習CD（調整中）</v>
      </c>
      <c r="D657" s="684"/>
      <c r="E657" s="683" t="str">
        <f>VLOOKUP($C652,'2025年度(2年後期)'!$B$5:$N$207,COLUMN('2025年度(2年後期)'!$E$5),0)&amp;""</f>
        <v>成人看護援助論Ⅱ</v>
      </c>
      <c r="F657" s="684"/>
      <c r="G657" s="683" t="str">
        <f>VLOOKUP($C652,'2025年度(3年後期)'!$B$5:$N$207,COLUMN('2025年度(3年後期)'!$E$5),0)&amp;""</f>
        <v>領域別実習</v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4"/>
      <c r="O657" s="694" t="str">
        <f>VLOOKUP($C652,'2025年度(M2後期)'!$B$5:$N$207,COLUMN('2025年度(M2後期)'!$E$5),0)&amp;""</f>
        <v>特別研究</v>
      </c>
      <c r="P657" s="684"/>
      <c r="Q657" s="694" t="str">
        <f>VLOOKUP($C652,'2025年度(D1後期)'!$B$5:$N$207,COLUMN('2025年度(D1後期)'!$E$5),0)&amp;""</f>
        <v>成育看護学演習Ｂ</v>
      </c>
      <c r="R657" s="684"/>
      <c r="S657" s="694" t="str">
        <f>VLOOKUP($C652,'2025年度(D23後期)'!$B$5:$N$207,COLUMN('2025年度(D23後期)'!$E$5),0)&amp;""</f>
        <v>特別研究</v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 t="s">
        <v>71</v>
      </c>
      <c r="AH657" s="656"/>
      <c r="AI657" s="656"/>
      <c r="AJ657" s="656"/>
      <c r="AK657" s="656"/>
      <c r="AL657" s="656"/>
      <c r="AM657" s="657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>藤澤　雄太</v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>201</v>
      </c>
      <c r="F659" s="677"/>
      <c r="G659" s="678" t="str">
        <f>VLOOKUP($C652,'2025年度(3年後期)'!$B$5:$N$207,COLUMN('2025年度(3年後期)'!$E$5)+1,0)&amp;""</f>
        <v>母性:301</v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>国際:別途指定
教育:別途指定
成育:別途指定
成育:別途指定</v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>別途指定</v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>解剖体見学実習CD（調整中）</v>
      </c>
      <c r="D665" s="694"/>
      <c r="E665" s="711" t="str">
        <f>VLOOKUP($C652,'2025年度(2年後期)'!$B$5:$N$207,COLUMN('2025年度(2年後期)'!$G$5),0)&amp;""</f>
        <v>精神看護学概論</v>
      </c>
      <c r="F665" s="694"/>
      <c r="G665" s="711" t="str">
        <f>VLOOKUP($C652,'2025年度(3年後期)'!$B$5:$N$207,COLUMN('2025年度(3年後期)'!$G$5),0)&amp;""</f>
        <v>領域別実習</v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成育看護学演習Ａ－Ⅱ（小児）</v>
      </c>
      <c r="N665" s="694"/>
      <c r="O665" s="712" t="str">
        <f>VLOOKUP($C652,'2025年度(M2後期)'!$B$5:$N$207,COLUMN('2025年度(M2後期)'!$G$5),0)&amp;""</f>
        <v>特別研究</v>
      </c>
      <c r="P665" s="694"/>
      <c r="Q665" s="712" t="str">
        <f>VLOOKUP($C652,'2025年度(D1後期)'!$B$5:$N$207,COLUMN('2025年度(D1後期)'!$G$5),0)&amp;""</f>
        <v>感染管理看護学演習Ｂ
成人看護学演習Ｂ</v>
      </c>
      <c r="R665" s="694"/>
      <c r="S665" s="712" t="str">
        <f>VLOOKUP($C652,'2025年度(D23後期)'!$B$5:$N$207,COLUMN('2025年度(D23後期)'!$G$5),0)&amp;""</f>
        <v>特別研究</v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 t="s">
        <v>233</v>
      </c>
      <c r="AH665" s="656"/>
      <c r="AI665" s="656"/>
      <c r="AJ665" s="656"/>
      <c r="AK665" s="656"/>
      <c r="AL665" s="656"/>
      <c r="AM665" s="657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>森　真喜子</v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>201</v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>別途指定</v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>感染:別途指定
成人:別途指定</v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>解剖体見学実習CD（調整中）</v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>領域別実習</v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成育看護学演習Ａ－Ⅱ（小児）</v>
      </c>
      <c r="N669" s="694"/>
      <c r="O669" s="712" t="str">
        <f>VLOOKUP($C652,'2025年度(M2後期)'!$B$5:$N$207,COLUMN('2025年度(M2後期)'!$I$5),0)&amp;""</f>
        <v>特別研究</v>
      </c>
      <c r="P669" s="694"/>
      <c r="Q669" s="712" t="str">
        <f>VLOOKUP($C652,'2025年度(D1後期)'!$B$5:$N$207,COLUMN('2025年度(D1後期)'!$I$5),0)&amp;""</f>
        <v>感染管理看護学演習Ｂ
成人看護学演習Ｂ</v>
      </c>
      <c r="R669" s="694"/>
      <c r="S669" s="712" t="str">
        <f>VLOOKUP($C652,'2025年度(D23後期)'!$B$5:$N$207,COLUMN('2025年度(D23後期)'!$I$5),0)&amp;""</f>
        <v>特別研究</v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7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>別途指定</v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>感染:別途指定
成人:別途指定</v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53"/>
      <c r="D672" s="755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79">
        <f>C652+1</f>
        <v>46050</v>
      </c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679"/>
      <c r="Q677" s="679"/>
      <c r="R677" s="679"/>
      <c r="S677" s="679"/>
      <c r="T677" s="679"/>
      <c r="U677" s="659">
        <f>C677</f>
        <v>46050</v>
      </c>
      <c r="V677" s="660"/>
      <c r="W677" s="660"/>
      <c r="X677" s="660"/>
      <c r="Y677" s="660"/>
      <c r="Z677" s="6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>成人看護援助論Ⅱ</v>
      </c>
      <c r="F678" s="684"/>
      <c r="G678" s="683" t="str">
        <f>VLOOKUP($C677,'2025年度(3年後期)'!$B$5:$N$207,COLUMN('2025年度(3年後期)'!$C$5),0)&amp;""</f>
        <v>領域別実習</v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>長寿看護学演習Ａ－Ⅰ
成育看護学演習Ａ－Ⅳ(母性)</v>
      </c>
      <c r="N678" s="682"/>
      <c r="O678" s="683" t="str">
        <f>VLOOKUP($C677,'2025年度(M2後期)'!$B$5:$N$207,COLUMN('2025年度(M2後期)'!$C$5),0)&amp;""</f>
        <v>特別研究</v>
      </c>
      <c r="P678" s="684"/>
      <c r="Q678" s="683" t="str">
        <f>VLOOKUP($C677,'2025年度(D1後期)'!$B$5:$N$207,COLUMN('2025年度(D1後期)'!$C$5),0)&amp;""</f>
        <v>看護教育学演習Ｂ</v>
      </c>
      <c r="R678" s="684"/>
      <c r="S678" s="694" t="str">
        <f>VLOOKUP($C677,'2025年度(D23後期)'!$B$5:$N$207,COLUMN('2025年度(D23後期)'!$C$5),0)&amp;""</f>
        <v>特別研究</v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 t="s">
        <v>71</v>
      </c>
      <c r="AH678" s="656"/>
      <c r="AI678" s="656"/>
      <c r="AJ678" s="656"/>
      <c r="AK678" s="656"/>
      <c r="AL678" s="656"/>
      <c r="AM678" s="657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 t="s">
        <v>149</v>
      </c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>藤澤　雄太</v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>201</v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>長寿:別途指定
成育:別途指定</v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>別途指定</v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>免疫と健康</v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>領域別実習</v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>長寿看護学演習Ａ－Ⅰ
成育看護学演習Ａ－Ⅳ(母性)</v>
      </c>
      <c r="N682" s="684"/>
      <c r="O682" s="694" t="str">
        <f>VLOOKUP($C677,'2025年度(M2後期)'!$B$5:$N$207,COLUMN('2025年度(M2後期)'!$E$5),0)&amp;""</f>
        <v>特別研究</v>
      </c>
      <c r="P682" s="684"/>
      <c r="Q682" s="694" t="str">
        <f>VLOOKUP($C677,'2025年度(D1後期)'!$B$5:$N$207,COLUMN('2025年度(D1後期)'!$E$5),0)&amp;""</f>
        <v>看護教育学演習Ｂ</v>
      </c>
      <c r="R682" s="684"/>
      <c r="S682" s="694" t="str">
        <f>VLOOKUP($C677,'2025年度(D23後期)'!$B$5:$N$207,COLUMN('2025年度(D23後期)'!$E$5),0)&amp;""</f>
        <v>特別研究</v>
      </c>
      <c r="T682" s="684"/>
      <c r="U682" s="21"/>
      <c r="Z682" s="695" t="str">
        <f>A682</f>
        <v>２時限（11：00～12：30）</v>
      </c>
      <c r="AA682" s="656" t="s">
        <v>288</v>
      </c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7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 t="s">
        <v>149</v>
      </c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>森　那美子</v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>101</v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>長寿:別途指定
成育:別途指定</v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>別途指定</v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>疫学・保健統計学Ⅱ</v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>領域別実習</v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>特別研究</v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>特別研究</v>
      </c>
      <c r="T690" s="694"/>
      <c r="U690" s="21"/>
      <c r="Z690" s="695" t="str">
        <f>A690</f>
        <v>３時限（13：30～15：00）</v>
      </c>
      <c r="AA690" s="656" t="s">
        <v>169</v>
      </c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7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>柏木　公一</v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>101</v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41" t="str">
        <f>VLOOKUP($C677,'2025年度(1年後期)'!$B$5:$N$207,COLUMN('2025年度(1年後期)'!$I$5),0)&amp;""</f>
        <v>中国語</v>
      </c>
      <c r="D694" s="742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>領域別実習</v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>特別研究</v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>特別研究</v>
      </c>
      <c r="T694" s="694"/>
      <c r="U694" s="21"/>
      <c r="Z694" s="695" t="str">
        <f>A694</f>
        <v>４時限（15：10～16：40）</v>
      </c>
      <c r="AA694" s="656" t="s">
        <v>250</v>
      </c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7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24" t="str">
        <f>IFERROR(VLOOKUP(C694,科目・教員!$A$2:$B$349,2,0),"")</f>
        <v>黄　馨逸</v>
      </c>
      <c r="D695" s="725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24" t="str">
        <f>VLOOKUP($C677,'2025年度(1年後期)'!$B$5:$N$207,COLUMN('2025年度(1年後期)'!$I$5)+1,0)&amp;""</f>
        <v>101</v>
      </c>
      <c r="D696" s="725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22" t="s">
        <v>107</v>
      </c>
      <c r="D697" s="723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41" t="str">
        <f>VLOOKUP($C677,'2025年度(1年後期)'!$B$5:$N$207,COLUMN('2025年度(1年後期)'!$K$5),0)&amp;""</f>
        <v>中国語</v>
      </c>
      <c r="D698" s="742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 t="s">
        <v>250</v>
      </c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24" t="str">
        <f>IFERROR(VLOOKUP(C698,科目・教員!$A$2:$B$349,2,0),"")</f>
        <v>黄　馨逸</v>
      </c>
      <c r="D699" s="725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24" t="str">
        <f>VLOOKUP($C677,'2025年度(1年後期)'!$B$5:$N$207,COLUMN('2025年度(1年後期)'!$K$5)+1,0)&amp;""</f>
        <v>101</v>
      </c>
      <c r="D700" s="725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22" t="s">
        <v>107</v>
      </c>
      <c r="D701" s="723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5"/>
      <c r="B702" s="6"/>
      <c r="C702" s="679">
        <f>C677+1</f>
        <v>46051</v>
      </c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679"/>
      <c r="Q702" s="679"/>
      <c r="R702" s="679"/>
      <c r="S702" s="679"/>
      <c r="T702" s="679"/>
      <c r="U702" s="659">
        <f>C702</f>
        <v>46051</v>
      </c>
      <c r="V702" s="660"/>
      <c r="W702" s="660"/>
      <c r="X702" s="660"/>
      <c r="Y702" s="660"/>
      <c r="Z702" s="6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718" t="str">
        <f>VLOOKUP($C702,'2025年度(2年後期)'!$B$5:$N$207,COLUMN('2025年度(2年後期)'!$C$5),0)&amp;""</f>
        <v>英語Ⅲ</v>
      </c>
      <c r="F703" s="719"/>
      <c r="G703" s="683" t="str">
        <f>VLOOKUP($C702,'2025年度(3年後期)'!$B$5:$N$207,COLUMN('2025年度(3年後期)'!$C$5),0)&amp;""</f>
        <v>領域別実習</v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>Ｍ･Ｄ論文審査会（3月申請者）</v>
      </c>
      <c r="N703" s="682"/>
      <c r="O703" s="683" t="str">
        <f>VLOOKUP($C702,'2025年度(M2後期)'!$B$5:$N$207,COLUMN('2025年度(M2後期)'!$C$5),0)&amp;""</f>
        <v>Ｍ･Ｄ論文審査会（3月申請者）</v>
      </c>
      <c r="P703" s="684"/>
      <c r="Q703" s="683" t="str">
        <f>VLOOKUP($C702,'2025年度(D1後期)'!$B$5:$N$207,COLUMN('2025年度(D1後期)'!$C$5),0)&amp;""</f>
        <v>Ｍ･Ｄ論文審査会（3月申請者）</v>
      </c>
      <c r="R703" s="684"/>
      <c r="S703" s="694" t="str">
        <f>VLOOKUP($C702,'2025年度(D23後期)'!$B$5:$N$207,COLUMN('2025年度(D23後期)'!$C$5),0)&amp;""</f>
        <v>Ｍ･Ｄ論文審査会（3月申請者）</v>
      </c>
      <c r="T703" s="684"/>
      <c r="U703" s="25"/>
      <c r="Z703" s="706" t="str">
        <f>A703</f>
        <v xml:space="preserve">１時限（09：20～10：50） </v>
      </c>
      <c r="AA703" s="656" t="s">
        <v>323</v>
      </c>
      <c r="AB703" s="656"/>
      <c r="AC703" s="656"/>
      <c r="AD703" s="656"/>
      <c r="AE703" s="656"/>
      <c r="AF703" s="656"/>
      <c r="AG703" s="656" t="s">
        <v>323</v>
      </c>
      <c r="AH703" s="656" t="s">
        <v>255</v>
      </c>
      <c r="AI703" s="656"/>
      <c r="AJ703" s="656"/>
      <c r="AK703" s="656"/>
      <c r="AL703" s="656"/>
      <c r="AM703" s="657" t="s">
        <v>149</v>
      </c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 t="s">
        <v>323</v>
      </c>
      <c r="AX703" s="656"/>
      <c r="AY703" s="656"/>
      <c r="AZ703" s="657" t="s">
        <v>149</v>
      </c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5">
      <c r="A704" s="695"/>
      <c r="B704" s="15" t="s">
        <v>56</v>
      </c>
      <c r="C704" s="676" t="str">
        <f>IFERROR(VLOOKUP(C703,科目・教員!$A$2:$B$349,2,0),"")</f>
        <v/>
      </c>
      <c r="D704" s="677"/>
      <c r="E704" s="720" t="str">
        <f>IFERROR(VLOOKUP(E703,科目・教員!$A$2:$B$349,2,0),"")</f>
        <v>ﾊﾟｳﾗ･ﾍﾞﾙｳﾞｧﾝｹﾞﾙ</v>
      </c>
      <c r="F704" s="721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720" t="str">
        <f>VLOOKUP($C702,'2025年度(2年後期)'!$B$5:$N$207,COLUMN('2025年度(2年後期)'!$C$5)+1,0)&amp;""</f>
        <v>202</v>
      </c>
      <c r="F705" s="721"/>
      <c r="G705" s="678" t="str">
        <f>VLOOKUP($C702,'2025年度(3年後期)'!$B$5:$N$207,COLUMN('2025年度(3年後期)'!$C$5)+1,0)&amp;""</f>
        <v>母性:304･母小実</v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>101･201･301</v>
      </c>
      <c r="N705" s="677"/>
      <c r="O705" s="678" t="str">
        <f>VLOOKUP($C702,'2025年度(M2後期)'!$B$5:$N$207,COLUMN('2025年度(M2後期)'!$C$5)+1,0)&amp;""</f>
        <v>101･201･301</v>
      </c>
      <c r="P705" s="677"/>
      <c r="Q705" s="678" t="str">
        <f>VLOOKUP($C702,'2025年度(D1後期)'!$B$5:$N$207,COLUMN('2025年度(D1後期)'!$C$5)+1,0)&amp;""</f>
        <v>101･201･301</v>
      </c>
      <c r="R705" s="677"/>
      <c r="S705" s="697" t="str">
        <f>VLOOKUP($C702,'2025年度(D23後期)'!$B$5:$N$207,COLUMN('2025年度(D23後期)'!$C$5)+1,0)&amp;""</f>
        <v>101･201･301</v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5">
      <c r="A706" s="696"/>
      <c r="B706" s="16" t="s">
        <v>58</v>
      </c>
      <c r="C706" s="700"/>
      <c r="D706" s="673"/>
      <c r="E706" s="748" t="s">
        <v>107</v>
      </c>
      <c r="F706" s="749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718" t="str">
        <f>VLOOKUP($C702,'2025年度(2年後期)'!$B$5:$N$207,COLUMN('2025年度(2年後期)'!$E$5),0)&amp;""</f>
        <v>英語Ⅲ</v>
      </c>
      <c r="F707" s="719"/>
      <c r="G707" s="683" t="str">
        <f>VLOOKUP($C702,'2025年度(3年後期)'!$B$5:$N$207,COLUMN('2025年度(3年後期)'!$E$5),0)&amp;""</f>
        <v>領域別実習</v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>Ｍ･Ｄ論文審査会（3月申請者）</v>
      </c>
      <c r="N707" s="684"/>
      <c r="O707" s="694" t="str">
        <f>VLOOKUP($C702,'2025年度(M2後期)'!$B$5:$N$207,COLUMN('2025年度(M2後期)'!$E$5),0)&amp;""</f>
        <v>Ｍ･Ｄ論文審査会（3月申請者）</v>
      </c>
      <c r="P707" s="684"/>
      <c r="Q707" s="694" t="str">
        <f>VLOOKUP($C702,'2025年度(D1後期)'!$B$5:$N$207,COLUMN('2025年度(D1後期)'!$E$5),0)&amp;""</f>
        <v>Ｍ･Ｄ論文審査会（3月申請者）</v>
      </c>
      <c r="R707" s="684"/>
      <c r="S707" s="694" t="str">
        <f>VLOOKUP($C702,'2025年度(D23後期)'!$B$5:$N$207,COLUMN('2025年度(D23後期)'!$E$5),0)&amp;""</f>
        <v>Ｍ･Ｄ論文審査会（3月申請者）</v>
      </c>
      <c r="T707" s="684"/>
      <c r="U707" s="21"/>
      <c r="Z707" s="695" t="str">
        <f>A707</f>
        <v>２時限（11：00～12：30）</v>
      </c>
      <c r="AA707" s="656" t="s">
        <v>323</v>
      </c>
      <c r="AB707" s="656"/>
      <c r="AC707" s="656"/>
      <c r="AD707" s="656"/>
      <c r="AE707" s="656"/>
      <c r="AF707" s="656"/>
      <c r="AG707" s="656" t="s">
        <v>323</v>
      </c>
      <c r="AH707" s="656" t="s">
        <v>255</v>
      </c>
      <c r="AI707" s="656"/>
      <c r="AJ707" s="656"/>
      <c r="AK707" s="656"/>
      <c r="AL707" s="656"/>
      <c r="AM707" s="657" t="s">
        <v>149</v>
      </c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 t="s">
        <v>323</v>
      </c>
      <c r="AX707" s="656"/>
      <c r="AY707" s="656"/>
      <c r="AZ707" s="657" t="s">
        <v>149</v>
      </c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 t="s">
        <v>119</v>
      </c>
      <c r="BV707" s="656" t="s">
        <v>171</v>
      </c>
      <c r="BW707" s="656"/>
    </row>
    <row r="708" spans="1:75" ht="15">
      <c r="A708" s="695"/>
      <c r="B708" s="15" t="s">
        <v>56</v>
      </c>
      <c r="C708" s="676" t="str">
        <f>IFERROR(VLOOKUP(C707,科目・教員!$A$2:$B$349,2,0),"")</f>
        <v/>
      </c>
      <c r="D708" s="677"/>
      <c r="E708" s="720" t="str">
        <f>IFERROR(VLOOKUP(E707,科目・教員!$A$2:$B$349,2,0),"")</f>
        <v>ﾊﾟｳﾗ･ﾍﾞﾙｳﾞｧﾝｹﾞﾙ</v>
      </c>
      <c r="F708" s="721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720" t="str">
        <f>VLOOKUP($C702,'2025年度(2年後期)'!$B$5:$N$207,COLUMN('2025年度(2年後期)'!$E$5)+1,0)&amp;""</f>
        <v>202</v>
      </c>
      <c r="F709" s="721"/>
      <c r="G709" s="678" t="str">
        <f>VLOOKUP($C702,'2025年度(3年後期)'!$B$5:$N$207,COLUMN('2025年度(3年後期)'!$E$5)+1,0)&amp;""</f>
        <v>母性:304･母小実</v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>101･201･301</v>
      </c>
      <c r="N709" s="677"/>
      <c r="O709" s="697" t="str">
        <f>VLOOKUP($C702,'2025年度(M2後期)'!$B$5:$N$207,COLUMN('2025年度(M2後期)'!$E$5)+1,0)&amp;""</f>
        <v>101･201･301</v>
      </c>
      <c r="P709" s="677"/>
      <c r="Q709" s="697" t="str">
        <f>VLOOKUP($C702,'2025年度(D1後期)'!$B$5:$N$207,COLUMN('2025年度(D1後期)'!$E$5)+1,0)&amp;""</f>
        <v>101･201･301</v>
      </c>
      <c r="R709" s="677"/>
      <c r="S709" s="697" t="str">
        <f>VLOOKUP($C702,'2025年度(D23後期)'!$B$5:$N$207,COLUMN('2025年度(D23後期)'!$E$5)+1,0)&amp;""</f>
        <v>101･201･301</v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5">
      <c r="A710" s="709"/>
      <c r="B710" s="16" t="s">
        <v>58</v>
      </c>
      <c r="C710" s="743"/>
      <c r="D710" s="744"/>
      <c r="E710" s="748" t="s">
        <v>107</v>
      </c>
      <c r="F710" s="749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5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5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5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67" t="str">
        <f>VLOOKUP($C702,'2025年度(2年後期)'!$B$5:$N$207,COLUMN('2025年度(2年後期)'!$G$5),0)&amp;""</f>
        <v>英語S</v>
      </c>
      <c r="F715" s="742"/>
      <c r="G715" s="711" t="str">
        <f>VLOOKUP($C702,'2025年度(3年後期)'!$B$5:$N$207,COLUMN('2025年度(3年後期)'!$G$5),0)&amp;""</f>
        <v>領域別実習</v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>Ｍ･Ｄ論文審査会（3月申請者）</v>
      </c>
      <c r="N715" s="694"/>
      <c r="O715" s="712" t="str">
        <f>VLOOKUP($C702,'2025年度(M2後期)'!$B$5:$N$207,COLUMN('2025年度(M2後期)'!$G$5),0)&amp;""</f>
        <v>Ｍ･Ｄ論文審査会（3月申請者）</v>
      </c>
      <c r="P715" s="694"/>
      <c r="Q715" s="712" t="str">
        <f>VLOOKUP($C702,'2025年度(D1後期)'!$B$5:$N$207,COLUMN('2025年度(D1後期)'!$G$5),0)&amp;""</f>
        <v>Ｍ･Ｄ論文審査会（3月申請者）</v>
      </c>
      <c r="R715" s="694"/>
      <c r="S715" s="712" t="str">
        <f>VLOOKUP($C702,'2025年度(D23後期)'!$B$5:$N$207,COLUMN('2025年度(D23後期)'!$G$5),0)&amp;""</f>
        <v>Ｍ･Ｄ論文審査会（3月申請者）</v>
      </c>
      <c r="T715" s="694"/>
      <c r="U715" s="21"/>
      <c r="Z715" s="695" t="str">
        <f>A715</f>
        <v>３時限（13：30～15：00）</v>
      </c>
      <c r="AA715" s="656" t="s">
        <v>323</v>
      </c>
      <c r="AB715" s="656"/>
      <c r="AC715" s="656"/>
      <c r="AD715" s="656"/>
      <c r="AE715" s="656"/>
      <c r="AF715" s="656"/>
      <c r="AG715" s="656" t="s">
        <v>323</v>
      </c>
      <c r="AH715" s="656" t="s">
        <v>98</v>
      </c>
      <c r="AI715" s="656"/>
      <c r="AJ715" s="656"/>
      <c r="AK715" s="656"/>
      <c r="AL715" s="656"/>
      <c r="AM715" s="657" t="s">
        <v>149</v>
      </c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 t="s">
        <v>323</v>
      </c>
      <c r="AX715" s="656"/>
      <c r="AY715" s="656"/>
      <c r="AZ715" s="657" t="s">
        <v>149</v>
      </c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5">
      <c r="A716" s="695"/>
      <c r="B716" s="15" t="s">
        <v>56</v>
      </c>
      <c r="C716" s="713" t="str">
        <f>IFERROR(VLOOKUP(C715,科目・教員!$A$2:$B$349,2,0),"")</f>
        <v/>
      </c>
      <c r="D716" s="697"/>
      <c r="E716" s="768" t="str">
        <f>IFERROR(VLOOKUP(E715,科目・教員!$A$2:$B$349,2,0),"")</f>
        <v>ﾊﾟｳﾗ･ﾍﾞﾙｳﾞｧﾝｹﾞﾙ</v>
      </c>
      <c r="F716" s="725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68" t="str">
        <f>VLOOKUP($C702,'2025年度(2年後期)'!$B$5:$N$207,COLUMN('2025年度(2年後期)'!$G$5)+1,0)&amp;""</f>
        <v>202</v>
      </c>
      <c r="F717" s="725"/>
      <c r="G717" s="701" t="str">
        <f>VLOOKUP($C702,'2025年度(3年後期)'!$B$5:$N$207,COLUMN('2025年度(3年後期)'!$G$5)+1,0)&amp;""</f>
        <v>母性:304･母小実</v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>101･201･301</v>
      </c>
      <c r="N717" s="697"/>
      <c r="O717" s="702" t="str">
        <f>VLOOKUP($C702,'2025年度(M2後期)'!$B$5:$N$207,COLUMN('2025年度(M2後期)'!$G$5)+1,0)&amp;""</f>
        <v>101･201･301</v>
      </c>
      <c r="P717" s="697"/>
      <c r="Q717" s="702" t="str">
        <f>VLOOKUP($C702,'2025年度(D1後期)'!$B$5:$N$207,COLUMN('2025年度(D1後期)'!$G$5)+1,0)&amp;""</f>
        <v>101･201･301</v>
      </c>
      <c r="R717" s="697"/>
      <c r="S717" s="702" t="str">
        <f>VLOOKUP($C702,'2025年度(D23後期)'!$B$5:$N$207,COLUMN('2025年度(D23後期)'!$G$5)+1,0)&amp;""</f>
        <v>101･201･301</v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5">
      <c r="A718" s="709"/>
      <c r="B718" s="16" t="s">
        <v>58</v>
      </c>
      <c r="C718" s="743"/>
      <c r="D718" s="744"/>
      <c r="E718" s="748" t="s">
        <v>107</v>
      </c>
      <c r="F718" s="749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>領域別実習</v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>Ｍ･Ｄ論文審査会（3月申請者）</v>
      </c>
      <c r="N719" s="694"/>
      <c r="O719" s="712" t="str">
        <f>VLOOKUP($C702,'2025年度(M2後期)'!$B$5:$N$207,COLUMN('2025年度(M2後期)'!$I$5),0)&amp;""</f>
        <v>Ｍ･Ｄ論文審査会（3月申請者）</v>
      </c>
      <c r="P719" s="694"/>
      <c r="Q719" s="712" t="str">
        <f>VLOOKUP($C702,'2025年度(D1後期)'!$B$5:$N$207,COLUMN('2025年度(D1後期)'!$I$5),0)&amp;""</f>
        <v>Ｍ･Ｄ論文審査会（3月申請者）</v>
      </c>
      <c r="R719" s="694"/>
      <c r="S719" s="712" t="str">
        <f>VLOOKUP($C702,'2025年度(D23後期)'!$B$5:$N$207,COLUMN('2025年度(D23後期)'!$I$5),0)&amp;""</f>
        <v>Ｍ･Ｄ論文審査会（3月申請者）</v>
      </c>
      <c r="T719" s="694"/>
      <c r="U719" s="21"/>
      <c r="Z719" s="695" t="str">
        <f>A719</f>
        <v>４時限（15：10～16：40）</v>
      </c>
      <c r="AA719" s="656" t="s">
        <v>323</v>
      </c>
      <c r="AB719" s="656"/>
      <c r="AC719" s="656"/>
      <c r="AD719" s="656"/>
      <c r="AE719" s="656"/>
      <c r="AF719" s="656"/>
      <c r="AG719" s="656" t="s">
        <v>323</v>
      </c>
      <c r="AH719" s="656"/>
      <c r="AI719" s="656"/>
      <c r="AJ719" s="656"/>
      <c r="AK719" s="656"/>
      <c r="AL719" s="656"/>
      <c r="AM719" s="657" t="s">
        <v>149</v>
      </c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 t="s">
        <v>323</v>
      </c>
      <c r="AX719" s="656"/>
      <c r="AY719" s="656"/>
      <c r="AZ719" s="657" t="s">
        <v>149</v>
      </c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5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>母性:304･母小実</v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>101･201･301</v>
      </c>
      <c r="N721" s="697"/>
      <c r="O721" s="702" t="str">
        <f>VLOOKUP($C702,'2025年度(M2後期)'!$B$5:$N$207,COLUMN('2025年度(M2後期)'!$I$5)+1,0)&amp;""</f>
        <v>101･201･301</v>
      </c>
      <c r="P721" s="697"/>
      <c r="Q721" s="702" t="str">
        <f>VLOOKUP($C702,'2025年度(D1後期)'!$B$5:$N$207,COLUMN('2025年度(D1後期)'!$I$5)+1,0)&amp;""</f>
        <v>101･201･301</v>
      </c>
      <c r="R721" s="697"/>
      <c r="S721" s="702" t="str">
        <f>VLOOKUP($C702,'2025年度(D23後期)'!$B$5:$N$207,COLUMN('2025年度(D23後期)'!$I$5)+1,0)&amp;""</f>
        <v>101･201･301</v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5">
      <c r="A722" s="696"/>
      <c r="B722" s="16" t="s">
        <v>58</v>
      </c>
      <c r="C722" s="743"/>
      <c r="D722" s="744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5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5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21.75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5">
      <c r="A726" s="696"/>
      <c r="B726" s="16" t="s">
        <v>58</v>
      </c>
      <c r="C726" s="743"/>
      <c r="D726" s="744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79">
        <f>C702+1</f>
        <v>46052</v>
      </c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679"/>
      <c r="Q727" s="679"/>
      <c r="R727" s="679"/>
      <c r="S727" s="679"/>
      <c r="T727" s="679"/>
      <c r="U727" s="659">
        <f>C727</f>
        <v>46052</v>
      </c>
      <c r="V727" s="660"/>
      <c r="W727" s="660"/>
      <c r="X727" s="660"/>
      <c r="Y727" s="660"/>
      <c r="Z727" s="6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808" t="str">
        <f>VLOOKUP($C727,'2025年度(2年後期)'!$B$5:$N$207,COLUMN('2025年度(2年後期)'!$C$5),0)&amp;""</f>
        <v>薬物療法と看護　本試験</v>
      </c>
      <c r="F728" s="757"/>
      <c r="G728" s="683" t="str">
        <f>VLOOKUP($C727,'2025年度(3年後期)'!$B$5:$N$207,COLUMN('2025年度(3年後期)'!$C$5),0)&amp;""</f>
        <v>領域別実習</v>
      </c>
      <c r="H728" s="684"/>
      <c r="I728" s="683" t="str">
        <f>VLOOKUP($C727,'2025年度(4年後期)'!$B$5:$N$206,COLUMN('2025年度(4年後期)'!$C$5),0)&amp;""</f>
        <v>総合学習</v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>特別研究</v>
      </c>
      <c r="T728" s="684"/>
      <c r="U728" s="20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 t="s">
        <v>324</v>
      </c>
      <c r="AI728" s="656"/>
      <c r="AJ728" s="656"/>
      <c r="AK728" s="656"/>
      <c r="AL728" s="656"/>
      <c r="AM728" s="657" t="s">
        <v>149</v>
      </c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7" t="s">
        <v>149</v>
      </c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 t="s">
        <v>248</v>
      </c>
      <c r="BV728" s="656" t="s">
        <v>248</v>
      </c>
      <c r="BW728" s="656"/>
    </row>
    <row r="729" spans="1:75" ht="15">
      <c r="A729" s="695"/>
      <c r="B729" s="15" t="s">
        <v>56</v>
      </c>
      <c r="C729" s="676" t="str">
        <f>IFERROR(VLOOKUP(C728,科目・教員!$A$2:$B$349,2,0),"")</f>
        <v/>
      </c>
      <c r="D729" s="677"/>
      <c r="E729" s="807" t="str">
        <f>IFERROR(VLOOKUP(E728,科目・教員!$A$2:$B$349,2,0),"")</f>
        <v/>
      </c>
      <c r="F729" s="759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0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807" t="str">
        <f>VLOOKUP($C727,'2025年度(2年後期)'!$B$5:$N$207,COLUMN('2025年度(2年後期)'!$C$5)+1,0)&amp;""</f>
        <v>202</v>
      </c>
      <c r="F730" s="759"/>
      <c r="G730" s="678" t="str">
        <f>VLOOKUP($C727,'2025年度(3年後期)'!$B$5:$N$207,COLUMN('2025年度(3年後期)'!$C$5)+1,0)&amp;""</f>
        <v>母性:304･母小実</v>
      </c>
      <c r="H730" s="677"/>
      <c r="I730" s="678" t="str">
        <f>VLOOKUP($C727,'2025年度(4年後期)'!$B$5:$N$206,COLUMN('2025年度(4年後期)'!$C$5)+1,0)&amp;""</f>
        <v>研修6･7</v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0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5">
      <c r="A731" s="696"/>
      <c r="B731" s="16" t="s">
        <v>58</v>
      </c>
      <c r="C731" s="700"/>
      <c r="D731" s="673"/>
      <c r="E731" s="804"/>
      <c r="F731" s="761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0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756" t="str">
        <f>VLOOKUP($C727,'2025年度(1年後期)'!$B$5:$N$207,COLUMN('2025年度(1年後期)'!$E$5),0)&amp;""</f>
        <v>生活援助論Ⅱ　本試験(筆記)</v>
      </c>
      <c r="D732" s="757"/>
      <c r="E732" s="808" t="str">
        <f>VLOOKUP($C727,'2025年度(2年後期)'!$B$5:$N$207,COLUMN('2025年度(2年後期)'!$E$5),0)&amp;""</f>
        <v>地域生活とヘルスプロモーション　本試験</v>
      </c>
      <c r="F732" s="757"/>
      <c r="G732" s="683" t="str">
        <f>VLOOKUP($C727,'2025年度(3年後期)'!$B$5:$N$207,COLUMN('2025年度(3年後期)'!$E$5),0)&amp;""</f>
        <v>領域別実習</v>
      </c>
      <c r="H732" s="684"/>
      <c r="I732" s="683" t="str">
        <f>VLOOKUP($C727,'2025年度(4年後期)'!$B$5:$N$206,COLUMN('2025年度(4年後期)'!$E$5),0)&amp;""</f>
        <v>総合学習</v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>特別研究</v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 t="s">
        <v>325</v>
      </c>
      <c r="AI732" s="656"/>
      <c r="AJ732" s="656"/>
      <c r="AK732" s="656"/>
      <c r="AL732" s="656"/>
      <c r="AM732" s="657" t="s">
        <v>149</v>
      </c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7" t="s">
        <v>149</v>
      </c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 t="s">
        <v>326</v>
      </c>
      <c r="BO732" s="656"/>
      <c r="BP732" s="656"/>
      <c r="BQ732" s="656"/>
      <c r="BR732" s="656"/>
      <c r="BS732" s="656"/>
      <c r="BT732" s="656"/>
      <c r="BU732" s="656" t="s">
        <v>248</v>
      </c>
      <c r="BV732" s="656" t="s">
        <v>248</v>
      </c>
      <c r="BW732" s="656"/>
    </row>
    <row r="733" spans="1:75" ht="15">
      <c r="A733" s="695"/>
      <c r="B733" s="15" t="s">
        <v>56</v>
      </c>
      <c r="C733" s="758" t="str">
        <f>IFERROR(VLOOKUP(C732,科目・教員!$A$2:$B$349,2,0),"")</f>
        <v/>
      </c>
      <c r="D733" s="759"/>
      <c r="E733" s="807" t="str">
        <f>IFERROR(VLOOKUP(E732,科目・教員!$A$2:$B$349,2,0),"")</f>
        <v/>
      </c>
      <c r="F733" s="759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5" customHeight="1">
      <c r="A734" s="695"/>
      <c r="B734" s="15" t="s">
        <v>57</v>
      </c>
      <c r="C734" s="758" t="str">
        <f>VLOOKUP($C727,'2025年度(1年後期)'!$B$5:$N$207,COLUMN('2025年度(1年後期)'!$E$5)+1,0)&amp;""</f>
        <v>大講義室</v>
      </c>
      <c r="D734" s="759"/>
      <c r="E734" s="807" t="str">
        <f>VLOOKUP($C727,'2025年度(2年後期)'!$B$5:$N$207,COLUMN('2025年度(2年後期)'!$E$5)+1,0)&amp;""</f>
        <v>202</v>
      </c>
      <c r="F734" s="759"/>
      <c r="G734" s="678" t="str">
        <f>VLOOKUP($C727,'2025年度(3年後期)'!$B$5:$N$207,COLUMN('2025年度(3年後期)'!$E$5)+1,0)&amp;""</f>
        <v>母性:304･母小実</v>
      </c>
      <c r="H734" s="677"/>
      <c r="I734" s="678" t="str">
        <f>VLOOKUP($C727,'2025年度(4年後期)'!$B$5:$N$206,COLUMN('2025年度(4年後期)'!$E$5)+1,0)&amp;""</f>
        <v>研修6･7</v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5">
      <c r="A735" s="709"/>
      <c r="B735" s="16" t="s">
        <v>58</v>
      </c>
      <c r="C735" s="760"/>
      <c r="D735" s="764"/>
      <c r="E735" s="804"/>
      <c r="F735" s="764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5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5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21.75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5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62" t="str">
        <f>VLOOKUP($C727,'2025年度(1年後期)'!$B$5:$N$207,COLUMN('2025年度(1年後期)'!$G$5),0)&amp;""</f>
        <v>疾病･病態論Ⅰ　本試験</v>
      </c>
      <c r="D740" s="763"/>
      <c r="E740" s="806" t="str">
        <f>VLOOKUP($C727,'2025年度(2年後期)'!$B$5:$N$207,COLUMN('2025年度(2年後期)'!$G$5),0)&amp;""</f>
        <v>老年看護学概論　本試験</v>
      </c>
      <c r="F740" s="763"/>
      <c r="G740" s="711" t="str">
        <f>VLOOKUP($C727,'2025年度(3年後期)'!$B$5:$N$207,COLUMN('2025年度(3年後期)'!$G$5),0)&amp;""</f>
        <v>領域別実習</v>
      </c>
      <c r="H740" s="694"/>
      <c r="I740" s="711" t="str">
        <f>VLOOKUP($C727,'2025年度(4年後期)'!$B$5:$N$206,COLUMN('2025年度(4年後期)'!$G$5),0)&amp;""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>特別研究</v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 t="s">
        <v>327</v>
      </c>
      <c r="AI740" s="656"/>
      <c r="AJ740" s="656"/>
      <c r="AK740" s="656"/>
      <c r="AL740" s="656"/>
      <c r="AM740" s="657" t="s">
        <v>149</v>
      </c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7" t="s">
        <v>149</v>
      </c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 t="s">
        <v>328</v>
      </c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5">
      <c r="A741" s="695"/>
      <c r="B741" s="15" t="s">
        <v>56</v>
      </c>
      <c r="C741" s="765" t="str">
        <f>IFERROR(VLOOKUP(C740,科目・教員!$A$2:$B$349,2,0),"")</f>
        <v/>
      </c>
      <c r="D741" s="766"/>
      <c r="E741" s="805" t="str">
        <f>IFERROR(VLOOKUP(E740,科目・教員!$A$2:$B$349,2,0),"")</f>
        <v/>
      </c>
      <c r="F741" s="766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21.75">
      <c r="A742" s="695"/>
      <c r="B742" s="15" t="s">
        <v>57</v>
      </c>
      <c r="C742" s="765" t="str">
        <f>VLOOKUP($C727,'2025年度(1年後期)'!$B$5:$N$207,COLUMN('2025年度(1年後期)'!$G$5)+1,0)&amp;""</f>
        <v>大講義室</v>
      </c>
      <c r="D742" s="766"/>
      <c r="E742" s="805" t="str">
        <f>VLOOKUP($C727,'2025年度(2年後期)'!$B$5:$N$207,COLUMN('2025年度(2年後期)'!$G$5)+1,0)&amp;""</f>
        <v>202</v>
      </c>
      <c r="F742" s="766"/>
      <c r="G742" s="701" t="str">
        <f>VLOOKUP($C727,'2025年度(3年後期)'!$B$5:$N$207,COLUMN('2025年度(3年後期)'!$G$5)+1,0)&amp;""</f>
        <v>母性:304･母小実</v>
      </c>
      <c r="H742" s="697"/>
      <c r="I742" s="701" t="str">
        <f>VLOOKUP($C727,'2025年度(4年後期)'!$B$5:$N$206,COLUMN('2025年度(4年後期)'!$G$5)+1,0)&amp;""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5">
      <c r="A743" s="709"/>
      <c r="B743" s="16" t="s">
        <v>58</v>
      </c>
      <c r="C743" s="809"/>
      <c r="D743" s="810"/>
      <c r="E743" s="804"/>
      <c r="F743" s="764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>領域別実習</v>
      </c>
      <c r="H744" s="694"/>
      <c r="I744" s="711" t="str">
        <f>VLOOKUP($C727,'2025年度(4年後期)'!$B$5:$N$206,COLUMN('2025年度(4年後期)'!$I$5),0)&amp;""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>特別研究</v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7" t="s">
        <v>149</v>
      </c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7" t="s">
        <v>149</v>
      </c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5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21.75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>母性:304･母小実</v>
      </c>
      <c r="H746" s="697"/>
      <c r="I746" s="701" t="str">
        <f>VLOOKUP($C727,'2025年度(4年後期)'!$B$5:$N$206,COLUMN('2025年度(4年後期)'!$I$5)+1,0)&amp;""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5">
      <c r="A747" s="696"/>
      <c r="B747" s="16" t="s">
        <v>58</v>
      </c>
      <c r="C747" s="743"/>
      <c r="D747" s="744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5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5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21.75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5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23"/>
      <c r="B752" s="24"/>
      <c r="C752" s="750">
        <f>C727+1</f>
        <v>46053</v>
      </c>
      <c r="D752" s="750"/>
      <c r="E752" s="750"/>
      <c r="F752" s="750"/>
      <c r="G752" s="750"/>
      <c r="H752" s="750"/>
      <c r="I752" s="750"/>
      <c r="J752" s="750"/>
      <c r="K752" s="750"/>
      <c r="L752" s="750"/>
      <c r="M752" s="750"/>
      <c r="N752" s="750"/>
      <c r="O752" s="750"/>
      <c r="P752" s="750"/>
      <c r="Q752" s="750"/>
      <c r="R752" s="750"/>
      <c r="S752" s="750"/>
      <c r="T752" s="750"/>
      <c r="U752" s="665">
        <f>C752</f>
        <v>46053</v>
      </c>
      <c r="V752" s="666"/>
      <c r="W752" s="666"/>
      <c r="X752" s="666"/>
      <c r="Y752" s="666"/>
      <c r="Z752" s="66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VLOOKUP($C752,'2025年度(1年後期)'!$B$5:$N$207,COLUMN('2025年度(1年後期)'!$C$5),0)&amp;""</f>
        <v/>
      </c>
      <c r="D753" s="684"/>
      <c r="E753" s="683" t="str">
        <f>VLOOKUP($C752,'2025年度(2年後期)'!$B$5:$N$207,COLUMN('2025年度(2年後期)'!$C$5),0)&amp;""</f>
        <v/>
      </c>
      <c r="F753" s="684"/>
      <c r="G753" s="683" t="str">
        <f>VLOOKUP($C752,'2025年度(3年後期)'!$B$5:$N$207,COLUMN('2025年度(3年後期)'!$C$5),0)&amp;""</f>
        <v/>
      </c>
      <c r="H753" s="684"/>
      <c r="I753" s="683" t="str">
        <f>VLOOKUP($C752,'2025年度(4年後期)'!$B$5:$N$206,COLUMN('2025年度(4年後期)'!$C$5),0)&amp;""</f>
        <v/>
      </c>
      <c r="J753" s="684"/>
      <c r="K753" s="694" t="str">
        <f>VLOOKUP($C752,'2025年度(助産後期)'!$B$5:$N$207,COLUMN('2025年度(助産後期)'!$C$5),0)&amp;""</f>
        <v/>
      </c>
      <c r="L753" s="682"/>
      <c r="M753" s="681" t="str">
        <f>VLOOKUP($C752,'2025年度(M1後期)'!$B$5:$N$207,COLUMN('2025年度(M1後期)'!$C$5),0)&amp;""</f>
        <v/>
      </c>
      <c r="N753" s="682"/>
      <c r="O753" s="683" t="str">
        <f>VLOOKUP($C752,'2025年度(M2後期)'!$B$5:$N$207,COLUMN('2025年度(M2後期)'!$C$5),0)&amp;""</f>
        <v/>
      </c>
      <c r="P753" s="684"/>
      <c r="Q753" s="683" t="str">
        <f>VLOOKUP($C752,'2025年度(D1後期)'!$B$5:$N$207,COLUMN('2025年度(D1後期)'!$C$5),0)&amp;""</f>
        <v/>
      </c>
      <c r="R753" s="684"/>
      <c r="S753" s="694" t="str">
        <f>VLOOKUP($C752,'2025年度(D23後期)'!$B$5:$N$207,COLUMN('2025年度(D23後期)'!$C$5),0)&amp;""</f>
        <v/>
      </c>
      <c r="T753" s="684"/>
      <c r="U753" s="25"/>
      <c r="Z753" s="706" t="str">
        <f>A753</f>
        <v xml:space="preserve">１時限（09：20～10：50） </v>
      </c>
      <c r="AA753" s="656"/>
      <c r="AB753" s="656"/>
      <c r="AC753" s="656"/>
      <c r="AD753" s="656"/>
      <c r="AE753" s="656"/>
      <c r="AF753" s="656"/>
      <c r="AG753" s="656"/>
      <c r="AH753" s="656"/>
      <c r="AI753" s="656"/>
      <c r="AJ753" s="656"/>
      <c r="AK753" s="656"/>
      <c r="AL753" s="656"/>
      <c r="AM753" s="657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/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745"/>
      <c r="BL753" s="745"/>
      <c r="BM753" s="745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5">
      <c r="A754" s="695"/>
      <c r="B754" s="15" t="s">
        <v>56</v>
      </c>
      <c r="C754" s="676" t="str">
        <f>IFERROR(VLOOKUP(C753,科目・教員!$A$2:$B$349,2,0),"")</f>
        <v/>
      </c>
      <c r="D754" s="677"/>
      <c r="E754" s="678" t="str">
        <f>IFERROR(VLOOKUP(E753,科目・教員!$A$2:$B$349,2,0),"")</f>
        <v/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/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25"/>
      <c r="Z754" s="695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746"/>
      <c r="BL754" s="746"/>
      <c r="BM754" s="746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21.75">
      <c r="A755" s="695"/>
      <c r="B755" s="15" t="s">
        <v>57</v>
      </c>
      <c r="C755" s="676" t="str">
        <f>VLOOKUP($C752,'2025年度(1年後期)'!$B$5:$N$207,COLUMN('2025年度(1年後期)'!$C$5)+1,0)&amp;""</f>
        <v/>
      </c>
      <c r="D755" s="677"/>
      <c r="E755" s="678" t="str">
        <f>VLOOKUP($C752,'2025年度(2年後期)'!$B$5:$N$207,COLUMN('2025年度(2年後期)'!$C$5)+1,0)&amp;""</f>
        <v/>
      </c>
      <c r="F755" s="677"/>
      <c r="G755" s="678" t="str">
        <f>VLOOKUP($C752,'2025年度(3年後期)'!$B$5:$N$207,COLUMN('2025年度(3年後期)'!$C$5)+1,0)&amp;""</f>
        <v/>
      </c>
      <c r="H755" s="677"/>
      <c r="I755" s="678" t="str">
        <f>VLOOKUP($C752,'2025年度(4年後期)'!$B$5:$N$206,COLUMN('2025年度(4年後期)'!$C$5)+1,0)&amp;""</f>
        <v/>
      </c>
      <c r="J755" s="677"/>
      <c r="K755" s="697" t="str">
        <f>VLOOKUP($C752,'2025年度(助産後期)'!$B$5:$N$207,COLUMN('2025年度(助産後期)'!$C$5)+1,0)&amp;""</f>
        <v/>
      </c>
      <c r="L755" s="699"/>
      <c r="M755" s="708" t="str">
        <f>VLOOKUP($C752,'2025年度(M1後期)'!$B$5:$N$207,COLUMN('2025年度(M1後期)'!$C$5)+1,0)&amp;""</f>
        <v/>
      </c>
      <c r="N755" s="677"/>
      <c r="O755" s="678" t="str">
        <f>VLOOKUP($C752,'2025年度(M2後期)'!$B$5:$N$207,COLUMN('2025年度(M2後期)'!$C$5)+1,0)&amp;""</f>
        <v/>
      </c>
      <c r="P755" s="677"/>
      <c r="Q755" s="678" t="str">
        <f>VLOOKUP($C752,'2025年度(D1後期)'!$B$5:$N$207,COLUMN('2025年度(D1後期)'!$C$5)+1,0)&amp;""</f>
        <v/>
      </c>
      <c r="R755" s="677"/>
      <c r="S755" s="697" t="str">
        <f>VLOOKUP($C752,'2025年度(D23後期)'!$B$5:$N$207,COLUMN('2025年度(D23後期)'!$C$5)+1,0)&amp;""</f>
        <v/>
      </c>
      <c r="T755" s="677"/>
      <c r="U755" s="25"/>
      <c r="Z755" s="695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746"/>
      <c r="BL755" s="746"/>
      <c r="BM755" s="746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5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25"/>
      <c r="Z756" s="696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747"/>
      <c r="BL756" s="747"/>
      <c r="BM756" s="747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VLOOKUP($C752,'2025年度(1年後期)'!$B$5:$N$207,COLUMN('2025年度(1年後期)'!$E$5),0)&amp;""</f>
        <v/>
      </c>
      <c r="D757" s="684"/>
      <c r="E757" s="683" t="str">
        <f>VLOOKUP($C752,'2025年度(2年後期)'!$B$5:$N$207,COLUMN('2025年度(2年後期)'!$E$5),0)&amp;""</f>
        <v/>
      </c>
      <c r="F757" s="684"/>
      <c r="G757" s="683" t="str">
        <f>VLOOKUP($C752,'2025年度(3年後期)'!$B$5:$N$207,COLUMN('2025年度(3年後期)'!$E$5),0)&amp;""</f>
        <v/>
      </c>
      <c r="H757" s="684"/>
      <c r="I757" s="683" t="str">
        <f>VLOOKUP($C752,'2025年度(4年後期)'!$B$5:$N$206,COLUMN('2025年度(4年後期)'!$E$5),0)&amp;""</f>
        <v/>
      </c>
      <c r="J757" s="684"/>
      <c r="K757" s="694" t="str">
        <f>VLOOKUP($C752,'2025年度(助産後期)'!$B$5:$N$207,COLUMN('2025年度(助産後期)'!$E$5),0)&amp;""</f>
        <v/>
      </c>
      <c r="L757" s="682"/>
      <c r="M757" s="693" t="str">
        <f>VLOOKUP($C752,'2025年度(M1後期)'!$B$5:$N$207,COLUMN('2025年度(M1後期)'!$E$5),0)&amp;""</f>
        <v/>
      </c>
      <c r="N757" s="684"/>
      <c r="O757" s="694" t="str">
        <f>VLOOKUP($C752,'2025年度(M2後期)'!$B$5:$N$207,COLUMN('2025年度(M2後期)'!$E$5),0)&amp;""</f>
        <v/>
      </c>
      <c r="P757" s="684"/>
      <c r="Q757" s="694" t="str">
        <f>VLOOKUP($C752,'2025年度(D1後期)'!$B$5:$N$207,COLUMN('2025年度(D1後期)'!$E$5),0)&amp;""</f>
        <v/>
      </c>
      <c r="R757" s="684"/>
      <c r="S757" s="694" t="str">
        <f>VLOOKUP($C752,'2025年度(D23後期)'!$B$5:$N$207,COLUMN('2025年度(D23後期)'!$E$5),0)&amp;""</f>
        <v/>
      </c>
      <c r="T757" s="684"/>
      <c r="U757" s="21"/>
      <c r="Z757" s="706" t="str">
        <f>A757</f>
        <v>２時限（11：00～12：30）</v>
      </c>
      <c r="AA757" s="656"/>
      <c r="AB757" s="656"/>
      <c r="AC757" s="656"/>
      <c r="AD757" s="656"/>
      <c r="AE757" s="656"/>
      <c r="AF757" s="656"/>
      <c r="AG757" s="656"/>
      <c r="AH757" s="656"/>
      <c r="AI757" s="656"/>
      <c r="AJ757" s="656"/>
      <c r="AK757" s="656"/>
      <c r="AL757" s="656"/>
      <c r="AM757" s="657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/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745"/>
      <c r="BL757" s="745"/>
      <c r="BM757" s="745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5">
      <c r="A758" s="695"/>
      <c r="B758" s="15" t="s">
        <v>56</v>
      </c>
      <c r="C758" s="676" t="str">
        <f>IFERROR(VLOOKUP(C757,科目・教員!$A$2:$B$349,2,0),"")</f>
        <v/>
      </c>
      <c r="D758" s="677"/>
      <c r="E758" s="678" t="str">
        <f>IFERROR(VLOOKUP(E757,科目・教員!$A$2:$B$349,2,0),"")</f>
        <v/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/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746"/>
      <c r="BL758" s="746"/>
      <c r="BM758" s="746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21.75">
      <c r="A759" s="695"/>
      <c r="B759" s="15" t="s">
        <v>57</v>
      </c>
      <c r="C759" s="676" t="str">
        <f>VLOOKUP($C752,'2025年度(1年後期)'!$B$5:$N$207,COLUMN('2025年度(1年後期)'!$E$5)+1,0)&amp;""</f>
        <v/>
      </c>
      <c r="D759" s="677"/>
      <c r="E759" s="678" t="str">
        <f>VLOOKUP($C752,'2025年度(2年後期)'!$B$5:$N$207,COLUMN('2025年度(2年後期)'!$E$5)+1,0)&amp;""</f>
        <v/>
      </c>
      <c r="F759" s="677"/>
      <c r="G759" s="678" t="str">
        <f>VLOOKUP($C752,'2025年度(3年後期)'!$B$5:$N$207,COLUMN('2025年度(3年後期)'!$E$5)+1,0)&amp;""</f>
        <v/>
      </c>
      <c r="H759" s="677"/>
      <c r="I759" s="678" t="str">
        <f>VLOOKUP($C752,'2025年度(4年後期)'!$B$5:$N$206,COLUMN('2025年度(4年後期)'!$E$5)+1,0)&amp;""</f>
        <v/>
      </c>
      <c r="J759" s="677"/>
      <c r="K759" s="697" t="str">
        <f>VLOOKUP($C752,'2025年度(助産後期)'!$B$5:$N$207,COLUMN('2025年度(助産後期)'!$E$5)+1,0)&amp;""</f>
        <v/>
      </c>
      <c r="L759" s="699"/>
      <c r="M759" s="676" t="str">
        <f>VLOOKUP($C752,'2025年度(M1後期)'!$B$5:$N$207,COLUMN('2025年度(M1後期)'!$E$5)+1,0)&amp;""</f>
        <v/>
      </c>
      <c r="N759" s="677"/>
      <c r="O759" s="697" t="str">
        <f>VLOOKUP($C752,'2025年度(M2後期)'!$B$5:$N$207,COLUMN('2025年度(M2後期)'!$E$5)+1,0)&amp;""</f>
        <v/>
      </c>
      <c r="P759" s="677"/>
      <c r="Q759" s="697" t="str">
        <f>VLOOKUP($C752,'2025年度(D1後期)'!$B$5:$N$207,COLUMN('2025年度(D1後期)'!$E$5)+1,0)&amp;""</f>
        <v/>
      </c>
      <c r="R759" s="677"/>
      <c r="S759" s="697" t="str">
        <f>VLOOKUP($C752,'2025年度(D23後期)'!$B$5:$N$207,COLUMN('2025年度(D23後期)'!$E$5)+1,0)&amp;""</f>
        <v/>
      </c>
      <c r="T759" s="677"/>
      <c r="U759" s="21"/>
      <c r="Z759" s="695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746"/>
      <c r="BL759" s="746"/>
      <c r="BM759" s="746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5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747"/>
      <c r="BL760" s="747"/>
      <c r="BM760" s="747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5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745"/>
      <c r="BL761" s="745"/>
      <c r="BM761" s="745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5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746"/>
      <c r="BL762" s="746"/>
      <c r="BM762" s="746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21.75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746"/>
      <c r="BL763" s="746"/>
      <c r="BM763" s="746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5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747"/>
      <c r="BL764" s="747"/>
      <c r="BM764" s="747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706" t="s">
        <v>69</v>
      </c>
      <c r="B765" s="15" t="s">
        <v>55</v>
      </c>
      <c r="C765" s="710" t="str">
        <f>VLOOKUP($C752,'2025年度(1年後期)'!$B$5:$N$207,COLUMN('2025年度(1年後期)'!$G$5),0)&amp;""</f>
        <v/>
      </c>
      <c r="D765" s="694"/>
      <c r="E765" s="711" t="str">
        <f>VLOOKUP($C752,'2025年度(2年後期)'!$B$5:$N$207,COLUMN('2025年度(2年後期)'!$G$5),0)&amp;""</f>
        <v/>
      </c>
      <c r="F765" s="694"/>
      <c r="G765" s="711" t="str">
        <f>VLOOKUP($C752,'2025年度(3年後期)'!$B$5:$N$207,COLUMN('2025年度(3年後期)'!$G$5),0)&amp;""</f>
        <v/>
      </c>
      <c r="H765" s="694"/>
      <c r="I765" s="711" t="str">
        <f>VLOOKUP($C752,'2025年度(4年後期)'!$B$5:$N$206,COLUMN('2025年度(4年後期)'!$G$5),0)&amp;""</f>
        <v/>
      </c>
      <c r="J765" s="694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694"/>
      <c r="O765" s="712" t="str">
        <f>VLOOKUP($C752,'2025年度(M2後期)'!$B$5:$N$207,COLUMN('2025年度(M2後期)'!$G$5),0)&amp;""</f>
        <v/>
      </c>
      <c r="P765" s="694"/>
      <c r="Q765" s="712" t="str">
        <f>VLOOKUP($C752,'2025年度(D1後期)'!$B$5:$N$207,COLUMN('2025年度(D1後期)'!$G$5),0)&amp;""</f>
        <v/>
      </c>
      <c r="R765" s="694"/>
      <c r="S765" s="712" t="str">
        <f>VLOOKUP($C752,'2025年度(D23後期)'!$B$5:$N$207,COLUMN('2025年度(D23後期)'!$G$5),0)&amp;""</f>
        <v/>
      </c>
      <c r="T765" s="694"/>
      <c r="U765" s="21"/>
      <c r="Z765" s="706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/>
      <c r="AH765" s="656"/>
      <c r="AI765" s="656"/>
      <c r="AJ765" s="656"/>
      <c r="AK765" s="656"/>
      <c r="AL765" s="656"/>
      <c r="AM765" s="657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/>
      <c r="BG765" s="656"/>
      <c r="BH765" s="656"/>
      <c r="BI765" s="656"/>
      <c r="BJ765" s="656"/>
      <c r="BK765" s="745"/>
      <c r="BL765" s="745"/>
      <c r="BM765" s="745"/>
      <c r="BN765" s="656"/>
      <c r="BO765" s="656"/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5">
      <c r="A766" s="695"/>
      <c r="B766" s="15" t="s">
        <v>56</v>
      </c>
      <c r="C766" s="713" t="str">
        <f>IFERROR(VLOOKUP(C765,科目・教員!$A$2:$B$349,2,0),"")</f>
        <v/>
      </c>
      <c r="D766" s="697"/>
      <c r="E766" s="701" t="str">
        <f>IFERROR(VLOOKUP(E765,科目・教員!$A$2:$B$349,2,0),"")</f>
        <v/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/>
      </c>
      <c r="L766" s="702"/>
      <c r="M766" s="713" t="str">
        <f>IFERROR(VLOOKUP(M765,科目・教員!$A$2:$B$349,2,0),"")</f>
        <v/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21"/>
      <c r="Z766" s="695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746"/>
      <c r="BL766" s="746"/>
      <c r="BM766" s="746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21.75">
      <c r="A767" s="695"/>
      <c r="B767" s="15" t="s">
        <v>57</v>
      </c>
      <c r="C767" s="713" t="str">
        <f>VLOOKUP($C752,'2025年度(1年後期)'!$B$5:$N$207,COLUMN('2025年度(1年後期)'!$G$5)+1,0)&amp;""</f>
        <v/>
      </c>
      <c r="D767" s="697"/>
      <c r="E767" s="701" t="str">
        <f>VLOOKUP($C752,'2025年度(2年後期)'!$B$5:$N$207,COLUMN('2025年度(2年後期)'!$G$5)+1,0)&amp;""</f>
        <v/>
      </c>
      <c r="F767" s="697"/>
      <c r="G767" s="701" t="str">
        <f>VLOOKUP($C752,'2025年度(3年後期)'!$B$5:$N$207,COLUMN('2025年度(3年後期)'!$G$5)+1,0)&amp;""</f>
        <v/>
      </c>
      <c r="H767" s="697"/>
      <c r="I767" s="701" t="str">
        <f>VLOOKUP($C752,'2025年度(4年後期)'!$B$5:$N$206,COLUMN('2025年度(4年後期)'!$G$5)+1,0)&amp;""</f>
        <v/>
      </c>
      <c r="J767" s="697"/>
      <c r="K767" s="702" t="str">
        <f>VLOOKUP($C752,'2025年度(助産後期)'!$B$5:$N$207,COLUMN('2025年度(助産後期)'!$G$5)+1,0)&amp;""</f>
        <v/>
      </c>
      <c r="L767" s="702"/>
      <c r="M767" s="713" t="str">
        <f>VLOOKUP($C752,'2025年度(M1後期)'!$B$5:$N$207,COLUMN('2025年度(M1後期)'!$G$5)+1,0)&amp;""</f>
        <v/>
      </c>
      <c r="N767" s="697"/>
      <c r="O767" s="702" t="str">
        <f>VLOOKUP($C752,'2025年度(M2後期)'!$B$5:$N$207,COLUMN('2025年度(M2後期)'!$G$5)+1,0)&amp;""</f>
        <v/>
      </c>
      <c r="P767" s="697"/>
      <c r="Q767" s="702" t="str">
        <f>VLOOKUP($C752,'2025年度(D1後期)'!$B$5:$N$207,COLUMN('2025年度(D1後期)'!$G$5)+1,0)&amp;""</f>
        <v/>
      </c>
      <c r="R767" s="697"/>
      <c r="S767" s="702" t="str">
        <f>VLOOKUP($C752,'2025年度(D23後期)'!$B$5:$N$207,COLUMN('2025年度(D23後期)'!$G$5)+1,0)&amp;""</f>
        <v/>
      </c>
      <c r="T767" s="697"/>
      <c r="U767" s="21"/>
      <c r="Z767" s="695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746"/>
      <c r="BL767" s="746"/>
      <c r="BM767" s="746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5">
      <c r="A768" s="696"/>
      <c r="B768" s="16" t="s">
        <v>58</v>
      </c>
      <c r="C768" s="700"/>
      <c r="D768" s="698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21"/>
      <c r="Z768" s="696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747"/>
      <c r="BL768" s="747"/>
      <c r="BM768" s="747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706" t="s">
        <v>75</v>
      </c>
      <c r="B769" s="15" t="s">
        <v>55</v>
      </c>
      <c r="C769" s="710" t="str">
        <f>VLOOKUP($C752,'2025年度(1年後期)'!$B$5:$N$207,COLUMN('2025年度(1年後期)'!$I$5),0)&amp;""</f>
        <v/>
      </c>
      <c r="D769" s="694"/>
      <c r="E769" s="711" t="str">
        <f>VLOOKUP($C752,'2025年度(2年後期)'!$B$5:$N$207,COLUMN('2025年度(2年後期)'!$I$5),0)&amp;""</f>
        <v/>
      </c>
      <c r="F769" s="694"/>
      <c r="G769" s="711" t="str">
        <f>VLOOKUP($C752,'2025年度(3年後期)'!$B$5:$N$207,COLUMN('2025年度(3年後期)'!$I$5),0)&amp;""</f>
        <v/>
      </c>
      <c r="H769" s="694"/>
      <c r="I769" s="711" t="str">
        <f>VLOOKUP($C752,'2025年度(4年後期)'!$B$5:$N$206,COLUMN('2025年度(4年後期)'!$I$5),0)&amp;""</f>
        <v/>
      </c>
      <c r="J769" s="694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694"/>
      <c r="O769" s="712" t="str">
        <f>VLOOKUP($C752,'2025年度(M2後期)'!$B$5:$N$207,COLUMN('2025年度(M2後期)'!$I$5),0)&amp;""</f>
        <v/>
      </c>
      <c r="P769" s="694"/>
      <c r="Q769" s="712" t="str">
        <f>VLOOKUP($C752,'2025年度(D1後期)'!$B$5:$N$207,COLUMN('2025年度(D1後期)'!$I$5),0)&amp;""</f>
        <v/>
      </c>
      <c r="R769" s="694"/>
      <c r="S769" s="712" t="str">
        <f>VLOOKUP($C752,'2025年度(D23後期)'!$B$5:$N$207,COLUMN('2025年度(D23後期)'!$I$5),0)&amp;""</f>
        <v/>
      </c>
      <c r="T769" s="694"/>
      <c r="U769" s="21"/>
      <c r="Z769" s="706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/>
      <c r="AH769" s="656"/>
      <c r="AI769" s="656"/>
      <c r="AJ769" s="656"/>
      <c r="AK769" s="656"/>
      <c r="AL769" s="656"/>
      <c r="AM769" s="657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/>
      <c r="BG769" s="656"/>
      <c r="BH769" s="656"/>
      <c r="BI769" s="656"/>
      <c r="BJ769" s="656"/>
      <c r="BK769" s="745"/>
      <c r="BL769" s="745"/>
      <c r="BM769" s="745"/>
      <c r="BN769" s="656"/>
      <c r="BO769" s="656"/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5">
      <c r="A770" s="695"/>
      <c r="B770" s="15" t="s">
        <v>56</v>
      </c>
      <c r="C770" s="713" t="str">
        <f>IFERROR(VLOOKUP(C769,科目・教員!$A$2:$B$349,2,0),"")</f>
        <v/>
      </c>
      <c r="D770" s="697"/>
      <c r="E770" s="701" t="str">
        <f>IFERROR(VLOOKUP(E769,科目・教員!$A$2:$B$349,2,0),"")</f>
        <v/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/>
      </c>
      <c r="L770" s="702"/>
      <c r="M770" s="713" t="str">
        <f>IFERROR(VLOOKUP(M769,科目・教員!$A$2:$B$349,2,0),"")</f>
        <v/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746"/>
      <c r="BL770" s="746"/>
      <c r="BM770" s="746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21.75">
      <c r="A771" s="695"/>
      <c r="B771" s="15" t="s">
        <v>57</v>
      </c>
      <c r="C771" s="713" t="str">
        <f>VLOOKUP($C752,'2025年度(1年後期)'!$B$5:$N$207,COLUMN('2025年度(1年後期)'!$I$5)+1,0)&amp;""</f>
        <v/>
      </c>
      <c r="D771" s="697"/>
      <c r="E771" s="701" t="str">
        <f>VLOOKUP($C752,'2025年度(2年後期)'!$B$5:$N$207,COLUMN('2025年度(2年後期)'!$I$5)+1,0)&amp;""</f>
        <v/>
      </c>
      <c r="F771" s="697"/>
      <c r="G771" s="701" t="str">
        <f>VLOOKUP($C752,'2025年度(3年後期)'!$B$5:$N$207,COLUMN('2025年度(3年後期)'!$I$5)+1,0)&amp;""</f>
        <v/>
      </c>
      <c r="H771" s="697"/>
      <c r="I771" s="701" t="str">
        <f>VLOOKUP($C752,'2025年度(4年後期)'!$B$5:$N$206,COLUMN('2025年度(4年後期)'!$I$5)+1,0)&amp;""</f>
        <v/>
      </c>
      <c r="J771" s="697"/>
      <c r="K771" s="702" t="str">
        <f>VLOOKUP($C752,'2025年度(助産後期)'!$B$5:$N$207,COLUMN('2025年度(助産後期)'!$I$5)+1,0)&amp;""</f>
        <v/>
      </c>
      <c r="L771" s="702"/>
      <c r="M771" s="713" t="str">
        <f>VLOOKUP($C752,'2025年度(M1後期)'!$B$5:$N$207,COLUMN('2025年度(M1後期)'!$I$5)+1,0)&amp;""</f>
        <v/>
      </c>
      <c r="N771" s="697"/>
      <c r="O771" s="702" t="str">
        <f>VLOOKUP($C752,'2025年度(M2後期)'!$B$5:$N$207,COLUMN('2025年度(M2後期)'!$I$5)+1,0)&amp;""</f>
        <v/>
      </c>
      <c r="P771" s="697"/>
      <c r="Q771" s="702" t="str">
        <f>VLOOKUP($C752,'2025年度(D1後期)'!$B$5:$N$207,COLUMN('2025年度(D1後期)'!$I$5)+1,0)&amp;""</f>
        <v/>
      </c>
      <c r="R771" s="697"/>
      <c r="S771" s="702" t="str">
        <f>VLOOKUP($C752,'2025年度(D23後期)'!$B$5:$N$207,COLUMN('2025年度(D23後期)'!$I$5)+1,0)&amp;""</f>
        <v/>
      </c>
      <c r="T771" s="697"/>
      <c r="U771" s="21"/>
      <c r="Z771" s="695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746"/>
      <c r="BL771" s="746"/>
      <c r="BM771" s="746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5">
      <c r="A772" s="696"/>
      <c r="B772" s="16" t="s">
        <v>58</v>
      </c>
      <c r="C772" s="700"/>
      <c r="D772" s="698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747"/>
      <c r="BL772" s="747"/>
      <c r="BM772" s="747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5">
      <c r="A773" s="706" t="s">
        <v>82</v>
      </c>
      <c r="B773" s="15" t="s">
        <v>55</v>
      </c>
      <c r="C773" s="710" t="str">
        <f>VLOOKUP($C752,'2025年度(1年後期)'!$B$5:$N$207,COLUMN('2025年度(1年後期)'!$K$5),0)&amp;""</f>
        <v/>
      </c>
      <c r="D773" s="694"/>
      <c r="E773" s="711" t="str">
        <f>VLOOKUP($C752,'2025年度(2年後期)'!$B$5:$N$207,COLUMN('2025年度(2年後期)'!$K$5),0)&amp;""</f>
        <v/>
      </c>
      <c r="F773" s="694"/>
      <c r="G773" s="711" t="str">
        <f>VLOOKUP($C752,'2025年度(3年後期)'!$B$5:$N$207,COLUMN('2025年度(3年後期)'!$K$5),0)&amp;""</f>
        <v/>
      </c>
      <c r="H773" s="694"/>
      <c r="I773" s="711" t="str">
        <f>VLOOKUP($C752,'2025年度(4年後期)'!$B$5:$N$206,COLUMN('2025年度(4年後期)'!$K$5),0)&amp;""</f>
        <v/>
      </c>
      <c r="J773" s="694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694"/>
      <c r="O773" s="712" t="str">
        <f>VLOOKUP($C752,'2025年度(M2後期)'!$B$5:$N$207,COLUMN('2025年度(M2後期)'!$K$5),0)&amp;""</f>
        <v/>
      </c>
      <c r="P773" s="694"/>
      <c r="Q773" s="712" t="str">
        <f>VLOOKUP($C752,'2025年度(D1後期)'!$B$5:$N$207,COLUMN('2025年度(D1後期)'!$K$5),0)&amp;""</f>
        <v/>
      </c>
      <c r="R773" s="694"/>
      <c r="S773" s="712" t="str">
        <f>VLOOKUP($C752,'2025年度(D23後期)'!$B$5:$N$207,COLUMN('2025年度(D23後期)'!$K$5),0)&amp;""</f>
        <v/>
      </c>
      <c r="T773" s="694"/>
      <c r="U773" s="21"/>
      <c r="Z773" s="706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/>
      <c r="BJ773" s="656"/>
      <c r="BK773" s="745"/>
      <c r="BL773" s="745"/>
      <c r="BM773" s="745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5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/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21"/>
      <c r="Z774" s="695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746"/>
      <c r="BL774" s="746"/>
      <c r="BM774" s="746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21.75">
      <c r="A775" s="695"/>
      <c r="B775" s="15" t="s">
        <v>57</v>
      </c>
      <c r="C775" s="713" t="str">
        <f>VLOOKUP($C752,'2025年度(1年後期)'!$B$5:$N$207,COLUMN('2025年度(1年後期)'!$K$5)+1,0)&amp;""</f>
        <v/>
      </c>
      <c r="D775" s="697"/>
      <c r="E775" s="701" t="str">
        <f>VLOOKUP($C752,'2025年度(2年後期)'!$B$5:$N$207,COLUMN('2025年度(2年後期)'!$K$5)+1,0)&amp;""</f>
        <v/>
      </c>
      <c r="F775" s="697"/>
      <c r="G775" s="701" t="str">
        <f>VLOOKUP($C752,'2025年度(3年後期)'!$B$5:$N$207,COLUMN('2025年度(3年後期)'!$K$5)+1,0)&amp;""</f>
        <v/>
      </c>
      <c r="H775" s="697"/>
      <c r="I775" s="701" t="str">
        <f>VLOOKUP($C752,'2025年度(4年後期)'!$B$5:$N$206,COLUMN('2025年度(4年後期)'!$K$5)+1,0)&amp;""</f>
        <v/>
      </c>
      <c r="J775" s="697"/>
      <c r="K775" s="702" t="str">
        <f>VLOOKUP($C752,'2025年度(助産後期)'!$B$5:$N$207,COLUMN('2025年度(助産後期)'!$K$5)+1,0)&amp;""</f>
        <v/>
      </c>
      <c r="L775" s="702"/>
      <c r="M775" s="713" t="str">
        <f>VLOOKUP($C752,'2025年度(M1後期)'!$B$5:$N$207,COLUMN('2025年度(M1後期)'!$K$5)+1,0)&amp;""</f>
        <v/>
      </c>
      <c r="N775" s="697"/>
      <c r="O775" s="702" t="str">
        <f>VLOOKUP($C752,'2025年度(M1後期)'!$B$5:$N$207,COLUMN('2025年度(M1後期)'!$K$5)+1,0)&amp;""</f>
        <v/>
      </c>
      <c r="P775" s="697"/>
      <c r="Q775" s="702" t="str">
        <f>VLOOKUP($C752,'2025年度(D1後期)'!$B$5:$N$207,COLUMN('2025年度(D1後期)'!$K$5)+1,0)&amp;""</f>
        <v/>
      </c>
      <c r="R775" s="697"/>
      <c r="S775" s="702" t="str">
        <f>VLOOKUP($C752,'2025年度(D23後期)'!$B$5:$N$207,COLUMN('2025年度(D23後期)'!$K$5)+1,0)&amp;""</f>
        <v/>
      </c>
      <c r="T775" s="697"/>
      <c r="U775" s="21"/>
      <c r="Z775" s="695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746"/>
      <c r="BL775" s="746"/>
      <c r="BM775" s="746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5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22"/>
      <c r="V776" s="19"/>
      <c r="W776" s="19"/>
      <c r="X776" s="19"/>
      <c r="Y776" s="19"/>
      <c r="Z776" s="696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747"/>
      <c r="BL776" s="747"/>
      <c r="BM776" s="747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46054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46054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23"/>
      <c r="B2" s="24"/>
      <c r="C2" s="750">
        <f>A1</f>
        <v>46054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814"/>
      <c r="U2" s="665">
        <f>C2</f>
        <v>46054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93" t="str">
        <f>VLOOKUP($C2,'2025年度(M1後期)'!$B$5:$N$207,COLUMN('2025年度(M1後期)'!$C$5),0)&amp;""</f>
        <v/>
      </c>
      <c r="N3" s="684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676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676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0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46055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59">
        <f>C27</f>
        <v>46055</v>
      </c>
      <c r="V27" s="660"/>
      <c r="W27" s="660"/>
      <c r="X27" s="660"/>
      <c r="Y27" s="660"/>
      <c r="Z27" s="6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808" t="str">
        <f>VLOOKUP($C27,'2025年度(2年後期)'!$B$5:$N$207,COLUMN('2025年度(2年後期)'!$C$5),0)&amp;""</f>
        <v>成人看護援助論Ⅱ　本試験</v>
      </c>
      <c r="F28" s="757"/>
      <c r="G28" s="683" t="str">
        <f>VLOOKUP($C27,'2025年度(3年後期)'!$B$5:$N$207,COLUMN('2025年度(3年後期)'!$C$5),0)&amp;""</f>
        <v>領域別実習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>看護情報・管理学演習Ａ－Ⅰ
感染管理看護学演習Ａ－Ⅰ</v>
      </c>
      <c r="N28" s="682"/>
      <c r="O28" s="683" t="str">
        <f>VLOOKUP($C27,'2025年度(M2後期)'!$B$5:$N$207,COLUMN('2025年度(M2後期)'!$C$5),0)&amp;""</f>
        <v>特別研究</v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>特別研究</v>
      </c>
      <c r="T28" s="684"/>
      <c r="U28" s="40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 t="s">
        <v>149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149</v>
      </c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 t="s">
        <v>329</v>
      </c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807" t="str">
        <f>IFERROR(VLOOKUP(E28,科目・教員!$A$2:$B$349,2,0),"")</f>
        <v/>
      </c>
      <c r="F29" s="759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46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807" t="str">
        <f>VLOOKUP($C27,'2025年度(2年後期)'!$B$5:$N$207,COLUMN('2025年度(2年後期)'!$C$5)+1,0)&amp;""</f>
        <v>大講義室</v>
      </c>
      <c r="F30" s="759"/>
      <c r="G30" s="678" t="str">
        <f>VLOOKUP($C27,'2025年度(3年後期)'!$B$5:$N$207,COLUMN('2025年度(3年後期)'!$C$5)+1,0)&amp;""</f>
        <v>母性:301･母小実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>情報:別途指定
感染:別途指定</v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40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804"/>
      <c r="F31" s="761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46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808" t="str">
        <f>VLOOKUP($C27,'2025年度(2年後期)'!$B$5:$N$207,COLUMN('2025年度(2年後期)'!$E$5),0)&amp;""</f>
        <v>地域･在宅看護学概論　本試験</v>
      </c>
      <c r="F32" s="757"/>
      <c r="G32" s="683" t="str">
        <f>VLOOKUP($C27,'2025年度(3年後期)'!$B$5:$N$207,COLUMN('2025年度(3年後期)'!$E$5),0)&amp;""</f>
        <v>領域別実習</v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>看護情報・管理学演習Ａ－Ⅰ
感染管理看護学演習Ａ－Ⅰ</v>
      </c>
      <c r="N32" s="684"/>
      <c r="O32" s="694" t="str">
        <f>VLOOKUP($C27,'2025年度(M2後期)'!$B$5:$N$207,COLUMN('2025年度(M2後期)'!$E$5),0)&amp;""</f>
        <v>特別研究</v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>特別研究</v>
      </c>
      <c r="T32" s="684"/>
      <c r="U32" s="20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 t="s">
        <v>149</v>
      </c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149</v>
      </c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 t="s">
        <v>330</v>
      </c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807" t="str">
        <f>IFERROR(VLOOKUP(E32,科目・教員!$A$2:$B$349,2,0),"")</f>
        <v/>
      </c>
      <c r="F33" s="759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U33" s="20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807" t="str">
        <f>VLOOKUP($C27,'2025年度(2年後期)'!$B$5:$N$207,COLUMN('2025年度(2年後期)'!$E$5)+1,0)&amp;""</f>
        <v>大講義室</v>
      </c>
      <c r="F34" s="759"/>
      <c r="G34" s="678" t="str">
        <f>VLOOKUP($C27,'2025年度(3年後期)'!$B$5:$N$207,COLUMN('2025年度(3年後期)'!$E$5)+1,0)&amp;""</f>
        <v>母性:301･母小実</v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>情報:別途指定
感染:別途指定</v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U34" s="20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804"/>
      <c r="F35" s="764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U35" s="20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U36" s="20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U37" s="20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U38" s="20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U39" s="20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62" t="str">
        <f>VLOOKUP($C27,'2025年度(1年後期)'!$B$5:$N$207,COLUMN('2025年度(1年後期)'!$G$5),0)&amp;""</f>
        <v>生活援助論Ⅱ　本試験(実技)</v>
      </c>
      <c r="D40" s="763"/>
      <c r="E40" s="806" t="str">
        <f>VLOOKUP($C27,'2025年度(2年後期)'!$B$5:$N$207,COLUMN('2025年度(2年後期)'!$G$5),0)&amp;""</f>
        <v>小児看護学概論
小児看護援助論Ⅰ
本試験</v>
      </c>
      <c r="F40" s="763"/>
      <c r="G40" s="711" t="str">
        <f>VLOOKUP($C27,'2025年度(3年後期)'!$B$5:$N$207,COLUMN('2025年度(3年後期)'!$G$5),0)&amp;""</f>
        <v>領域別実習</v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成人看護学演習Ａ－Ⅰ</v>
      </c>
      <c r="N40" s="694"/>
      <c r="O40" s="712" t="str">
        <f>VLOOKUP($C27,'2025年度(M2後期)'!$B$5:$N$207,COLUMN('2025年度(M2後期)'!$G$5),0)&amp;""</f>
        <v>特別研究</v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>特別研究</v>
      </c>
      <c r="T40" s="694"/>
      <c r="U40" s="20"/>
      <c r="Z40" s="695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 t="s">
        <v>331</v>
      </c>
      <c r="AH40" s="656" t="s">
        <v>331</v>
      </c>
      <c r="AI40" s="656"/>
      <c r="AJ40" s="656"/>
      <c r="AK40" s="656"/>
      <c r="AL40" s="656" t="s">
        <v>331</v>
      </c>
      <c r="AM40" s="656" t="s">
        <v>149</v>
      </c>
      <c r="AN40" s="656"/>
      <c r="AO40" s="656"/>
      <c r="AP40" s="656"/>
      <c r="AQ40" s="656"/>
      <c r="AR40" s="656"/>
      <c r="AS40" s="656"/>
      <c r="AT40" s="656"/>
      <c r="AU40" s="656"/>
      <c r="AV40" s="656"/>
      <c r="AW40" s="656" t="s">
        <v>149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 t="s">
        <v>332</v>
      </c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65" t="str">
        <f>IFERROR(VLOOKUP(C40,科目・教員!$A$2:$B$349,2,0),"")</f>
        <v/>
      </c>
      <c r="D41" s="766"/>
      <c r="E41" s="805" t="str">
        <f>IFERROR(VLOOKUP(E40,科目・教員!$A$2:$B$349,2,0),"")</f>
        <v/>
      </c>
      <c r="F41" s="766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U41" s="20"/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65" t="str">
        <f>VLOOKUP($C27,'2025年度(1年後期)'!$B$5:$N$207,COLUMN('2025年度(1年後期)'!$G$5)+1,0)&amp;""</f>
        <v>201･202･基礎実</v>
      </c>
      <c r="D42" s="766"/>
      <c r="E42" s="805" t="str">
        <f>VLOOKUP($C27,'2025年度(2年後期)'!$B$5:$N$207,COLUMN('2025年度(2年後期)'!$G$5)+1,0)&amp;""</f>
        <v>大講義室</v>
      </c>
      <c r="F42" s="766"/>
      <c r="G42" s="701" t="str">
        <f>VLOOKUP($C27,'2025年度(3年後期)'!$B$5:$N$207,COLUMN('2025年度(3年後期)'!$G$5)+1,0)&amp;""</f>
        <v>母性:301･母小実</v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>別途指定</v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U42" s="20"/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60"/>
      <c r="D43" s="764"/>
      <c r="E43" s="804"/>
      <c r="F43" s="764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U43" s="20"/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62" t="str">
        <f>VLOOKUP($C27,'2025年度(1年後期)'!$B$5:$N$207,COLUMN('2025年度(1年後期)'!$I$5),0)&amp;""</f>
        <v>生活援助論Ⅱ　本試験(実技)</v>
      </c>
      <c r="D44" s="763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>領域別実習</v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成人看護学演習Ａ－Ⅰ</v>
      </c>
      <c r="N44" s="694"/>
      <c r="O44" s="712" t="str">
        <f>VLOOKUP($C27,'2025年度(M2後期)'!$B$5:$N$207,COLUMN('2025年度(M2後期)'!$I$5),0)&amp;""</f>
        <v>特別研究</v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>特別研究</v>
      </c>
      <c r="T44" s="694"/>
      <c r="U44" s="20"/>
      <c r="Z44" s="695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 t="s">
        <v>331</v>
      </c>
      <c r="AH44" s="656" t="s">
        <v>331</v>
      </c>
      <c r="AI44" s="656"/>
      <c r="AJ44" s="656"/>
      <c r="AK44" s="656"/>
      <c r="AL44" s="656" t="s">
        <v>331</v>
      </c>
      <c r="AM44" s="656" t="s">
        <v>149</v>
      </c>
      <c r="AN44" s="656"/>
      <c r="AO44" s="656"/>
      <c r="AP44" s="656"/>
      <c r="AQ44" s="656"/>
      <c r="AR44" s="656"/>
      <c r="AS44" s="656"/>
      <c r="AT44" s="656"/>
      <c r="AU44" s="656"/>
      <c r="AV44" s="656"/>
      <c r="AW44" s="656" t="s">
        <v>149</v>
      </c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65" t="str">
        <f>IFERROR(VLOOKUP(C44,科目・教員!$A$2:$B$349,2,0),"")</f>
        <v/>
      </c>
      <c r="D45" s="766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U45" s="20"/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65" t="str">
        <f>VLOOKUP($C27,'2025年度(1年後期)'!$B$5:$N$207,COLUMN('2025年度(1年後期)'!$I$5)+1,0)&amp;""</f>
        <v>201･202･基礎実</v>
      </c>
      <c r="D46" s="766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>母性:301･母小実</v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>別途指定</v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60"/>
      <c r="D47" s="764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62" t="str">
        <f>VLOOKUP($C27,'2025年度(1年後期)'!$B$5:$N$207,COLUMN('2025年度(1年後期)'!$K$5),0)&amp;""</f>
        <v>生活援助論Ⅱ　本試験(実技)</v>
      </c>
      <c r="D48" s="763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65" t="str">
        <f>IFERROR(VLOOKUP(C48,科目・教員!$A$2:$B$349,2,0),"")</f>
        <v/>
      </c>
      <c r="D49" s="766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65" t="str">
        <f>VLOOKUP($C27,'2025年度(1年後期)'!$B$5:$N$207,COLUMN('2025年度(1年後期)'!$K$5)+1,0)&amp;""</f>
        <v>201･202･基礎実</v>
      </c>
      <c r="D50" s="766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60"/>
      <c r="D51" s="764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46056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46056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808" t="str">
        <f>VLOOKUP($C52,'2025年度(2年後期)'!$B$5:$N$207,COLUMN('2025年度(2年後期)'!$C$5),0)&amp;""</f>
        <v>母性看護援助論Ⅰ　本試験</v>
      </c>
      <c r="F53" s="757"/>
      <c r="G53" s="683" t="str">
        <f>VLOOKUP($C52,'2025年度(3年後期)'!$B$5:$N$207,COLUMN('2025年度(3年後期)'!$C$5),0)&amp;""</f>
        <v>領域別実習</v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2"/>
      <c r="O53" s="683" t="str">
        <f>VLOOKUP($C52,'2025年度(M2後期)'!$B$5:$N$207,COLUMN('2025年度(M2後期)'!$C$5),0)&amp;""</f>
        <v>特別研究</v>
      </c>
      <c r="P53" s="684"/>
      <c r="Q53" s="683" t="str">
        <f>VLOOKUP($C52,'2025年度(D1後期)'!$B$5:$N$207,COLUMN('2025年度(D1後期)'!$C$5),0)&amp;""</f>
        <v>成育看護学演習Ｂ</v>
      </c>
      <c r="R53" s="684"/>
      <c r="S53" s="694" t="str">
        <f>VLOOKUP($C52,'2025年度(D23後期)'!$B$5:$N$207,COLUMN('2025年度(D23後期)'!$C$5),0)&amp;""</f>
        <v>特別研究</v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 t="s">
        <v>333</v>
      </c>
      <c r="AI53" s="656"/>
      <c r="AJ53" s="656"/>
      <c r="AK53" s="656"/>
      <c r="AL53" s="656"/>
      <c r="AM53" s="656" t="s">
        <v>149</v>
      </c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149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807" t="str">
        <f>IFERROR(VLOOKUP(E53,科目・教員!$A$2:$B$349,2,0),"")</f>
        <v/>
      </c>
      <c r="F54" s="759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807" t="str">
        <f>VLOOKUP($C52,'2025年度(2年後期)'!$B$5:$N$207,COLUMN('2025年度(2年後期)'!$C$5)+1,0)&amp;""</f>
        <v>202</v>
      </c>
      <c r="F55" s="759"/>
      <c r="G55" s="678" t="str">
        <f>VLOOKUP($C52,'2025年度(3年後期)'!$B$5:$N$207,COLUMN('2025年度(3年後期)'!$C$5)+1,0)&amp;""</f>
        <v>母性:301･母小実</v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>国際:別途指定
教育:別途指定
成育:別途指定
成育:別途指定</v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>別途指定</v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804"/>
      <c r="F56" s="761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756" t="str">
        <f>VLOOKUP($C52,'2025年度(1年後期)'!$B$5:$N$207,COLUMN('2025年度(1年後期)'!$E$5),0)&amp;""</f>
        <v>人間関係論　本試験</v>
      </c>
      <c r="D57" s="757"/>
      <c r="E57" s="808" t="str">
        <f>VLOOKUP($C52,'2025年度(2年後期)'!$B$5:$N$207,COLUMN('2025年度(2年後期)'!$E$5),0)&amp;""</f>
        <v>精神看護学概論　本試験</v>
      </c>
      <c r="F57" s="757"/>
      <c r="G57" s="683" t="str">
        <f>VLOOKUP($C52,'2025年度(3年後期)'!$B$5:$N$207,COLUMN('2025年度(3年後期)'!$E$5),0)&amp;""</f>
        <v>領域別実習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4"/>
      <c r="O57" s="694" t="str">
        <f>VLOOKUP($C52,'2025年度(M2後期)'!$B$5:$N$207,COLUMN('2025年度(M2後期)'!$E$5),0)&amp;""</f>
        <v>特別研究</v>
      </c>
      <c r="P57" s="684"/>
      <c r="Q57" s="694" t="str">
        <f>VLOOKUP($C52,'2025年度(D1後期)'!$B$5:$N$207,COLUMN('2025年度(D1後期)'!$E$5),0)&amp;""</f>
        <v>成育看護学演習Ｂ</v>
      </c>
      <c r="R57" s="684"/>
      <c r="S57" s="694" t="str">
        <f>VLOOKUP($C52,'2025年度(D23後期)'!$B$5:$N$207,COLUMN('2025年度(D23後期)'!$E$5),0)&amp;""</f>
        <v>特別研究</v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 t="s">
        <v>334</v>
      </c>
      <c r="AI57" s="656"/>
      <c r="AJ57" s="656"/>
      <c r="AK57" s="656"/>
      <c r="AL57" s="656"/>
      <c r="AM57" s="656" t="s">
        <v>149</v>
      </c>
      <c r="AN57" s="656"/>
      <c r="AO57" s="656"/>
      <c r="AP57" s="656"/>
      <c r="AQ57" s="656"/>
      <c r="AR57" s="656"/>
      <c r="AS57" s="656"/>
      <c r="AT57" s="656"/>
      <c r="AU57" s="656"/>
      <c r="AV57" s="656"/>
      <c r="AW57" s="656" t="s">
        <v>149</v>
      </c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 t="s">
        <v>335</v>
      </c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758" t="str">
        <f>IFERROR(VLOOKUP(C57,科目・教員!$A$2:$B$349,2,0),"")</f>
        <v/>
      </c>
      <c r="D58" s="759"/>
      <c r="E58" s="807" t="str">
        <f>IFERROR(VLOOKUP(E57,科目・教員!$A$2:$B$349,2,0),"")</f>
        <v/>
      </c>
      <c r="F58" s="759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758" t="str">
        <f>VLOOKUP($C52,'2025年度(1年後期)'!$B$5:$N$207,COLUMN('2025年度(1年後期)'!$E$5)+1,0)&amp;""</f>
        <v>大講義室</v>
      </c>
      <c r="D59" s="759"/>
      <c r="E59" s="807" t="str">
        <f>VLOOKUP($C52,'2025年度(2年後期)'!$B$5:$N$207,COLUMN('2025年度(2年後期)'!$E$5)+1,0)&amp;""</f>
        <v>202</v>
      </c>
      <c r="F59" s="759"/>
      <c r="G59" s="678" t="str">
        <f>VLOOKUP($C52,'2025年度(3年後期)'!$B$5:$N$207,COLUMN('2025年度(3年後期)'!$E$5)+1,0)&amp;""</f>
        <v>母性:301･母小実</v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>国際:別途指定
教育:別途指定
成育:別途指定
成育:別途指定</v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>別途指定</v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60"/>
      <c r="D60" s="764"/>
      <c r="E60" s="804"/>
      <c r="F60" s="764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62" t="str">
        <f>VLOOKUP($C52,'2025年度(1年後期)'!$B$5:$N$207,COLUMN('2025年度(1年後期)'!$G$5),0)&amp;""</f>
        <v>保健行動論　本試験</v>
      </c>
      <c r="D65" s="763"/>
      <c r="E65" s="806" t="str">
        <f>VLOOKUP($C52,'2025年度(2年後期)'!$B$5:$N$207,COLUMN('2025年度(2年後期)'!$G$5),0)&amp;""</f>
        <v>看護基礎理論　本試験</v>
      </c>
      <c r="F65" s="763"/>
      <c r="G65" s="711" t="str">
        <f>VLOOKUP($C52,'2025年度(3年後期)'!$B$5:$N$207,COLUMN('2025年度(3年後期)'!$G$5),0)&amp;""</f>
        <v>領域別実習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>成育看護学演習Ａ－Ⅱ（小児）</v>
      </c>
      <c r="N65" s="694"/>
      <c r="O65" s="712" t="str">
        <f>VLOOKUP($C52,'2025年度(M2後期)'!$B$5:$N$207,COLUMN('2025年度(M2後期)'!$G$5),0)&amp;""</f>
        <v>特別研究</v>
      </c>
      <c r="P65" s="694"/>
      <c r="Q65" s="712" t="str">
        <f>VLOOKUP($C52,'2025年度(D1後期)'!$B$5:$N$207,COLUMN('2025年度(D1後期)'!$G$5),0)&amp;""</f>
        <v>感染管理看護学演習Ｂ
成人看護学演習Ｂ</v>
      </c>
      <c r="R65" s="694"/>
      <c r="S65" s="712" t="str">
        <f>VLOOKUP($C52,'2025年度(D23後期)'!$B$5:$N$207,COLUMN('2025年度(D23後期)'!$G$5),0)&amp;""</f>
        <v>特別研究</v>
      </c>
      <c r="T65" s="694"/>
      <c r="U65" s="21"/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 t="s">
        <v>336</v>
      </c>
      <c r="AI65" s="656"/>
      <c r="AJ65" s="656"/>
      <c r="AK65" s="656"/>
      <c r="AL65" s="656"/>
      <c r="AM65" s="656" t="s">
        <v>149</v>
      </c>
      <c r="AN65" s="656"/>
      <c r="AO65" s="656"/>
      <c r="AP65" s="656"/>
      <c r="AQ65" s="656"/>
      <c r="AR65" s="656"/>
      <c r="AS65" s="656"/>
      <c r="AT65" s="656"/>
      <c r="AU65" s="656"/>
      <c r="AV65" s="656"/>
      <c r="AW65" s="656" t="s">
        <v>149</v>
      </c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 t="s">
        <v>337</v>
      </c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65" t="str">
        <f>IFERROR(VLOOKUP(C65,科目・教員!$A$2:$B$349,2,0),"")</f>
        <v/>
      </c>
      <c r="D66" s="766"/>
      <c r="E66" s="805" t="str">
        <f>IFERROR(VLOOKUP(E65,科目・教員!$A$2:$B$349,2,0),"")</f>
        <v/>
      </c>
      <c r="F66" s="766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65" t="str">
        <f>VLOOKUP($C52,'2025年度(1年後期)'!$B$5:$N$207,COLUMN('2025年度(1年後期)'!$G$5)+1,0)&amp;""</f>
        <v>大講義室</v>
      </c>
      <c r="D67" s="766"/>
      <c r="E67" s="805" t="str">
        <f>VLOOKUP($C52,'2025年度(2年後期)'!$B$5:$N$207,COLUMN('2025年度(2年後期)'!$G$5)+1,0)&amp;""</f>
        <v>202</v>
      </c>
      <c r="F67" s="766"/>
      <c r="G67" s="701" t="str">
        <f>VLOOKUP($C52,'2025年度(3年後期)'!$B$5:$N$207,COLUMN('2025年度(3年後期)'!$G$5)+1,0)&amp;""</f>
        <v>母性:301･母小実</v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>別途指定</v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>感染:別途指定
成人:別途指定</v>
      </c>
      <c r="R67" s="697"/>
      <c r="S67" s="702" t="str">
        <f>VLOOKUP($C52,'2025年度(D23後期)'!$B$5:$N$207,COLUMN('2025年度(D23後期)'!$G$5)+1,0)&amp;""</f>
        <v/>
      </c>
      <c r="T67" s="697"/>
      <c r="U67" s="21"/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60"/>
      <c r="D68" s="764"/>
      <c r="E68" s="804"/>
      <c r="F68" s="764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62" t="str">
        <f>VLOOKUP($C52,'2025年度(1年後期)'!$B$5:$N$207,COLUMN('2025年度(1年後期)'!$I$5),0)&amp;""</f>
        <v>人体の構造と機能Ⅲ　本試験</v>
      </c>
      <c r="D69" s="763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>領域別実習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>成育看護学演習Ａ－Ⅱ（小児）</v>
      </c>
      <c r="N69" s="694"/>
      <c r="O69" s="712" t="str">
        <f>VLOOKUP($C52,'2025年度(M2後期)'!$B$5:$N$207,COLUMN('2025年度(M2後期)'!$I$5),0)&amp;""</f>
        <v>特別研究</v>
      </c>
      <c r="P69" s="694"/>
      <c r="Q69" s="712" t="str">
        <f>VLOOKUP($C52,'2025年度(D1後期)'!$B$5:$N$207,COLUMN('2025年度(D1後期)'!$I$5),0)&amp;""</f>
        <v>感染管理看護学演習Ｂ
成人看護学演習Ｂ</v>
      </c>
      <c r="R69" s="694"/>
      <c r="S69" s="712" t="str">
        <f>VLOOKUP($C52,'2025年度(D23後期)'!$B$5:$N$207,COLUMN('2025年度(D23後期)'!$I$5),0)&amp;""</f>
        <v>特別研究</v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 t="s">
        <v>149</v>
      </c>
      <c r="AN69" s="656"/>
      <c r="AO69" s="656"/>
      <c r="AP69" s="656"/>
      <c r="AQ69" s="656"/>
      <c r="AR69" s="656"/>
      <c r="AS69" s="656"/>
      <c r="AT69" s="656"/>
      <c r="AU69" s="656"/>
      <c r="AV69" s="656"/>
      <c r="AW69" s="656" t="s">
        <v>149</v>
      </c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 t="s">
        <v>338</v>
      </c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65" t="str">
        <f>IFERROR(VLOOKUP(C69,科目・教員!$A$2:$B$349,2,0),"")</f>
        <v/>
      </c>
      <c r="D70" s="766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65" t="str">
        <f>VLOOKUP($C52,'2025年度(1年後期)'!$B$5:$N$207,COLUMN('2025年度(1年後期)'!$I$5)+1,0)&amp;""</f>
        <v>大講義室</v>
      </c>
      <c r="D71" s="766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>母性:301･母小実</v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>別途指定</v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>感染:別途指定
成人:別途指定</v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60"/>
      <c r="D72" s="764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62" t="str">
        <f>VLOOKUP($C52,'2025年度(1年後期)'!$B$5:$N$207,COLUMN('2025年度(1年後期)'!$K$5),0)&amp;""</f>
        <v>国語表現法　本試験</v>
      </c>
      <c r="D73" s="763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 t="s">
        <v>339</v>
      </c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65" t="str">
        <f>IFERROR(VLOOKUP(C73,科目・教員!$A$2:$B$349,2,0),"")</f>
        <v/>
      </c>
      <c r="D74" s="766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65" t="str">
        <f>VLOOKUP($C52,'2025年度(1年後期)'!$B$5:$N$207,COLUMN('2025年度(1年後期)'!$K$5)+1,0)&amp;""</f>
        <v>203</v>
      </c>
      <c r="D75" s="766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809" t="s">
        <v>107</v>
      </c>
      <c r="D76" s="810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46057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46057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>領域別実習</v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>長寿看護学演習Ａ－Ⅰ
成育看護学演習Ａ－Ⅳ(母性)</v>
      </c>
      <c r="N78" s="682"/>
      <c r="O78" s="683" t="str">
        <f>VLOOKUP($C77,'2025年度(M2後期)'!$B$5:$N$207,COLUMN('2025年度(M2後期)'!$C$5),0)&amp;""</f>
        <v>特別研究</v>
      </c>
      <c r="P78" s="684"/>
      <c r="Q78" s="683" t="str">
        <f>VLOOKUP($C77,'2025年度(D1後期)'!$B$5:$N$207,COLUMN('2025年度(D1後期)'!$C$5),0)&amp;""</f>
        <v>看護教育学演習Ｂ</v>
      </c>
      <c r="R78" s="684"/>
      <c r="S78" s="694" t="str">
        <f>VLOOKUP($C77,'2025年度(D23後期)'!$B$5:$N$207,COLUMN('2025年度(D23後期)'!$C$5),0)&amp;""</f>
        <v>特別研究</v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>長寿:別途指定
成育:別途指定</v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>別途指定</v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756" t="str">
        <f>VLOOKUP($C77,'2025年度(1年後期)'!$B$5:$N$207,COLUMN('2025年度(1年後期)'!$E$5),0)&amp;""</f>
        <v>心と発達　本試験</v>
      </c>
      <c r="D82" s="757"/>
      <c r="E82" s="808" t="str">
        <f>VLOOKUP($C77,'2025年度(2年後期)'!$B$5:$N$207,COLUMN('2025年度(2年後期)'!$E$5),0)&amp;""</f>
        <v>感染防止技術論　本試験</v>
      </c>
      <c r="F82" s="757"/>
      <c r="G82" s="683" t="str">
        <f>VLOOKUP($C77,'2025年度(3年後期)'!$B$5:$N$207,COLUMN('2025年度(3年後期)'!$E$5),0)&amp;""</f>
        <v>領域別実習</v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>長寿看護学演習Ａ－Ⅰ
成育看護学演習Ａ－Ⅳ(母性)</v>
      </c>
      <c r="N82" s="684"/>
      <c r="O82" s="694" t="str">
        <f>VLOOKUP($C77,'2025年度(M2後期)'!$B$5:$N$207,COLUMN('2025年度(M2後期)'!$E$5),0)&amp;""</f>
        <v>特別研究</v>
      </c>
      <c r="P82" s="684"/>
      <c r="Q82" s="694" t="str">
        <f>VLOOKUP($C77,'2025年度(D1後期)'!$B$5:$N$207,COLUMN('2025年度(D1後期)'!$E$5),0)&amp;""</f>
        <v>看護教育学演習Ｂ</v>
      </c>
      <c r="R82" s="684"/>
      <c r="S82" s="694" t="str">
        <f>VLOOKUP($C77,'2025年度(D23後期)'!$B$5:$N$207,COLUMN('2025年度(D23後期)'!$E$5),0)&amp;""</f>
        <v>特別研究</v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 t="s">
        <v>340</v>
      </c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 t="s">
        <v>341</v>
      </c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758" t="str">
        <f>IFERROR(VLOOKUP(C82,科目・教員!$A$2:$B$349,2,0),"")</f>
        <v/>
      </c>
      <c r="D83" s="759"/>
      <c r="E83" s="807" t="str">
        <f>IFERROR(VLOOKUP(E82,科目・教員!$A$2:$B$349,2,0),"")</f>
        <v/>
      </c>
      <c r="F83" s="759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758" t="str">
        <f>VLOOKUP($C77,'2025年度(1年後期)'!$B$5:$N$207,COLUMN('2025年度(1年後期)'!$E$5)+1,0)&amp;""</f>
        <v>大講義室</v>
      </c>
      <c r="D84" s="759"/>
      <c r="E84" s="807" t="str">
        <f>VLOOKUP($C77,'2025年度(2年後期)'!$B$5:$N$207,COLUMN('2025年度(2年後期)'!$E$5)+1,0)&amp;""</f>
        <v>202</v>
      </c>
      <c r="F84" s="759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>長寿:別途指定
成育:別途指定</v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>別途指定</v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809" t="s">
        <v>107</v>
      </c>
      <c r="D85" s="810"/>
      <c r="E85" s="804"/>
      <c r="F85" s="764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62" t="str">
        <f>VLOOKUP($C77,'2025年度(1年後期)'!$B$5:$N$207,COLUMN('2025年度(1年後期)'!$G$5),0)&amp;""</f>
        <v>疫学・保健統計学Ⅱ　本試験</v>
      </c>
      <c r="D90" s="763"/>
      <c r="E90" s="806" t="str">
        <f>VLOOKUP($C77,'2025年度(2年後期)'!$B$5:$N$207,COLUMN('2025年度(2年後期)'!$G$5),0)&amp;""</f>
        <v>生活援助論Ⅳ　本試験</v>
      </c>
      <c r="F90" s="763"/>
      <c r="G90" s="711" t="str">
        <f>VLOOKUP($C77,'2025年度(3年後期)'!$B$5:$N$207,COLUMN('2025年度(3年後期)'!$G$5),0)&amp;""</f>
        <v>領域別実習</v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>特別研究</v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>特別研究</v>
      </c>
      <c r="T90" s="694"/>
      <c r="U90" s="21"/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 t="s">
        <v>342</v>
      </c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 t="s">
        <v>343</v>
      </c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65" t="str">
        <f>IFERROR(VLOOKUP(C90,科目・教員!$A$2:$B$349,2,0),"")</f>
        <v/>
      </c>
      <c r="D91" s="766"/>
      <c r="E91" s="805" t="str">
        <f>IFERROR(VLOOKUP(E90,科目・教員!$A$2:$B$349,2,0),"")</f>
        <v/>
      </c>
      <c r="F91" s="766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65" t="str">
        <f>VLOOKUP($C77,'2025年度(1年後期)'!$B$5:$N$207,COLUMN('2025年度(1年後期)'!$G$5)+1,0)&amp;""</f>
        <v>大講義室</v>
      </c>
      <c r="D92" s="766"/>
      <c r="E92" s="805" t="str">
        <f>VLOOKUP($C77,'2025年度(2年後期)'!$B$5:$N$207,COLUMN('2025年度(2年後期)'!$G$5)+1,0)&amp;""</f>
        <v>202</v>
      </c>
      <c r="F92" s="766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60"/>
      <c r="D93" s="764"/>
      <c r="E93" s="804"/>
      <c r="F93" s="764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62" t="str">
        <f>VLOOKUP($C77,'2025年度(1年後期)'!$B$5:$N$207,COLUMN('2025年度(1年後期)'!$I$5),0)&amp;""</f>
        <v>中国語　本試験</v>
      </c>
      <c r="D94" s="763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>領域別実習</v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>特別研究</v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>特別研究</v>
      </c>
      <c r="T94" s="694"/>
      <c r="U94" s="21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 t="s">
        <v>344</v>
      </c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65" t="str">
        <f>IFERROR(VLOOKUP(C94,科目・教員!$A$2:$B$349,2,0),"")</f>
        <v/>
      </c>
      <c r="D95" s="766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65" t="str">
        <f>VLOOKUP($C77,'2025年度(1年後期)'!$B$5:$N$207,COLUMN('2025年度(1年後期)'!$I$5)+1,0)&amp;""</f>
        <v>203</v>
      </c>
      <c r="D96" s="766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809" t="s">
        <v>234</v>
      </c>
      <c r="D97" s="810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46058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46058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/>
      </c>
      <c r="D103" s="684"/>
      <c r="E103" s="808" t="str">
        <f>VLOOKUP($C102,'2025年度(2年後期)'!$B$5:$N$207,COLUMN('2025年度(2年後期)'!$C$5),0)&amp;""</f>
        <v>英語S　本試験</v>
      </c>
      <c r="F103" s="757"/>
      <c r="G103" s="683" t="str">
        <f>VLOOKUP($C102,'2025年度(3年後期)'!$B$5:$N$207,COLUMN('2025年度(3年後期)'!$C$5),0)&amp;""</f>
        <v>領域別実習</v>
      </c>
      <c r="H103" s="684"/>
      <c r="I103" s="683" t="str">
        <f>VLOOKUP($C102,'2025年度(4年後期)'!$B$5:$N$206,COLUMN('2025年度(4年後期)'!$C$5),0)&amp;""</f>
        <v>総合学習</v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>がん看護学演習Ａ－Ⅲ</v>
      </c>
      <c r="N103" s="682"/>
      <c r="O103" s="683" t="str">
        <f>VLOOKUP($C102,'2025年度(M2後期)'!$B$5:$N$207,COLUMN('2025年度(M2後期)'!$C$5),0)&amp;""</f>
        <v>特別研究</v>
      </c>
      <c r="P103" s="684"/>
      <c r="Q103" s="683" t="str">
        <f>VLOOKUP($C102,'2025年度(D1後期)'!$B$5:$N$207,COLUMN('2025年度(D1後期)'!$C$5),0)&amp;""</f>
        <v>看護情報・管理学演習Ｂ
長寿看護学演習Ｂ</v>
      </c>
      <c r="R103" s="684"/>
      <c r="S103" s="694" t="str">
        <f>VLOOKUP($C102,'2025年度(D23後期)'!$B$5:$N$207,COLUMN('2025年度(D23後期)'!$C$5),0)&amp;""</f>
        <v>特別研究</v>
      </c>
      <c r="T103" s="684"/>
      <c r="U103" s="25"/>
      <c r="Z103" s="706" t="str">
        <f>A103</f>
        <v xml:space="preserve">１時限（09：20～10：50） </v>
      </c>
      <c r="AA103" s="656"/>
      <c r="AB103" s="656"/>
      <c r="AC103" s="656"/>
      <c r="AD103" s="656" t="s">
        <v>97</v>
      </c>
      <c r="AE103" s="656"/>
      <c r="AF103" s="656"/>
      <c r="AG103" s="656" t="s">
        <v>98</v>
      </c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 t="s">
        <v>248</v>
      </c>
      <c r="BV103" s="656" t="s">
        <v>248</v>
      </c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807" t="str">
        <f>IFERROR(VLOOKUP(E103,科目・教員!$A$2:$B$349,2,0),"")</f>
        <v/>
      </c>
      <c r="F104" s="759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25"/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/>
      </c>
      <c r="D105" s="677"/>
      <c r="E105" s="807" t="str">
        <f>VLOOKUP($C102,'2025年度(2年後期)'!$B$5:$N$207,COLUMN('2025年度(2年後期)'!$C$5)+1,0)&amp;""</f>
        <v>201</v>
      </c>
      <c r="F105" s="759"/>
      <c r="G105" s="678" t="str">
        <f>VLOOKUP($C102,'2025年度(3年後期)'!$B$5:$N$207,COLUMN('2025年度(3年後期)'!$C$5)+1,0)&amp;""</f>
        <v>在宅:在宅実</v>
      </c>
      <c r="H105" s="677"/>
      <c r="I105" s="678" t="str">
        <f>VLOOKUP($C102,'2025年度(4年後期)'!$B$5:$N$206,COLUMN('2025年度(4年後期)'!$C$5)+1,0)&amp;""</f>
        <v>研修6･7</v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別途指定</v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>情報:別途指定
長寿:別途指定</v>
      </c>
      <c r="R105" s="677"/>
      <c r="S105" s="697" t="str">
        <f>VLOOKUP($C102,'2025年度(D23後期)'!$B$5:$N$207,COLUMN('2025年度(D23後期)'!$C$5)+1,0)&amp;""</f>
        <v/>
      </c>
      <c r="T105" s="677"/>
      <c r="U105" s="25"/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809" t="s">
        <v>107</v>
      </c>
      <c r="F106" s="810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25"/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756" t="str">
        <f>VLOOKUP($C102,'2025年度(1年後期)'!$B$5:$N$207,COLUMN('2025年度(1年後期)'!$E$5),0)&amp;""</f>
        <v>英語Ⅰ　本試験</v>
      </c>
      <c r="D107" s="757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>領域別実習</v>
      </c>
      <c r="H107" s="684"/>
      <c r="I107" s="683" t="str">
        <f>VLOOKUP($C102,'2025年度(4年後期)'!$B$5:$N$206,COLUMN('2025年度(4年後期)'!$E$5),0)&amp;""</f>
        <v>総合学習</v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>がん看護学演習Ａ－Ⅲ</v>
      </c>
      <c r="N107" s="684"/>
      <c r="O107" s="694" t="str">
        <f>VLOOKUP($C102,'2025年度(M2後期)'!$B$5:$N$207,COLUMN('2025年度(M2後期)'!$E$5),0)&amp;""</f>
        <v>特別研究</v>
      </c>
      <c r="P107" s="684"/>
      <c r="Q107" s="694" t="str">
        <f>VLOOKUP($C102,'2025年度(D1後期)'!$B$5:$N$207,COLUMN('2025年度(D1後期)'!$E$5),0)&amp;""</f>
        <v>看護情報・管理学演習Ｂ
長寿看護学演習Ｂ</v>
      </c>
      <c r="R107" s="684"/>
      <c r="S107" s="694" t="str">
        <f>VLOOKUP($C102,'2025年度(D23後期)'!$B$5:$N$207,COLUMN('2025年度(D23後期)'!$E$5),0)&amp;""</f>
        <v>特別研究</v>
      </c>
      <c r="T107" s="684"/>
      <c r="U107" s="21"/>
      <c r="Z107" s="695" t="str">
        <f>A107</f>
        <v>２時限（11：00～12：30）</v>
      </c>
      <c r="AA107" s="656" t="s">
        <v>345</v>
      </c>
      <c r="AB107" s="656"/>
      <c r="AC107" s="656"/>
      <c r="AD107" s="656" t="s">
        <v>97</v>
      </c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 t="s">
        <v>248</v>
      </c>
      <c r="BV107" s="656" t="s">
        <v>248</v>
      </c>
      <c r="BW107" s="656"/>
    </row>
    <row r="108" spans="1:75" ht="13.5" customHeight="1">
      <c r="A108" s="695"/>
      <c r="B108" s="26" t="s">
        <v>56</v>
      </c>
      <c r="C108" s="758" t="str">
        <f>IFERROR(VLOOKUP(C107,科目・教員!$A$2:$B$349,2,0),"")</f>
        <v/>
      </c>
      <c r="D108" s="759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758" t="str">
        <f>VLOOKUP($C102,'2025年度(1年後期)'!$B$5:$N$207,COLUMN('2025年度(1年後期)'!$E$5)+1,0)&amp;""</f>
        <v>大講義室</v>
      </c>
      <c r="D109" s="759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>在宅:在宅実</v>
      </c>
      <c r="H109" s="677"/>
      <c r="I109" s="678" t="str">
        <f>VLOOKUP($C102,'2025年度(4年後期)'!$B$5:$N$206,COLUMN('2025年度(4年後期)'!$E$5)+1,0)&amp;""</f>
        <v>研修6･7</v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別途指定</v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>情報:別途指定
長寿:別途指定</v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809" t="s">
        <v>107</v>
      </c>
      <c r="D110" s="810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62" t="str">
        <f>VLOOKUP($C102,'2025年度(1年後期)'!$B$5:$N$207,COLUMN('2025年度(1年後期)'!$G$5),0)&amp;""</f>
        <v>加齢と健康　本試験</v>
      </c>
      <c r="D115" s="763"/>
      <c r="E115" s="806" t="str">
        <f>VLOOKUP($C102,'2025年度(2年後期)'!$B$5:$N$207,COLUMN('2025年度(2年後期)'!$G$5),0)&amp;""</f>
        <v>英語Ⅲ 本試験</v>
      </c>
      <c r="F115" s="763"/>
      <c r="G115" s="711" t="str">
        <f>VLOOKUP($C102,'2025年度(3年後期)'!$B$5:$N$207,COLUMN('2025年度(3年後期)'!$G$5),0)&amp;""</f>
        <v>領域別実習</v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 t="s">
        <v>97</v>
      </c>
      <c r="AE115" s="656"/>
      <c r="AF115" s="656"/>
      <c r="AG115" s="656"/>
      <c r="AH115" s="656" t="s">
        <v>346</v>
      </c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 t="s">
        <v>347</v>
      </c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65" t="str">
        <f>IFERROR(VLOOKUP(C115,科目・教員!$A$2:$B$349,2,0),"")</f>
        <v/>
      </c>
      <c r="D116" s="766"/>
      <c r="E116" s="805" t="str">
        <f>IFERROR(VLOOKUP(E115,科目・教員!$A$2:$B$349,2,0),"")</f>
        <v/>
      </c>
      <c r="F116" s="766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65" t="str">
        <f>VLOOKUP($C102,'2025年度(1年後期)'!$B$5:$N$207,COLUMN('2025年度(1年後期)'!$G$5)+1,0)&amp;""</f>
        <v>大講義室</v>
      </c>
      <c r="D117" s="766"/>
      <c r="E117" s="805" t="str">
        <f>VLOOKUP($C102,'2025年度(2年後期)'!$B$5:$N$207,COLUMN('2025年度(2年後期)'!$G$5)+1,0)&amp;""</f>
        <v>202</v>
      </c>
      <c r="F117" s="766"/>
      <c r="G117" s="701" t="str">
        <f>VLOOKUP($C102,'2025年度(3年後期)'!$B$5:$N$207,COLUMN('2025年度(3年後期)'!$G$5)+1,0)&amp;""</f>
        <v>在宅:在宅実</v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809"/>
      <c r="D118" s="810"/>
      <c r="E118" s="809" t="s">
        <v>107</v>
      </c>
      <c r="F118" s="810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62" t="str">
        <f>VLOOKUP($C102,'2025年度(1年後期)'!$B$5:$N$207,COLUMN('2025年度(1年後期)'!$I$5),0)&amp;""</f>
        <v>免疫と健康　本試験</v>
      </c>
      <c r="D119" s="763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>領域別実習</v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 t="s">
        <v>97</v>
      </c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 t="s">
        <v>348</v>
      </c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65" t="str">
        <f>IFERROR(VLOOKUP(C119,科目・教員!$A$2:$B$349,2,0),"")</f>
        <v/>
      </c>
      <c r="D120" s="766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65" t="str">
        <f>VLOOKUP($C102,'2025年度(1年後期)'!$B$5:$N$207,COLUMN('2025年度(1年後期)'!$I$5)+1,0)&amp;""</f>
        <v>大講義室</v>
      </c>
      <c r="D121" s="766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>在宅:在宅実</v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60"/>
      <c r="D122" s="764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46059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46059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>領域別実習</v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>入試設営</v>
      </c>
      <c r="N128" s="682"/>
      <c r="O128" s="683" t="str">
        <f>VLOOKUP($C127,'2025年度(M2後期)'!$B$5:$N$207,COLUMN('2025年度(M2後期)'!$C$5),0)&amp;""</f>
        <v>入試設営</v>
      </c>
      <c r="P128" s="684"/>
      <c r="Q128" s="683" t="str">
        <f>VLOOKUP($C127,'2025年度(D1後期)'!$B$5:$N$207,COLUMN('2025年度(D1後期)'!$C$5),0)&amp;""</f>
        <v>入試設営</v>
      </c>
      <c r="R128" s="684"/>
      <c r="S128" s="694" t="str">
        <f>VLOOKUP($C127,'2025年度(D23後期)'!$B$5:$N$207,COLUMN('2025年度(D23後期)'!$C$5),0)&amp;""</f>
        <v>入試設営</v>
      </c>
      <c r="T128" s="684"/>
      <c r="U128" s="473" t="s">
        <v>349</v>
      </c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 t="s">
        <v>251</v>
      </c>
      <c r="BV128" s="656" t="s">
        <v>149</v>
      </c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473" t="s">
        <v>350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>母性:研修7小児:研修6</v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/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/>
      </c>
      <c r="R130" s="677"/>
      <c r="S130" s="697" t="str">
        <f>VLOOKUP($C127,'2025年度(D23後期)'!$B$5:$N$207,COLUMN('2025年度(D23後期)'!$C$5)+1,0)&amp;""</f>
        <v/>
      </c>
      <c r="T130" s="677"/>
      <c r="U130" s="473" t="s">
        <v>351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00"/>
      <c r="D131" s="673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473"/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>領域別実習</v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>入試設営</v>
      </c>
      <c r="N132" s="684"/>
      <c r="O132" s="694" t="str">
        <f>VLOOKUP($C127,'2025年度(M2後期)'!$B$5:$N$207,COLUMN('2025年度(M2後期)'!$E$5),0)&amp;""</f>
        <v>入試設営</v>
      </c>
      <c r="P132" s="684"/>
      <c r="Q132" s="694" t="str">
        <f>VLOOKUP($C127,'2025年度(D1後期)'!$B$5:$N$207,COLUMN('2025年度(D1後期)'!$E$5),0)&amp;""</f>
        <v>入試設営</v>
      </c>
      <c r="R132" s="684"/>
      <c r="S132" s="694" t="str">
        <f>VLOOKUP($C127,'2025年度(D23後期)'!$B$5:$N$207,COLUMN('2025年度(D23後期)'!$E$5),0)&amp;""</f>
        <v>入試設営</v>
      </c>
      <c r="T132" s="684"/>
      <c r="U132" s="468" t="s">
        <v>352</v>
      </c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 t="s">
        <v>251</v>
      </c>
      <c r="BV132" s="656" t="s">
        <v>149</v>
      </c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468" t="s">
        <v>353</v>
      </c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>母性:研修7小児:研修6</v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/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/>
      </c>
      <c r="R134" s="677"/>
      <c r="S134" s="697" t="str">
        <f>VLOOKUP($C127,'2025年度(D23後期)'!$B$5:$N$207,COLUMN('2025年度(D23後期)'!$E$5)+1,0)&amp;""</f>
        <v/>
      </c>
      <c r="T134" s="677"/>
      <c r="U134" s="468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468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468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468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468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468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>領域別実習</v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入試設営</v>
      </c>
      <c r="N140" s="694"/>
      <c r="O140" s="712" t="str">
        <f>VLOOKUP($C127,'2025年度(M2後期)'!$B$5:$N$207,COLUMN('2025年度(M2後期)'!$G$5),0)&amp;""</f>
        <v>入試設営</v>
      </c>
      <c r="P140" s="694"/>
      <c r="Q140" s="712" t="str">
        <f>VLOOKUP($C127,'2025年度(D1後期)'!$B$5:$N$207,COLUMN('2025年度(D1後期)'!$G$5),0)&amp;""</f>
        <v>入試設営</v>
      </c>
      <c r="R140" s="694"/>
      <c r="S140" s="712" t="str">
        <f>VLOOKUP($C127,'2025年度(D23後期)'!$B$5:$N$207,COLUMN('2025年度(D23後期)'!$G$5),0)&amp;""</f>
        <v>入試設営</v>
      </c>
      <c r="T140" s="694"/>
      <c r="U140" s="468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468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/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468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468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>領域別実習</v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入試設営</v>
      </c>
      <c r="N144" s="694"/>
      <c r="O144" s="712" t="str">
        <f>VLOOKUP($C127,'2025年度(M2後期)'!$B$5:$N$207,COLUMN('2025年度(M2後期)'!$I$5),0)&amp;""</f>
        <v>入試設営</v>
      </c>
      <c r="P144" s="694"/>
      <c r="Q144" s="712" t="str">
        <f>VLOOKUP($C127,'2025年度(D1後期)'!$B$5:$N$207,COLUMN('2025年度(D1後期)'!$I$5),0)&amp;""</f>
        <v>入試設営</v>
      </c>
      <c r="R144" s="694"/>
      <c r="S144" s="712" t="str">
        <f>VLOOKUP($C127,'2025年度(D23後期)'!$B$5:$N$207,COLUMN('2025年度(D23後期)'!$I$5),0)&amp;""</f>
        <v>入試設営</v>
      </c>
      <c r="T144" s="694"/>
      <c r="U144" s="468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468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/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468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00"/>
      <c r="D147" s="698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468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>入試設営</v>
      </c>
      <c r="N148" s="694"/>
      <c r="O148" s="712" t="str">
        <f>VLOOKUP($C127,'2025年度(M2後期)'!$B$5:$N$207,COLUMN('2025年度(M2後期)'!$K$5),0)&amp;""</f>
        <v>入試設営</v>
      </c>
      <c r="P148" s="694"/>
      <c r="Q148" s="712" t="str">
        <f>VLOOKUP($C127,'2025年度(D1後期)'!$B$5:$N$207,COLUMN('2025年度(D1後期)'!$K$5),0)&amp;""</f>
        <v>入試設営</v>
      </c>
      <c r="R148" s="694"/>
      <c r="S148" s="712" t="str">
        <f>VLOOKUP($C127,'2025年度(D23後期)'!$B$5:$N$207,COLUMN('2025年度(D23後期)'!$K$5),0)&amp;""</f>
        <v>入試設営</v>
      </c>
      <c r="T148" s="694"/>
      <c r="U148" s="468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468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468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469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50">
        <f>C127+1</f>
        <v>46060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665">
        <f>C152</f>
        <v>46060</v>
      </c>
      <c r="V152" s="666"/>
      <c r="W152" s="666"/>
      <c r="X152" s="666"/>
      <c r="Y152" s="666"/>
      <c r="Z152" s="6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>看護学部入試（1次）</v>
      </c>
      <c r="N153" s="682"/>
      <c r="O153" s="683" t="str">
        <f>VLOOKUP($C152,'2025年度(M2後期)'!$B$5:$N$207,COLUMN('2025年度(M2後期)'!$C$5),0)&amp;""</f>
        <v>看護学部入試（1次）</v>
      </c>
      <c r="P153" s="684"/>
      <c r="Q153" s="683" t="str">
        <f>VLOOKUP($C152,'2025年度(D1後期)'!$B$5:$N$207,COLUMN('2025年度(D1後期)'!$C$5),0)&amp;""</f>
        <v>看護学部入試（1次）</v>
      </c>
      <c r="R153" s="684"/>
      <c r="S153" s="694" t="str">
        <f>VLOOKUP($C152,'2025年度(D23後期)'!$B$5:$N$207,COLUMN('2025年度(D23後期)'!$C$5),0)&amp;""</f>
        <v>看護学部入試（1次）</v>
      </c>
      <c r="T153" s="684"/>
      <c r="U153" s="473" t="s">
        <v>349</v>
      </c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813"/>
      <c r="AX153" s="813"/>
      <c r="AY153" s="813"/>
      <c r="AZ153" s="813"/>
      <c r="BA153" s="813"/>
      <c r="BB153" s="813"/>
      <c r="BC153" s="813"/>
      <c r="BD153" s="813"/>
      <c r="BE153" s="813"/>
      <c r="BF153" s="813"/>
      <c r="BG153" s="656"/>
      <c r="BH153" s="656"/>
      <c r="BI153" s="813"/>
      <c r="BJ153" s="813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473" t="s">
        <v>354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813"/>
      <c r="AX154" s="813"/>
      <c r="AY154" s="813"/>
      <c r="AZ154" s="813"/>
      <c r="BA154" s="813"/>
      <c r="BB154" s="813"/>
      <c r="BC154" s="813"/>
      <c r="BD154" s="813"/>
      <c r="BE154" s="813"/>
      <c r="BF154" s="813"/>
      <c r="BG154" s="657"/>
      <c r="BH154" s="657"/>
      <c r="BI154" s="813"/>
      <c r="BJ154" s="813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/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/>
      </c>
      <c r="R155" s="677"/>
      <c r="S155" s="697" t="str">
        <f>VLOOKUP($C152,'2025年度(D23後期)'!$B$5:$N$207,COLUMN('2025年度(D23後期)'!$C$5)+1,0)&amp;""</f>
        <v/>
      </c>
      <c r="T155" s="677"/>
      <c r="U155" s="473" t="s">
        <v>351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813"/>
      <c r="AX155" s="813"/>
      <c r="AY155" s="813"/>
      <c r="AZ155" s="813"/>
      <c r="BA155" s="813"/>
      <c r="BB155" s="813"/>
      <c r="BC155" s="813"/>
      <c r="BD155" s="813"/>
      <c r="BE155" s="813"/>
      <c r="BF155" s="813"/>
      <c r="BG155" s="657"/>
      <c r="BH155" s="657"/>
      <c r="BI155" s="813"/>
      <c r="BJ155" s="813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473"/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813"/>
      <c r="AX156" s="813"/>
      <c r="AY156" s="813"/>
      <c r="AZ156" s="813"/>
      <c r="BA156" s="813"/>
      <c r="BB156" s="813"/>
      <c r="BC156" s="813"/>
      <c r="BD156" s="813"/>
      <c r="BE156" s="813"/>
      <c r="BF156" s="813"/>
      <c r="BG156" s="658"/>
      <c r="BH156" s="658"/>
      <c r="BI156" s="813"/>
      <c r="BJ156" s="813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>看護学部入試（1次）</v>
      </c>
      <c r="N157" s="684"/>
      <c r="O157" s="694" t="str">
        <f>VLOOKUP($C152,'2025年度(M2後期)'!$B$5:$N$207,COLUMN('2025年度(M2後期)'!$E$5),0)&amp;""</f>
        <v>看護学部入試（1次）</v>
      </c>
      <c r="P157" s="684"/>
      <c r="Q157" s="694" t="str">
        <f>VLOOKUP($C152,'2025年度(D1後期)'!$B$5:$N$207,COLUMN('2025年度(D1後期)'!$E$5),0)&amp;""</f>
        <v>看護学部入試（1次）</v>
      </c>
      <c r="R157" s="684"/>
      <c r="S157" s="694" t="str">
        <f>VLOOKUP($C152,'2025年度(D23後期)'!$B$5:$N$207,COLUMN('2025年度(D23後期)'!$E$5),0)&amp;""</f>
        <v>看護学部入試（1次）</v>
      </c>
      <c r="T157" s="684"/>
      <c r="U157" s="468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813"/>
      <c r="AX157" s="813"/>
      <c r="AY157" s="813"/>
      <c r="AZ157" s="813"/>
      <c r="BA157" s="813"/>
      <c r="BB157" s="813"/>
      <c r="BC157" s="813"/>
      <c r="BD157" s="813"/>
      <c r="BE157" s="813"/>
      <c r="BF157" s="813"/>
      <c r="BG157" s="656"/>
      <c r="BH157" s="656"/>
      <c r="BI157" s="813"/>
      <c r="BJ157" s="813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468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813"/>
      <c r="AX158" s="813"/>
      <c r="AY158" s="813"/>
      <c r="AZ158" s="813"/>
      <c r="BA158" s="813"/>
      <c r="BB158" s="813"/>
      <c r="BC158" s="813"/>
      <c r="BD158" s="813"/>
      <c r="BE158" s="813"/>
      <c r="BF158" s="813"/>
      <c r="BG158" s="657"/>
      <c r="BH158" s="657"/>
      <c r="BI158" s="813"/>
      <c r="BJ158" s="813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/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/>
      </c>
      <c r="R159" s="677"/>
      <c r="S159" s="697" t="str">
        <f>VLOOKUP($C152,'2025年度(D23後期)'!$B$5:$N$207,COLUMN('2025年度(D23後期)'!$E$5)+1,0)&amp;""</f>
        <v/>
      </c>
      <c r="T159" s="677"/>
      <c r="U159" s="468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813"/>
      <c r="AX159" s="813"/>
      <c r="AY159" s="813"/>
      <c r="AZ159" s="813"/>
      <c r="BA159" s="813"/>
      <c r="BB159" s="813"/>
      <c r="BC159" s="813"/>
      <c r="BD159" s="813"/>
      <c r="BE159" s="813"/>
      <c r="BF159" s="813"/>
      <c r="BG159" s="657"/>
      <c r="BH159" s="657"/>
      <c r="BI159" s="813"/>
      <c r="BJ159" s="813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468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813"/>
      <c r="AX160" s="813"/>
      <c r="AY160" s="813"/>
      <c r="AZ160" s="813"/>
      <c r="BA160" s="813"/>
      <c r="BB160" s="813"/>
      <c r="BC160" s="813"/>
      <c r="BD160" s="813"/>
      <c r="BE160" s="813"/>
      <c r="BF160" s="813"/>
      <c r="BG160" s="658"/>
      <c r="BH160" s="658"/>
      <c r="BI160" s="813"/>
      <c r="BJ160" s="813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468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813"/>
      <c r="AX161" s="813"/>
      <c r="AY161" s="813"/>
      <c r="AZ161" s="813"/>
      <c r="BA161" s="813"/>
      <c r="BB161" s="813"/>
      <c r="BC161" s="813"/>
      <c r="BD161" s="813"/>
      <c r="BE161" s="813"/>
      <c r="BF161" s="813"/>
      <c r="BG161" s="656"/>
      <c r="BH161" s="656"/>
      <c r="BI161" s="813"/>
      <c r="BJ161" s="813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468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813"/>
      <c r="AX162" s="813"/>
      <c r="AY162" s="813"/>
      <c r="AZ162" s="813"/>
      <c r="BA162" s="813"/>
      <c r="BB162" s="813"/>
      <c r="BC162" s="813"/>
      <c r="BD162" s="813"/>
      <c r="BE162" s="813"/>
      <c r="BF162" s="813"/>
      <c r="BG162" s="657"/>
      <c r="BH162" s="657"/>
      <c r="BI162" s="813"/>
      <c r="BJ162" s="813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468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813"/>
      <c r="AX163" s="813"/>
      <c r="AY163" s="813"/>
      <c r="AZ163" s="813"/>
      <c r="BA163" s="813"/>
      <c r="BB163" s="813"/>
      <c r="BC163" s="813"/>
      <c r="BD163" s="813"/>
      <c r="BE163" s="813"/>
      <c r="BF163" s="813"/>
      <c r="BG163" s="657"/>
      <c r="BH163" s="657"/>
      <c r="BI163" s="813"/>
      <c r="BJ163" s="813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468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813"/>
      <c r="AX164" s="813"/>
      <c r="AY164" s="813"/>
      <c r="AZ164" s="813"/>
      <c r="BA164" s="813"/>
      <c r="BB164" s="813"/>
      <c r="BC164" s="813"/>
      <c r="BD164" s="813"/>
      <c r="BE164" s="813"/>
      <c r="BF164" s="813"/>
      <c r="BG164" s="658"/>
      <c r="BH164" s="658"/>
      <c r="BI164" s="813"/>
      <c r="BJ164" s="813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>看護学部入試（1次）</v>
      </c>
      <c r="N165" s="694"/>
      <c r="O165" s="712" t="str">
        <f>VLOOKUP($C152,'2025年度(M2後期)'!$B$5:$N$207,COLUMN('2025年度(M2後期)'!$G$5),0)&amp;""</f>
        <v>看護学部入試（1次）</v>
      </c>
      <c r="P165" s="694"/>
      <c r="Q165" s="712" t="str">
        <f>VLOOKUP($C152,'2025年度(D1後期)'!$B$5:$N$207,COLUMN('2025年度(D1後期)'!$G$5),0)&amp;""</f>
        <v>看護学部入試（1次）</v>
      </c>
      <c r="R165" s="694"/>
      <c r="S165" s="712" t="str">
        <f>VLOOKUP($C152,'2025年度(D23後期)'!$B$5:$N$207,COLUMN('2025年度(D23後期)'!$G$5),0)&amp;""</f>
        <v>看護学部入試（1次）</v>
      </c>
      <c r="T165" s="694"/>
      <c r="U165" s="468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813"/>
      <c r="AX165" s="813"/>
      <c r="AY165" s="813"/>
      <c r="AZ165" s="813"/>
      <c r="BA165" s="813"/>
      <c r="BB165" s="813"/>
      <c r="BC165" s="813"/>
      <c r="BD165" s="813"/>
      <c r="BE165" s="813"/>
      <c r="BF165" s="813"/>
      <c r="BG165" s="656"/>
      <c r="BH165" s="656"/>
      <c r="BI165" s="813"/>
      <c r="BJ165" s="813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468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813"/>
      <c r="AX166" s="813"/>
      <c r="AY166" s="813"/>
      <c r="AZ166" s="813"/>
      <c r="BA166" s="813"/>
      <c r="BB166" s="813"/>
      <c r="BC166" s="813"/>
      <c r="BD166" s="813"/>
      <c r="BE166" s="813"/>
      <c r="BF166" s="813"/>
      <c r="BG166" s="657"/>
      <c r="BH166" s="657"/>
      <c r="BI166" s="813"/>
      <c r="BJ166" s="813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468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813"/>
      <c r="AX167" s="813"/>
      <c r="AY167" s="813"/>
      <c r="AZ167" s="813"/>
      <c r="BA167" s="813"/>
      <c r="BB167" s="813"/>
      <c r="BC167" s="813"/>
      <c r="BD167" s="813"/>
      <c r="BE167" s="813"/>
      <c r="BF167" s="813"/>
      <c r="BG167" s="657"/>
      <c r="BH167" s="657"/>
      <c r="BI167" s="813"/>
      <c r="BJ167" s="813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468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813"/>
      <c r="AX168" s="813"/>
      <c r="AY168" s="813"/>
      <c r="AZ168" s="813"/>
      <c r="BA168" s="813"/>
      <c r="BB168" s="813"/>
      <c r="BC168" s="813"/>
      <c r="BD168" s="813"/>
      <c r="BE168" s="813"/>
      <c r="BF168" s="813"/>
      <c r="BG168" s="658"/>
      <c r="BH168" s="658"/>
      <c r="BI168" s="813"/>
      <c r="BJ168" s="813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>看護学部入試（1次）</v>
      </c>
      <c r="N169" s="694"/>
      <c r="O169" s="712" t="str">
        <f>VLOOKUP($C152,'2025年度(M2後期)'!$B$5:$N$207,COLUMN('2025年度(M2後期)'!$I$5),0)&amp;""</f>
        <v>看護学部入試（1次）</v>
      </c>
      <c r="P169" s="694"/>
      <c r="Q169" s="712" t="str">
        <f>VLOOKUP($C152,'2025年度(D1後期)'!$B$5:$N$207,COLUMN('2025年度(D1後期)'!$I$5),0)&amp;""</f>
        <v>看護学部入試（1次）</v>
      </c>
      <c r="R169" s="694"/>
      <c r="S169" s="712" t="str">
        <f>VLOOKUP($C152,'2025年度(D23後期)'!$B$5:$N$207,COLUMN('2025年度(D23後期)'!$I$5),0)&amp;""</f>
        <v>看護学部入試（1次）</v>
      </c>
      <c r="T169" s="694"/>
      <c r="U169" s="468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813"/>
      <c r="AX169" s="813"/>
      <c r="AY169" s="813"/>
      <c r="AZ169" s="813"/>
      <c r="BA169" s="813"/>
      <c r="BB169" s="813"/>
      <c r="BC169" s="813"/>
      <c r="BD169" s="813"/>
      <c r="BE169" s="813"/>
      <c r="BF169" s="813"/>
      <c r="BG169" s="656"/>
      <c r="BH169" s="656"/>
      <c r="BI169" s="813"/>
      <c r="BJ169" s="813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468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813"/>
      <c r="AX170" s="813"/>
      <c r="AY170" s="813"/>
      <c r="AZ170" s="813"/>
      <c r="BA170" s="813"/>
      <c r="BB170" s="813"/>
      <c r="BC170" s="813"/>
      <c r="BD170" s="813"/>
      <c r="BE170" s="813"/>
      <c r="BF170" s="813"/>
      <c r="BG170" s="657"/>
      <c r="BH170" s="657"/>
      <c r="BI170" s="813"/>
      <c r="BJ170" s="813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468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813"/>
      <c r="AX171" s="813"/>
      <c r="AY171" s="813"/>
      <c r="AZ171" s="813"/>
      <c r="BA171" s="813"/>
      <c r="BB171" s="813"/>
      <c r="BC171" s="813"/>
      <c r="BD171" s="813"/>
      <c r="BE171" s="813"/>
      <c r="BF171" s="813"/>
      <c r="BG171" s="657"/>
      <c r="BH171" s="657"/>
      <c r="BI171" s="813"/>
      <c r="BJ171" s="813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468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813"/>
      <c r="AX172" s="813"/>
      <c r="AY172" s="813"/>
      <c r="AZ172" s="813"/>
      <c r="BA172" s="813"/>
      <c r="BB172" s="813"/>
      <c r="BC172" s="813"/>
      <c r="BD172" s="813"/>
      <c r="BE172" s="813"/>
      <c r="BF172" s="813"/>
      <c r="BG172" s="658"/>
      <c r="BH172" s="658"/>
      <c r="BI172" s="813"/>
      <c r="BJ172" s="813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>看護学部入試（1次）</v>
      </c>
      <c r="N173" s="694"/>
      <c r="O173" s="712" t="str">
        <f>VLOOKUP($C152,'2025年度(M2後期)'!$B$5:$N$207,COLUMN('2025年度(M2後期)'!$K$5),0)&amp;""</f>
        <v>看護学部入試（1次）</v>
      </c>
      <c r="P173" s="694"/>
      <c r="Q173" s="712" t="str">
        <f>VLOOKUP($C152,'2025年度(D1後期)'!$B$5:$N$207,COLUMN('2025年度(D1後期)'!$K$5),0)&amp;""</f>
        <v>看護学部入試（1次）</v>
      </c>
      <c r="R173" s="694"/>
      <c r="S173" s="712" t="str">
        <f>VLOOKUP($C152,'2025年度(D23後期)'!$B$5:$N$207,COLUMN('2025年度(D23後期)'!$K$5),0)&amp;""</f>
        <v>看護学部入試（1次）</v>
      </c>
      <c r="T173" s="694"/>
      <c r="U173" s="468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813"/>
      <c r="AX173" s="813"/>
      <c r="AY173" s="813"/>
      <c r="AZ173" s="813"/>
      <c r="BA173" s="813"/>
      <c r="BB173" s="813"/>
      <c r="BC173" s="813"/>
      <c r="BD173" s="813"/>
      <c r="BE173" s="813"/>
      <c r="BF173" s="813"/>
      <c r="BG173" s="656"/>
      <c r="BH173" s="656"/>
      <c r="BI173" s="813"/>
      <c r="BJ173" s="813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468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813"/>
      <c r="AX174" s="813"/>
      <c r="AY174" s="813"/>
      <c r="AZ174" s="813"/>
      <c r="BA174" s="813"/>
      <c r="BB174" s="813"/>
      <c r="BC174" s="813"/>
      <c r="BD174" s="813"/>
      <c r="BE174" s="813"/>
      <c r="BF174" s="813"/>
      <c r="BG174" s="657"/>
      <c r="BH174" s="657"/>
      <c r="BI174" s="813"/>
      <c r="BJ174" s="813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468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813"/>
      <c r="AX175" s="813"/>
      <c r="AY175" s="813"/>
      <c r="AZ175" s="813"/>
      <c r="BA175" s="813"/>
      <c r="BB175" s="813"/>
      <c r="BC175" s="813"/>
      <c r="BD175" s="813"/>
      <c r="BE175" s="813"/>
      <c r="BF175" s="813"/>
      <c r="BG175" s="657"/>
      <c r="BH175" s="657"/>
      <c r="BI175" s="813"/>
      <c r="BJ175" s="813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469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813"/>
      <c r="AX176" s="813"/>
      <c r="AY176" s="813"/>
      <c r="AZ176" s="813"/>
      <c r="BA176" s="813"/>
      <c r="BB176" s="813"/>
      <c r="BC176" s="813"/>
      <c r="BD176" s="813"/>
      <c r="BE176" s="813"/>
      <c r="BF176" s="813"/>
      <c r="BG176" s="658"/>
      <c r="BH176" s="658"/>
      <c r="BI176" s="813"/>
      <c r="BJ176" s="813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50">
        <f>C152+1</f>
        <v>46061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665">
        <f>C177</f>
        <v>46061</v>
      </c>
      <c r="V177" s="666"/>
      <c r="W177" s="666"/>
      <c r="X177" s="666"/>
      <c r="Y177" s="666"/>
      <c r="Z177" s="6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/>
      </c>
      <c r="N178" s="682"/>
      <c r="O178" s="683" t="str">
        <f>VLOOKUP($C177,'2025年度(M2後期)'!$B$5:$N$207,COLUMN('2025年度(M2後期)'!$C$5),0)&amp;""</f>
        <v/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/>
      </c>
      <c r="T178" s="684"/>
      <c r="U178" s="25"/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25"/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/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25"/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00"/>
      <c r="D181" s="673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25"/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/>
      </c>
      <c r="N182" s="684"/>
      <c r="O182" s="694" t="str">
        <f>VLOOKUP($C177,'2025年度(M2後期)'!$B$5:$N$207,COLUMN('2025年度(M2後期)'!$E$5),0)&amp;""</f>
        <v/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/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/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/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/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/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/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00"/>
      <c r="D197" s="698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46062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46062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756" t="str">
        <f>VLOOKUP($C202,'2025年度(1年後期)'!$B$5:$N$207,COLUMN('2025年度(1年後期)'!$C$5),0)&amp;""</f>
        <v>生活援助論Ⅱ　追再試(実技)</v>
      </c>
      <c r="D203" s="757"/>
      <c r="E203" s="808" t="str">
        <f>VLOOKUP($C202,'2025年度(2年後期)'!$B$5:$N$207,COLUMN('2025年度(2年後期)'!$C$5),0)&amp;""</f>
        <v>地域･在宅看護学概論
追再試</v>
      </c>
      <c r="F203" s="757"/>
      <c r="G203" s="683" t="str">
        <f>VLOOKUP($C202,'2025年度(3年後期)'!$B$5:$N$207,COLUMN('2025年度(3年後期)'!$C$5),0)&amp;""</f>
        <v>領域別実習</v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>看護情報・管理学演習Ａ－Ⅰ
感染管理看護学演習Ａ－Ⅰ</v>
      </c>
      <c r="N203" s="682"/>
      <c r="O203" s="683" t="str">
        <f>VLOOKUP($C202,'2025年度(M2後期)'!$B$5:$N$207,COLUMN('2025年度(M2後期)'!$C$5),0)&amp;""</f>
        <v>特別研究</v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>特別研究</v>
      </c>
      <c r="T203" s="684"/>
      <c r="U203" s="25"/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 t="s">
        <v>355</v>
      </c>
      <c r="AH203" s="656"/>
      <c r="AI203" s="656" t="s">
        <v>356</v>
      </c>
      <c r="AJ203" s="656"/>
      <c r="AK203" s="656"/>
      <c r="AL203" s="656" t="s">
        <v>355</v>
      </c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758" t="str">
        <f>IFERROR(VLOOKUP(C203,科目・教員!$A$2:$B$349,2,0),"")</f>
        <v/>
      </c>
      <c r="D204" s="759"/>
      <c r="E204" s="807" t="str">
        <f>IFERROR(VLOOKUP(E203,科目・教員!$A$2:$B$349,2,0),"")</f>
        <v/>
      </c>
      <c r="F204" s="759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758" t="str">
        <f>VLOOKUP($C202,'2025年度(1年後期)'!$B$5:$N$207,COLUMN('2025年度(1年後期)'!$C$5)+1,0)&amp;""</f>
        <v>201･基礎実</v>
      </c>
      <c r="D205" s="759"/>
      <c r="E205" s="807" t="str">
        <f>VLOOKUP($C202,'2025年度(2年後期)'!$B$5:$N$207,COLUMN('2025年度(2年後期)'!$C$5)+1,0)&amp;""</f>
        <v>203</v>
      </c>
      <c r="F205" s="759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情報:別途指定
感染:別途指定</v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60"/>
      <c r="D206" s="761"/>
      <c r="E206" s="804"/>
      <c r="F206" s="761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756" t="str">
        <f>VLOOKUP($C202,'2025年度(1年後期)'!$B$5:$N$207,COLUMN('2025年度(1年後期)'!$E$5),0)&amp;""</f>
        <v>生活援助論Ⅱ　追再試(実技)</v>
      </c>
      <c r="D207" s="757"/>
      <c r="E207" s="808" t="str">
        <f>VLOOKUP($C202,'2025年度(2年後期)'!$B$5:$N$207,COLUMN('2025年度(2年後期)'!$E$5),0)&amp;""</f>
        <v>精神看護学概論
追再試</v>
      </c>
      <c r="F207" s="757"/>
      <c r="G207" s="683" t="str">
        <f>VLOOKUP($C202,'2025年度(3年後期)'!$B$5:$N$207,COLUMN('2025年度(3年後期)'!$E$5),0)&amp;""</f>
        <v>領域別実習</v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>看護情報・管理学演習Ａ－Ⅰ
感染管理看護学演習Ａ－Ⅰ</v>
      </c>
      <c r="N207" s="684"/>
      <c r="O207" s="694" t="str">
        <f>VLOOKUP($C202,'2025年度(M2後期)'!$B$5:$N$207,COLUMN('2025年度(M2後期)'!$E$5),0)&amp;""</f>
        <v>特別研究</v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 t="s">
        <v>355</v>
      </c>
      <c r="AH207" s="656"/>
      <c r="AI207" s="656" t="s">
        <v>357</v>
      </c>
      <c r="AJ207" s="656"/>
      <c r="AK207" s="656"/>
      <c r="AL207" s="656" t="s">
        <v>355</v>
      </c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758" t="str">
        <f>IFERROR(VLOOKUP(C207,科目・教員!$A$2:$B$349,2,0),"")</f>
        <v/>
      </c>
      <c r="D208" s="759"/>
      <c r="E208" s="807" t="str">
        <f>IFERROR(VLOOKUP(E207,科目・教員!$A$2:$B$349,2,0),"")</f>
        <v/>
      </c>
      <c r="F208" s="759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758" t="str">
        <f>VLOOKUP($C202,'2025年度(1年後期)'!$B$5:$N$207,COLUMN('2025年度(1年後期)'!$E$5)+1,0)&amp;""</f>
        <v>201･基礎実</v>
      </c>
      <c r="D209" s="759"/>
      <c r="E209" s="807" t="str">
        <f>VLOOKUP($C202,'2025年度(2年後期)'!$B$5:$N$207,COLUMN('2025年度(2年後期)'!$E$5)+1,0)&amp;""</f>
        <v>203</v>
      </c>
      <c r="F209" s="759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情報:別途指定
感染:別途指定</v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60"/>
      <c r="D210" s="764"/>
      <c r="E210" s="804"/>
      <c r="F210" s="764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62" t="str">
        <f>VLOOKUP($C202,'2025年度(1年後期)'!$B$5:$N$207,COLUMN('2025年度(1年後期)'!$G$5),0)&amp;""</f>
        <v>人体の構造と機能Ⅲ　追再試</v>
      </c>
      <c r="D215" s="763"/>
      <c r="E215" s="806" t="str">
        <f>VLOOKUP($C202,'2025年度(2年後期)'!$B$5:$N$207,COLUMN('2025年度(2年後期)'!$G$5),0)&amp;""</f>
        <v>看護基礎理論
追再試</v>
      </c>
      <c r="F215" s="763"/>
      <c r="G215" s="711" t="str">
        <f>VLOOKUP($C202,'2025年度(3年後期)'!$B$5:$N$207,COLUMN('2025年度(3年後期)'!$G$5),0)&amp;""</f>
        <v>領域別実習</v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成人看護学演習Ａ－Ⅰ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 t="s">
        <v>358</v>
      </c>
      <c r="AD215" s="656"/>
      <c r="AE215" s="656"/>
      <c r="AF215" s="656"/>
      <c r="AG215" s="656"/>
      <c r="AH215" s="656"/>
      <c r="AI215" s="656" t="s">
        <v>359</v>
      </c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65" t="str">
        <f>IFERROR(VLOOKUP(C215,科目・教員!$A$2:$B$349,2,0),"")</f>
        <v/>
      </c>
      <c r="D216" s="766"/>
      <c r="E216" s="805" t="str">
        <f>IFERROR(VLOOKUP(E215,科目・教員!$A$2:$B$349,2,0),"")</f>
        <v/>
      </c>
      <c r="F216" s="766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65" t="str">
        <f>VLOOKUP($C202,'2025年度(1年後期)'!$B$5:$N$207,COLUMN('2025年度(1年後期)'!$G$5)+1,0)&amp;""</f>
        <v>103</v>
      </c>
      <c r="D217" s="766"/>
      <c r="E217" s="805" t="str">
        <f>VLOOKUP($C202,'2025年度(2年後期)'!$B$5:$N$207,COLUMN('2025年度(2年後期)'!$G$5)+1,0)&amp;""</f>
        <v>203</v>
      </c>
      <c r="F217" s="766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60"/>
      <c r="D218" s="764"/>
      <c r="E218" s="804"/>
      <c r="F218" s="764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62" t="str">
        <f>VLOOKUP($C202,'2025年度(1年後期)'!$B$5:$N$207,COLUMN('2025年度(1年後期)'!$I$5),0)&amp;""</f>
        <v>疾病･病態論Ⅰ　追再試</v>
      </c>
      <c r="D219" s="763"/>
      <c r="E219" s="806" t="str">
        <f>VLOOKUP($C202,'2025年度(2年後期)'!$B$5:$N$207,COLUMN('2025年度(2年後期)'!$I$5),0)&amp;""</f>
        <v>母性看護援助論Ⅰ
追再試</v>
      </c>
      <c r="F219" s="763"/>
      <c r="G219" s="711" t="str">
        <f>VLOOKUP($C202,'2025年度(3年後期)'!$B$5:$N$207,COLUMN('2025年度(3年後期)'!$I$5),0)&amp;""</f>
        <v>領域別実習</v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成人看護学演習Ａ－Ⅰ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 t="s">
        <v>360</v>
      </c>
      <c r="AD219" s="656"/>
      <c r="AE219" s="656"/>
      <c r="AF219" s="656"/>
      <c r="AG219" s="656"/>
      <c r="AH219" s="656"/>
      <c r="AI219" s="656" t="s">
        <v>361</v>
      </c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65" t="str">
        <f>IFERROR(VLOOKUP(C219,科目・教員!$A$2:$B$349,2,0),"")</f>
        <v/>
      </c>
      <c r="D220" s="766"/>
      <c r="E220" s="805" t="str">
        <f>IFERROR(VLOOKUP(E219,科目・教員!$A$2:$B$349,2,0),"")</f>
        <v/>
      </c>
      <c r="F220" s="766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65" t="str">
        <f>VLOOKUP($C202,'2025年度(1年後期)'!$B$5:$N$207,COLUMN('2025年度(1年後期)'!$I$5)+1,0)&amp;""</f>
        <v>103</v>
      </c>
      <c r="D221" s="766"/>
      <c r="E221" s="805" t="str">
        <f>VLOOKUP($C202,'2025年度(2年後期)'!$B$5:$N$207,COLUMN('2025年度(2年後期)'!$I$5)+1,0)&amp;""</f>
        <v>203</v>
      </c>
      <c r="F221" s="766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60"/>
      <c r="D222" s="764"/>
      <c r="E222" s="804"/>
      <c r="F222" s="764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46063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46063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756" t="str">
        <f>VLOOKUP($C227,'2025年度(1年後期)'!$B$5:$N$207,COLUMN('2025年度(1年後期)'!$C$5),0)&amp;""</f>
        <v>保健行動論　追再試</v>
      </c>
      <c r="D228" s="757"/>
      <c r="E228" s="808" t="str">
        <f>VLOOKUP($C227,'2025年度(2年後期)'!$B$5:$N$207,COLUMN('2025年度(2年後期)'!$C$5),0)&amp;""</f>
        <v>成人看護援助論Ⅱ
追再試</v>
      </c>
      <c r="F228" s="757"/>
      <c r="G228" s="683" t="str">
        <f>VLOOKUP($C227,'2025年度(3年後期)'!$B$5:$N$207,COLUMN('2025年度(3年後期)'!$C$5),0)&amp;""</f>
        <v>領域別実習</v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/>
      </c>
      <c r="L228" s="682"/>
      <c r="M228" s="68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2"/>
      <c r="O228" s="683" t="str">
        <f>VLOOKUP($C227,'2025年度(M2後期)'!$B$5:$N$207,COLUMN('2025年度(M2後期)'!$C$5),0)&amp;""</f>
        <v>特別研究</v>
      </c>
      <c r="P228" s="684"/>
      <c r="Q228" s="683" t="str">
        <f>VLOOKUP($C227,'2025年度(D1後期)'!$B$5:$N$207,COLUMN('2025年度(D1後期)'!$C$5),0)&amp;""</f>
        <v>成育看護学演習Ｂ</v>
      </c>
      <c r="R228" s="684"/>
      <c r="S228" s="694" t="str">
        <f>VLOOKUP($C227,'2025年度(D23後期)'!$B$5:$N$207,COLUMN('2025年度(D23後期)'!$C$5),0)&amp;""</f>
        <v>特別研究</v>
      </c>
      <c r="T228" s="684"/>
      <c r="U228" s="20"/>
      <c r="Z228" s="706" t="str">
        <f>A228</f>
        <v xml:space="preserve">１時限（09：20～10：50） </v>
      </c>
      <c r="AA228" s="656"/>
      <c r="AB228" s="656"/>
      <c r="AC228" s="656" t="s">
        <v>362</v>
      </c>
      <c r="AD228" s="656"/>
      <c r="AE228" s="656"/>
      <c r="AF228" s="656"/>
      <c r="AG228" s="656"/>
      <c r="AH228" s="656"/>
      <c r="AI228" s="656" t="s">
        <v>363</v>
      </c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758" t="str">
        <f>IFERROR(VLOOKUP(C228,科目・教員!$A$2:$B$349,2,0),"")</f>
        <v/>
      </c>
      <c r="D229" s="759"/>
      <c r="E229" s="807" t="str">
        <f>IFERROR(VLOOKUP(E228,科目・教員!$A$2:$B$349,2,0),"")</f>
        <v/>
      </c>
      <c r="F229" s="759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758" t="str">
        <f>VLOOKUP($C227,'2025年度(1年後期)'!$B$5:$N$207,COLUMN('2025年度(1年後期)'!$C$5)+1,0)&amp;""</f>
        <v>103</v>
      </c>
      <c r="D230" s="759"/>
      <c r="E230" s="807" t="str">
        <f>VLOOKUP($C227,'2025年度(2年後期)'!$B$5:$N$207,COLUMN('2025年度(2年後期)'!$C$5)+1,0)&amp;""</f>
        <v>203</v>
      </c>
      <c r="F230" s="759"/>
      <c r="G230" s="678" t="str">
        <f>VLOOKUP($C227,'2025年度(3年後期)'!$B$5:$N$207,COLUMN('2025年度(3年後期)'!$C$5)+1,0)&amp;""</f>
        <v/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>国際:別途指定
教育:別途指定
成育:別途指定
成育:別途指定</v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>別途指定</v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60"/>
      <c r="D231" s="761"/>
      <c r="E231" s="804"/>
      <c r="F231" s="761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756" t="str">
        <f>VLOOKUP($C227,'2025年度(1年後期)'!$B$5:$N$207,COLUMN('2025年度(1年後期)'!$E$5),0)&amp;""</f>
        <v>国語表現法　追再試</v>
      </c>
      <c r="D232" s="757"/>
      <c r="E232" s="808" t="str">
        <f>VLOOKUP($C227,'2025年度(2年後期)'!$B$5:$N$207,COLUMN('2025年度(2年後期)'!$E$5),0)&amp;""</f>
        <v>生活援助論Ⅳ　追再試(筆記)</v>
      </c>
      <c r="F232" s="757"/>
      <c r="G232" s="683" t="str">
        <f>VLOOKUP($C227,'2025年度(3年後期)'!$B$5:$N$207,COLUMN('2025年度(3年後期)'!$E$5),0)&amp;""</f>
        <v>領域別実習</v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/>
      </c>
      <c r="L232" s="682"/>
      <c r="M232" s="69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4"/>
      <c r="O232" s="694" t="str">
        <f>VLOOKUP($C227,'2025年度(M2後期)'!$B$5:$N$207,COLUMN('2025年度(M2後期)'!$E$5),0)&amp;""</f>
        <v>特別研究</v>
      </c>
      <c r="P232" s="684"/>
      <c r="Q232" s="694" t="str">
        <f>VLOOKUP($C227,'2025年度(D1後期)'!$B$5:$N$207,COLUMN('2025年度(D1後期)'!$E$5),0)&amp;""</f>
        <v>成育看護学演習Ｂ</v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/>
      <c r="AB232" s="656"/>
      <c r="AC232" s="656" t="s">
        <v>364</v>
      </c>
      <c r="AD232" s="656"/>
      <c r="AE232" s="656"/>
      <c r="AF232" s="656"/>
      <c r="AG232" s="656"/>
      <c r="AH232" s="656"/>
      <c r="AI232" s="656" t="s">
        <v>365</v>
      </c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758" t="str">
        <f>IFERROR(VLOOKUP(C232,科目・教員!$A$2:$B$349,2,0),"")</f>
        <v/>
      </c>
      <c r="D233" s="759"/>
      <c r="E233" s="807" t="str">
        <f>IFERROR(VLOOKUP(E232,科目・教員!$A$2:$B$349,2,0),"")</f>
        <v/>
      </c>
      <c r="F233" s="759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758" t="str">
        <f>VLOOKUP($C227,'2025年度(1年後期)'!$B$5:$N$207,COLUMN('2025年度(1年後期)'!$E$5)+1,0)&amp;""</f>
        <v>103</v>
      </c>
      <c r="D234" s="759"/>
      <c r="E234" s="807" t="str">
        <f>VLOOKUP($C227,'2025年度(2年後期)'!$B$5:$N$207,COLUMN('2025年度(2年後期)'!$E$5)+1,0)&amp;""</f>
        <v>203</v>
      </c>
      <c r="F234" s="759"/>
      <c r="G234" s="678" t="str">
        <f>VLOOKUP($C227,'2025年度(3年後期)'!$B$5:$N$207,COLUMN('2025年度(3年後期)'!$E$5)+1,0)&amp;""</f>
        <v/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>国際:別途指定
教育:別途指定
成育:別途指定
成育:別途指定</v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>別途指定</v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60"/>
      <c r="D235" s="764"/>
      <c r="E235" s="804"/>
      <c r="F235" s="764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62" t="str">
        <f>VLOOKUP($C227,'2025年度(1年後期)'!$B$5:$N$207,COLUMN('2025年度(1年後期)'!$G$5),0)&amp;""</f>
        <v>心と発達　追再試</v>
      </c>
      <c r="D240" s="763"/>
      <c r="E240" s="806" t="str">
        <f>VLOOKUP($C227,'2025年度(2年後期)'!$B$5:$N$207,COLUMN('2025年度(2年後期)'!$G$5),0)&amp;""</f>
        <v>小児看護学概論
小児看護援助論Ⅰ
追再試</v>
      </c>
      <c r="F240" s="763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成育看護学演習Ａ－Ⅱ（小児）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>感染管理看護学演習Ｂ
成人看護学演習Ｂ</v>
      </c>
      <c r="R240" s="694"/>
      <c r="S240" s="712" t="str">
        <f>VLOOKUP($C227,'2025年度(D23後期)'!$B$5:$N$207,COLUMN('2025年度(D23後期)'!$G$5),0)&amp;""</f>
        <v>特別研究</v>
      </c>
      <c r="T240" s="694"/>
      <c r="Z240" s="695" t="str">
        <f>A240</f>
        <v>３時限（13：30～15：00）</v>
      </c>
      <c r="AA240" s="656"/>
      <c r="AB240" s="656"/>
      <c r="AC240" s="656" t="s">
        <v>366</v>
      </c>
      <c r="AD240" s="656"/>
      <c r="AE240" s="656"/>
      <c r="AF240" s="656"/>
      <c r="AG240" s="656"/>
      <c r="AH240" s="656"/>
      <c r="AI240" s="656" t="s">
        <v>367</v>
      </c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65" t="str">
        <f>IFERROR(VLOOKUP(C240,科目・教員!$A$2:$B$349,2,0),"")</f>
        <v/>
      </c>
      <c r="D241" s="766"/>
      <c r="E241" s="805" t="str">
        <f>IFERROR(VLOOKUP(E240,科目・教員!$A$2:$B$349,2,0),"")</f>
        <v/>
      </c>
      <c r="F241" s="766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65" t="str">
        <f>VLOOKUP($C227,'2025年度(1年後期)'!$B$5:$N$207,COLUMN('2025年度(1年後期)'!$G$5)+1,0)&amp;""</f>
        <v>103</v>
      </c>
      <c r="D242" s="766"/>
      <c r="E242" s="805" t="str">
        <f>VLOOKUP($C227,'2025年度(2年後期)'!$B$5:$N$207,COLUMN('2025年度(2年後期)'!$G$5)+1,0)&amp;""</f>
        <v>203</v>
      </c>
      <c r="F242" s="766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別途指定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>感染:別途指定
成人:別途指定</v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60"/>
      <c r="D243" s="764"/>
      <c r="E243" s="804"/>
      <c r="F243" s="764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62" t="str">
        <f>VLOOKUP($C227,'2025年度(1年後期)'!$B$5:$N$207,COLUMN('2025年度(1年後期)'!$I$5),0)&amp;""</f>
        <v>中国語　追再試</v>
      </c>
      <c r="D244" s="763"/>
      <c r="E244" s="806" t="str">
        <f>VLOOKUP($C227,'2025年度(2年後期)'!$B$5:$N$207,COLUMN('2025年度(2年後期)'!$I$5),0)&amp;""</f>
        <v>地域生活とヘルスプロモーション　追再試</v>
      </c>
      <c r="F244" s="763"/>
      <c r="G244" s="711" t="str">
        <f>VLOOKUP($C227,'2025年度(3年後期)'!$B$5:$N$207,COLUMN('2025年度(3年後期)'!$I$5),0)&amp;""</f>
        <v>領域別実習</v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成育看護学演習Ａ－Ⅱ（小児）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>感染管理看護学演習Ｂ
成人看護学演習Ｂ</v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/>
      <c r="AB244" s="656"/>
      <c r="AC244" s="656" t="s">
        <v>368</v>
      </c>
      <c r="AD244" s="656"/>
      <c r="AE244" s="656"/>
      <c r="AF244" s="656"/>
      <c r="AG244" s="656"/>
      <c r="AH244" s="656"/>
      <c r="AI244" s="656" t="s">
        <v>369</v>
      </c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65" t="str">
        <f>IFERROR(VLOOKUP(C244,科目・教員!$A$2:$B$349,2,0),"")</f>
        <v/>
      </c>
      <c r="D245" s="766"/>
      <c r="E245" s="805" t="str">
        <f>IFERROR(VLOOKUP(E244,科目・教員!$A$2:$B$349,2,0),"")</f>
        <v/>
      </c>
      <c r="F245" s="766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65" t="str">
        <f>VLOOKUP($C227,'2025年度(1年後期)'!$B$5:$N$207,COLUMN('2025年度(1年後期)'!$I$5)+1,0)&amp;""</f>
        <v>103</v>
      </c>
      <c r="D246" s="766"/>
      <c r="E246" s="805" t="str">
        <f>VLOOKUP($C227,'2025年度(2年後期)'!$B$5:$N$207,COLUMN('2025年度(2年後期)'!$I$5)+1,0)&amp;""</f>
        <v>203</v>
      </c>
      <c r="F246" s="766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別途指定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>感染:別途指定
成人:別途指定</v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60"/>
      <c r="D247" s="764"/>
      <c r="E247" s="804"/>
      <c r="F247" s="764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62" t="str">
        <f>VLOOKUP($C227,'2025年度(1年後期)'!$B$5:$N$207,COLUMN('2025年度(1年後期)'!$K$5),0)&amp;""</f>
        <v>人間関係論　追再試</v>
      </c>
      <c r="D248" s="763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 t="s">
        <v>370</v>
      </c>
      <c r="AD248" s="656"/>
      <c r="AE248" s="656"/>
      <c r="AF248" s="656"/>
      <c r="AG248" s="656"/>
      <c r="AH248" s="656"/>
      <c r="AI248" s="656" t="s">
        <v>371</v>
      </c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65" t="str">
        <f>IFERROR(VLOOKUP(C248,科目・教員!$A$2:$B$349,2,0),"")</f>
        <v/>
      </c>
      <c r="D249" s="766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65" t="str">
        <f>VLOOKUP($C227,'2025年度(1年後期)'!$B$5:$N$207,COLUMN('2025年度(1年後期)'!$K$5)+1,0)&amp;""</f>
        <v>103</v>
      </c>
      <c r="D250" s="766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60"/>
      <c r="D251" s="764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50">
        <f>C227+1</f>
        <v>46064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665">
        <f>C252</f>
        <v>46064</v>
      </c>
      <c r="V252" s="666"/>
      <c r="W252" s="666"/>
      <c r="X252" s="666"/>
      <c r="Y252" s="666"/>
      <c r="Z252" s="6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25"/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/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33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/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/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/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/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/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46065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46065</v>
      </c>
      <c r="V277" s="660"/>
      <c r="W277" s="660"/>
      <c r="X277" s="660"/>
      <c r="Y277" s="660"/>
      <c r="Z277" s="6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756" t="str">
        <f>VLOOKUP($C277,'2025年度(1年後期)'!$B$5:$N$207,COLUMN('2025年度(1年後期)'!$C$5),0)&amp;""</f>
        <v>生活援助論Ⅱ　追再試(筆記)</v>
      </c>
      <c r="D278" s="757"/>
      <c r="E278" s="808" t="str">
        <f>VLOOKUP($C277,'2025年度(2年後期)'!$B$5:$N$207,COLUMN('2025年度(2年後期)'!$C$5),0)&amp;""</f>
        <v>感染防止技術論
追再試</v>
      </c>
      <c r="F278" s="757"/>
      <c r="G278" s="683" t="str">
        <f>VLOOKUP($C277,'2025年度(3年後期)'!$B$5:$N$207,COLUMN('2025年度(3年後期)'!$C$5),0)&amp;""</f>
        <v>領域別実習</v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>がん看護学演習Ａ－Ⅲ</v>
      </c>
      <c r="N278" s="682"/>
      <c r="O278" s="683" t="str">
        <f>VLOOKUP($C277,'2025年度(M2後期)'!$B$5:$N$207,COLUMN('2025年度(M2後期)'!$C$5),0)&amp;""</f>
        <v>特別研究</v>
      </c>
      <c r="P278" s="684"/>
      <c r="Q278" s="683" t="str">
        <f>VLOOKUP($C277,'2025年度(D1後期)'!$B$5:$N$207,COLUMN('2025年度(D1後期)'!$C$5),0)&amp;""</f>
        <v>看護情報・管理学演習Ｂ
長寿看護学演習Ｂ</v>
      </c>
      <c r="R278" s="684"/>
      <c r="S278" s="694" t="str">
        <f>VLOOKUP($C277,'2025年度(D23後期)'!$B$5:$N$207,COLUMN('2025年度(D23後期)'!$C$5),0)&amp;""</f>
        <v>特別研究</v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 t="s">
        <v>372</v>
      </c>
      <c r="AD278" s="656"/>
      <c r="AE278" s="656"/>
      <c r="AF278" s="656"/>
      <c r="AG278" s="656"/>
      <c r="AH278" s="656"/>
      <c r="AI278" s="656" t="s">
        <v>373</v>
      </c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758" t="str">
        <f>IFERROR(VLOOKUP(C278,科目・教員!$A$2:$B$349,2,0),"")</f>
        <v/>
      </c>
      <c r="D279" s="759"/>
      <c r="E279" s="807" t="str">
        <f>IFERROR(VLOOKUP(E278,科目・教員!$A$2:$B$349,2,0),"")</f>
        <v/>
      </c>
      <c r="F279" s="759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758" t="str">
        <f>VLOOKUP($C277,'2025年度(1年後期)'!$B$5:$N$207,COLUMN('2025年度(1年後期)'!$C$5)+1,0)&amp;""</f>
        <v>103</v>
      </c>
      <c r="D280" s="759"/>
      <c r="E280" s="807" t="str">
        <f>VLOOKUP($C277,'2025年度(2年後期)'!$B$5:$N$207,COLUMN('2025年度(2年後期)'!$C$5)+1,0)&amp;""</f>
        <v>203</v>
      </c>
      <c r="F280" s="759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>別途指定</v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>情報:別途指定
長寿:別途指定</v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60"/>
      <c r="D281" s="761"/>
      <c r="E281" s="804"/>
      <c r="F281" s="761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756" t="str">
        <f>VLOOKUP($C277,'2025年度(1年後期)'!$B$5:$N$207,COLUMN('2025年度(1年後期)'!$E$5),0)&amp;""</f>
        <v>英語Ⅰ　追再試</v>
      </c>
      <c r="D282" s="757"/>
      <c r="E282" s="808" t="str">
        <f>VLOOKUP($C277,'2025年度(2年後期)'!$B$5:$N$207,COLUMN('2025年度(2年後期)'!$E$5),0)&amp;""</f>
        <v>英語Ⅲ　追再試</v>
      </c>
      <c r="F282" s="757"/>
      <c r="G282" s="683" t="str">
        <f>VLOOKUP($C277,'2025年度(3年後期)'!$B$5:$N$207,COLUMN('2025年度(3年後期)'!$E$5),0)&amp;""</f>
        <v>領域別実習</v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>がん看護学演習Ａ－Ⅲ</v>
      </c>
      <c r="N282" s="684"/>
      <c r="O282" s="694" t="str">
        <f>VLOOKUP($C277,'2025年度(M2後期)'!$B$5:$N$207,COLUMN('2025年度(M2後期)'!$E$5),0)&amp;""</f>
        <v>特別研究</v>
      </c>
      <c r="P282" s="684"/>
      <c r="Q282" s="694" t="str">
        <f>VLOOKUP($C277,'2025年度(D1後期)'!$B$5:$N$207,COLUMN('2025年度(D1後期)'!$E$5),0)&amp;""</f>
        <v>看護情報・管理学演習Ｂ
長寿看護学演習Ｂ</v>
      </c>
      <c r="R282" s="684"/>
      <c r="S282" s="694" t="str">
        <f>VLOOKUP($C277,'2025年度(D23後期)'!$B$5:$N$207,COLUMN('2025年度(D23後期)'!$E$5),0)&amp;""</f>
        <v>特別研究</v>
      </c>
      <c r="T282" s="684"/>
      <c r="Z282" s="695" t="str">
        <f>A282</f>
        <v>２時限（11：00～12：30）</v>
      </c>
      <c r="AA282" s="656"/>
      <c r="AB282" s="656"/>
      <c r="AC282" s="656" t="s">
        <v>374</v>
      </c>
      <c r="AD282" s="656"/>
      <c r="AE282" s="656"/>
      <c r="AF282" s="656"/>
      <c r="AG282" s="656"/>
      <c r="AH282" s="656"/>
      <c r="AI282" s="656" t="s">
        <v>375</v>
      </c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758" t="str">
        <f>IFERROR(VLOOKUP(C282,科目・教員!$A$2:$B$349,2,0),"")</f>
        <v/>
      </c>
      <c r="D283" s="759"/>
      <c r="E283" s="807" t="str">
        <f>IFERROR(VLOOKUP(E282,科目・教員!$A$2:$B$349,2,0),"")</f>
        <v/>
      </c>
      <c r="F283" s="759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758" t="str">
        <f>VLOOKUP($C277,'2025年度(1年後期)'!$B$5:$N$207,COLUMN('2025年度(1年後期)'!$E$5)+1,0)&amp;""</f>
        <v>103</v>
      </c>
      <c r="D284" s="759"/>
      <c r="E284" s="807" t="str">
        <f>VLOOKUP($C277,'2025年度(2年後期)'!$B$5:$N$207,COLUMN('2025年度(2年後期)'!$E$5)+1,0)&amp;""</f>
        <v>203</v>
      </c>
      <c r="F284" s="759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>別途指定</v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>情報:別途指定
長寿:別途指定</v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60"/>
      <c r="D285" s="764"/>
      <c r="E285" s="804"/>
      <c r="F285" s="764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62" t="str">
        <f>VLOOKUP($C277,'2025年度(1年後期)'!$B$5:$N$207,COLUMN('2025年度(1年後期)'!$G$5),0)&amp;""</f>
        <v>加齢と健康　追再試</v>
      </c>
      <c r="D290" s="763"/>
      <c r="E290" s="806" t="str">
        <f>VLOOKUP($C277,'2025年度(2年後期)'!$B$5:$N$207,COLUMN('2025年度(2年後期)'!$G$5),0)&amp;""</f>
        <v>薬物療法と看護
追再試</v>
      </c>
      <c r="F290" s="763"/>
      <c r="G290" s="711" t="str">
        <f>VLOOKUP($C277,'2025年度(3年後期)'!$B$5:$N$207,COLUMN('2025年度(3年後期)'!$G$5),0)&amp;""</f>
        <v>領域別実習</v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>特別研究</v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>特別研究</v>
      </c>
      <c r="T290" s="694"/>
      <c r="Z290" s="695" t="str">
        <f>A290</f>
        <v>３時限（13：30～15：00）</v>
      </c>
      <c r="AA290" s="656"/>
      <c r="AB290" s="656"/>
      <c r="AC290" s="656" t="s">
        <v>376</v>
      </c>
      <c r="AD290" s="656"/>
      <c r="AE290" s="656"/>
      <c r="AF290" s="656"/>
      <c r="AG290" s="656"/>
      <c r="AH290" s="656"/>
      <c r="AI290" s="656" t="s">
        <v>377</v>
      </c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65" t="str">
        <f>IFERROR(VLOOKUP(C290,科目・教員!$A$2:$B$349,2,0),"")</f>
        <v/>
      </c>
      <c r="D291" s="766"/>
      <c r="E291" s="805" t="str">
        <f>IFERROR(VLOOKUP(E290,科目・教員!$A$2:$B$349,2,0),"")</f>
        <v/>
      </c>
      <c r="F291" s="766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65" t="str">
        <f>VLOOKUP($C277,'2025年度(1年後期)'!$B$5:$N$207,COLUMN('2025年度(1年後期)'!$G$5)+1,0)&amp;""</f>
        <v>103</v>
      </c>
      <c r="D292" s="766"/>
      <c r="E292" s="805" t="str">
        <f>VLOOKUP($C277,'2025年度(2年後期)'!$B$5:$N$207,COLUMN('2025年度(2年後期)'!$G$5)+1,0)&amp;""</f>
        <v>203</v>
      </c>
      <c r="F292" s="766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60"/>
      <c r="D293" s="764"/>
      <c r="E293" s="804"/>
      <c r="F293" s="764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62" t="str">
        <f>VLOOKUP($C277,'2025年度(1年後期)'!$B$5:$N$207,COLUMN('2025年度(1年後期)'!$I$5),0)&amp;""</f>
        <v>免疫と健康　追再試</v>
      </c>
      <c r="D294" s="763"/>
      <c r="E294" s="806" t="str">
        <f>VLOOKUP($C277,'2025年度(2年後期)'!$B$5:$N$207,COLUMN('2025年度(2年後期)'!$I$5),0)&amp;""</f>
        <v>老年看護学概論
追再試</v>
      </c>
      <c r="F294" s="763"/>
      <c r="G294" s="711" t="str">
        <f>VLOOKUP($C277,'2025年度(3年後期)'!$B$5:$N$207,COLUMN('2025年度(3年後期)'!$I$5),0)&amp;""</f>
        <v>領域別実習</v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>特別研究</v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>特別研究</v>
      </c>
      <c r="T294" s="694"/>
      <c r="Z294" s="695" t="str">
        <f>A294</f>
        <v>４時限（15：10～16：40）</v>
      </c>
      <c r="AA294" s="656"/>
      <c r="AB294" s="656"/>
      <c r="AC294" s="656" t="s">
        <v>378</v>
      </c>
      <c r="AD294" s="656"/>
      <c r="AE294" s="656"/>
      <c r="AF294" s="656"/>
      <c r="AG294" s="656"/>
      <c r="AH294" s="656"/>
      <c r="AI294" s="656" t="s">
        <v>379</v>
      </c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65" t="str">
        <f>IFERROR(VLOOKUP(C294,科目・教員!$A$2:$B$349,2,0),"")</f>
        <v/>
      </c>
      <c r="D295" s="766"/>
      <c r="E295" s="805" t="str">
        <f>IFERROR(VLOOKUP(E294,科目・教員!$A$2:$B$349,2,0),"")</f>
        <v/>
      </c>
      <c r="F295" s="766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65" t="str">
        <f>VLOOKUP($C277,'2025年度(1年後期)'!$B$5:$N$207,COLUMN('2025年度(1年後期)'!$I$5)+1,0)&amp;""</f>
        <v>103</v>
      </c>
      <c r="D296" s="766"/>
      <c r="E296" s="805" t="str">
        <f>VLOOKUP($C277,'2025年度(2年後期)'!$B$5:$N$207,COLUMN('2025年度(2年後期)'!$I$5)+1,0)&amp;""</f>
        <v>203</v>
      </c>
      <c r="F296" s="766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60"/>
      <c r="D297" s="764"/>
      <c r="E297" s="804"/>
      <c r="F297" s="764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62" t="str">
        <f>VLOOKUP($C277,'2025年度(1年後期)'!$B$5:$N$207,COLUMN('2025年度(1年後期)'!$K$5),0)&amp;""</f>
        <v>疫学・保健統計学Ⅱ　追再試</v>
      </c>
      <c r="D298" s="763"/>
      <c r="E298" s="806" t="str">
        <f>VLOOKUP($C277,'2025年度(2年後期)'!$B$5:$N$207,COLUMN('2025年度(2年後期)'!$K$5),0)&amp;""</f>
        <v>英語S　追再試</v>
      </c>
      <c r="F298" s="763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 t="s">
        <v>380</v>
      </c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65" t="str">
        <f>IFERROR(VLOOKUP(C298,科目・教員!$A$2:$B$349,2,0),"")</f>
        <v/>
      </c>
      <c r="D299" s="766"/>
      <c r="E299" s="805" t="str">
        <f>IFERROR(VLOOKUP(E298,科目・教員!$A$2:$B$349,2,0),"")</f>
        <v/>
      </c>
      <c r="F299" s="766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65" t="str">
        <f>VLOOKUP($C277,'2025年度(1年後期)'!$B$5:$N$207,COLUMN('2025年度(1年後期)'!$K$5)+1,0)&amp;""</f>
        <v>103</v>
      </c>
      <c r="D300" s="766"/>
      <c r="E300" s="805" t="str">
        <f>VLOOKUP($C277,'2025年度(2年後期)'!$B$5:$N$207,COLUMN('2025年度(2年後期)'!$K$5)+1,0)&amp;""</f>
        <v>203</v>
      </c>
      <c r="F300" s="766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60"/>
      <c r="D301" s="764"/>
      <c r="E301" s="804"/>
      <c r="F301" s="764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46066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46066</v>
      </c>
      <c r="V302" s="660"/>
      <c r="W302" s="660"/>
      <c r="X302" s="660"/>
      <c r="Y302" s="660"/>
      <c r="Z302" s="6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>領域別実習</v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>入試設営</v>
      </c>
      <c r="N303" s="682"/>
      <c r="O303" s="683" t="str">
        <f>VLOOKUP($C302,'2025年度(M2後期)'!$B$5:$N$207,COLUMN('2025年度(M2後期)'!$C$5),0)&amp;""</f>
        <v>入試設営</v>
      </c>
      <c r="P303" s="684"/>
      <c r="Q303" s="683" t="str">
        <f>VLOOKUP($C302,'2025年度(D1後期)'!$B$5:$N$207,COLUMN('2025年度(D1後期)'!$C$5),0)&amp;""</f>
        <v>入試設営</v>
      </c>
      <c r="R303" s="684"/>
      <c r="S303" s="694" t="str">
        <f>VLOOKUP($C302,'2025年度(D23後期)'!$B$5:$N$207,COLUMN('2025年度(D23後期)'!$C$5),0)&amp;""</f>
        <v>入試設営</v>
      </c>
      <c r="T303" s="684"/>
      <c r="U303" s="473" t="s">
        <v>349</v>
      </c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473" t="s">
        <v>381</v>
      </c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473" t="s">
        <v>351</v>
      </c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473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>領域別実習</v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>入試設営</v>
      </c>
      <c r="N307" s="684"/>
      <c r="O307" s="694" t="str">
        <f>VLOOKUP($C302,'2025年度(M2後期)'!$B$5:$N$207,COLUMN('2025年度(M2後期)'!$E$5),0)&amp;""</f>
        <v>入試設営</v>
      </c>
      <c r="P307" s="684"/>
      <c r="Q307" s="694" t="str">
        <f>VLOOKUP($C302,'2025年度(D1後期)'!$B$5:$N$207,COLUMN('2025年度(D1後期)'!$E$5),0)&amp;""</f>
        <v>入試設営</v>
      </c>
      <c r="R307" s="684"/>
      <c r="S307" s="694" t="str">
        <f>VLOOKUP($C302,'2025年度(D23後期)'!$B$5:$N$207,COLUMN('2025年度(D23後期)'!$E$5),0)&amp;""</f>
        <v>入試設営</v>
      </c>
      <c r="T307" s="684"/>
      <c r="U307" s="468" t="s">
        <v>352</v>
      </c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468" t="s">
        <v>353</v>
      </c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468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468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468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468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468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468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>領域別実習</v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入試設営</v>
      </c>
      <c r="N315" s="694"/>
      <c r="O315" s="712" t="str">
        <f>VLOOKUP($C302,'2025年度(M2後期)'!$B$5:$N$207,COLUMN('2025年度(M2後期)'!$G$5),0)&amp;""</f>
        <v>入試設営</v>
      </c>
      <c r="P315" s="694"/>
      <c r="Q315" s="712" t="str">
        <f>VLOOKUP($C302,'2025年度(D1後期)'!$B$5:$N$207,COLUMN('2025年度(D1後期)'!$G$5),0)&amp;""</f>
        <v>入試設営</v>
      </c>
      <c r="R315" s="694"/>
      <c r="S315" s="712" t="str">
        <f>VLOOKUP($C302,'2025年度(D23後期)'!$B$5:$N$207,COLUMN('2025年度(D23後期)'!$G$5),0)&amp;""</f>
        <v>入試設営</v>
      </c>
      <c r="T315" s="694"/>
      <c r="U315" s="468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468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468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00"/>
      <c r="D318" s="698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468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>領域別実習</v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入試設営</v>
      </c>
      <c r="N319" s="694"/>
      <c r="O319" s="712" t="str">
        <f>VLOOKUP($C302,'2025年度(M2後期)'!$B$5:$N$207,COLUMN('2025年度(M2後期)'!$I$5),0)&amp;""</f>
        <v>入試設営</v>
      </c>
      <c r="P319" s="694"/>
      <c r="Q319" s="712" t="str">
        <f>VLOOKUP($C302,'2025年度(D1後期)'!$B$5:$N$207,COLUMN('2025年度(D1後期)'!$I$5),0)&amp;""</f>
        <v>入試設営</v>
      </c>
      <c r="R319" s="694"/>
      <c r="S319" s="712" t="str">
        <f>VLOOKUP($C302,'2025年度(D23後期)'!$B$5:$N$207,COLUMN('2025年度(D23後期)'!$I$5),0)&amp;""</f>
        <v>入試設営</v>
      </c>
      <c r="T319" s="694"/>
      <c r="U319" s="468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468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468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468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>入試設営</v>
      </c>
      <c r="N323" s="694"/>
      <c r="O323" s="712" t="str">
        <f>VLOOKUP($C302,'2025年度(M2後期)'!$B$5:$N$207,COLUMN('2025年度(M2後期)'!$K$5),0)&amp;""</f>
        <v>入試設営</v>
      </c>
      <c r="P323" s="694"/>
      <c r="Q323" s="712" t="str">
        <f>VLOOKUP($C302,'2025年度(D1後期)'!$B$5:$N$207,COLUMN('2025年度(D1後期)'!$K$5),0)&amp;""</f>
        <v>入試設営</v>
      </c>
      <c r="R323" s="694"/>
      <c r="S323" s="712" t="str">
        <f>VLOOKUP($C302,'2025年度(D23後期)'!$B$5:$N$207,COLUMN('2025年度(D23後期)'!$K$5),0)&amp;""</f>
        <v>入試設営</v>
      </c>
      <c r="T323" s="694"/>
      <c r="U323" s="468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468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468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469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50">
        <f>C302+1</f>
        <v>46067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665">
        <f>C327</f>
        <v>46067</v>
      </c>
      <c r="V327" s="666"/>
      <c r="W327" s="666"/>
      <c r="X327" s="666"/>
      <c r="Y327" s="666"/>
      <c r="Z327" s="6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683" t="str">
        <f>VLOOKUP($C327,'2025年度(2年後期)'!$B$5:$N$207,COLUMN('2025年度(2年後期)'!$C$5),0)&amp;""</f>
        <v/>
      </c>
      <c r="F328" s="684"/>
      <c r="G328" s="683" t="str">
        <f>VLOOKUP($C327,'2025年度(3年後期)'!$B$5:$N$207,COLUMN('2025年度(3年後期)'!$C$5),0)&amp;""</f>
        <v/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>看護学部入試（2次）</v>
      </c>
      <c r="N328" s="682"/>
      <c r="O328" s="683" t="str">
        <f>VLOOKUP($C327,'2025年度(M2後期)'!$B$5:$N$207,COLUMN('2025年度(M2後期)'!$C$5),0)&amp;""</f>
        <v>看護学部入試（2次）</v>
      </c>
      <c r="P328" s="684"/>
      <c r="Q328" s="683" t="str">
        <f>VLOOKUP($C327,'2025年度(D1後期)'!$B$5:$N$207,COLUMN('2025年度(D1後期)'!$C$5),0)&amp;""</f>
        <v>看護学部入試（2次）</v>
      </c>
      <c r="R328" s="684"/>
      <c r="S328" s="694" t="str">
        <f>VLOOKUP($C327,'2025年度(D23後期)'!$B$5:$N$207,COLUMN('2025年度(D23後期)'!$C$5),0)&amp;""</f>
        <v>看護学部入試（2次）</v>
      </c>
      <c r="T328" s="684"/>
      <c r="U328" s="473" t="s">
        <v>349</v>
      </c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678" t="str">
        <f>IFERROR(VLOOKUP(E328,科目・教員!$A$2:$B$349,2,0),"")</f>
        <v/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473" t="s">
        <v>382</v>
      </c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/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/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473" t="s">
        <v>351</v>
      </c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473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683" t="str">
        <f>VLOOKUP($C327,'2025年度(2年後期)'!$B$5:$N$207,COLUMN('2025年度(2年後期)'!$E$5),0)&amp;""</f>
        <v/>
      </c>
      <c r="F332" s="684"/>
      <c r="G332" s="683" t="str">
        <f>VLOOKUP($C327,'2025年度(3年後期)'!$B$5:$N$207,COLUMN('2025年度(3年後期)'!$E$5),0)&amp;""</f>
        <v/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>看護学部入試（2次）</v>
      </c>
      <c r="N332" s="684"/>
      <c r="O332" s="694" t="str">
        <f>VLOOKUP($C327,'2025年度(M2後期)'!$B$5:$N$207,COLUMN('2025年度(M2後期)'!$E$5),0)&amp;""</f>
        <v>看護学部入試（2次）</v>
      </c>
      <c r="P332" s="684"/>
      <c r="Q332" s="694" t="str">
        <f>VLOOKUP($C327,'2025年度(D1後期)'!$B$5:$N$207,COLUMN('2025年度(D1後期)'!$E$5),0)&amp;""</f>
        <v>看護学部入試（2次）</v>
      </c>
      <c r="R332" s="684"/>
      <c r="S332" s="694" t="str">
        <f>VLOOKUP($C327,'2025年度(D23後期)'!$B$5:$N$207,COLUMN('2025年度(D23後期)'!$E$5),0)&amp;""</f>
        <v>看護学部入試（2次）</v>
      </c>
      <c r="T332" s="684"/>
      <c r="U332" s="468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678" t="str">
        <f>IFERROR(VLOOKUP(E332,科目・教員!$A$2:$B$349,2,0),"")</f>
        <v/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468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/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/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468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468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468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468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468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468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/>
      </c>
      <c r="D340" s="694"/>
      <c r="E340" s="711" t="str">
        <f>VLOOKUP($C327,'2025年度(2年後期)'!$B$5:$N$207,COLUMN('2025年度(2年後期)'!$G$5),0)&amp;""</f>
        <v/>
      </c>
      <c r="F340" s="694"/>
      <c r="G340" s="711" t="str">
        <f>VLOOKUP($C327,'2025年度(3年後期)'!$B$5:$N$207,COLUMN('2025年度(3年後期)'!$G$5),0)&amp;""</f>
        <v/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>看護学部入試（2次）</v>
      </c>
      <c r="N340" s="694"/>
      <c r="O340" s="712" t="str">
        <f>VLOOKUP($C327,'2025年度(M2後期)'!$B$5:$N$207,COLUMN('2025年度(M2後期)'!$G$5),0)&amp;""</f>
        <v>看護学部入試（2次）</v>
      </c>
      <c r="P340" s="694"/>
      <c r="Q340" s="712" t="str">
        <f>VLOOKUP($C327,'2025年度(D1後期)'!$B$5:$N$207,COLUMN('2025年度(D1後期)'!$G$5),0)&amp;""</f>
        <v>看護学部入試（2次）</v>
      </c>
      <c r="R340" s="694"/>
      <c r="S340" s="712" t="str">
        <f>VLOOKUP($C327,'2025年度(D23後期)'!$B$5:$N$207,COLUMN('2025年度(D23後期)'!$G$5),0)&amp;""</f>
        <v>看護学部入試（2次）</v>
      </c>
      <c r="T340" s="694"/>
      <c r="U340" s="468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/>
      </c>
      <c r="D341" s="697"/>
      <c r="E341" s="701" t="str">
        <f>IFERROR(VLOOKUP(E340,科目・教員!$A$2:$B$349,2,0),"")</f>
        <v/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468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/>
      </c>
      <c r="D342" s="697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468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468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/>
      </c>
      <c r="D344" s="694"/>
      <c r="E344" s="711" t="str">
        <f>VLOOKUP($C327,'2025年度(2年後期)'!$B$5:$N$207,COLUMN('2025年度(2年後期)'!$I$5),0)&amp;""</f>
        <v/>
      </c>
      <c r="F344" s="694"/>
      <c r="G344" s="711" t="str">
        <f>VLOOKUP($C327,'2025年度(3年後期)'!$B$5:$N$207,COLUMN('2025年度(3年後期)'!$I$5),0)&amp;""</f>
        <v/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>看護学部入試（2次）</v>
      </c>
      <c r="N344" s="694"/>
      <c r="O344" s="712" t="str">
        <f>VLOOKUP($C327,'2025年度(M2後期)'!$B$5:$N$207,COLUMN('2025年度(M2後期)'!$I$5),0)&amp;""</f>
        <v>看護学部入試（2次）</v>
      </c>
      <c r="P344" s="694"/>
      <c r="Q344" s="712" t="str">
        <f>VLOOKUP($C327,'2025年度(D1後期)'!$B$5:$N$207,COLUMN('2025年度(D1後期)'!$I$5),0)&amp;""</f>
        <v>看護学部入試（2次）</v>
      </c>
      <c r="R344" s="694"/>
      <c r="S344" s="712" t="str">
        <f>VLOOKUP($C327,'2025年度(D23後期)'!$B$5:$N$207,COLUMN('2025年度(D23後期)'!$I$5),0)&amp;""</f>
        <v>看護学部入試（2次）</v>
      </c>
      <c r="T344" s="694"/>
      <c r="U344" s="468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468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/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468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468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/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>看護学部入試（2次）</v>
      </c>
      <c r="N348" s="694"/>
      <c r="O348" s="712" t="str">
        <f>VLOOKUP($C327,'2025年度(M2後期)'!$B$5:$N$207,COLUMN('2025年度(M2後期)'!$K$5),0)&amp;""</f>
        <v>看護学部入試（2次）</v>
      </c>
      <c r="P348" s="694"/>
      <c r="Q348" s="712" t="str">
        <f>VLOOKUP($C327,'2025年度(D1後期)'!$B$5:$N$207,COLUMN('2025年度(D1後期)'!$K$5),0)&amp;""</f>
        <v>看護学部入試（2次）</v>
      </c>
      <c r="R348" s="694"/>
      <c r="S348" s="712" t="str">
        <f>VLOOKUP($C327,'2025年度(D23後期)'!$B$5:$N$207,COLUMN('2025年度(D23後期)'!$K$5),0)&amp;""</f>
        <v>看護学部入試（2次）</v>
      </c>
      <c r="T348" s="694"/>
      <c r="U348" s="468"/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468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/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468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469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50">
        <f>C327+1</f>
        <v>46068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665">
        <f>C352</f>
        <v>46068</v>
      </c>
      <c r="V352" s="666"/>
      <c r="W352" s="666"/>
      <c r="X352" s="666"/>
      <c r="Y352" s="666"/>
      <c r="Z352" s="6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/>
      </c>
      <c r="D353" s="684"/>
      <c r="E353" s="683" t="str">
        <f>VLOOKUP($C352,'2025年度(2年後期)'!$B$5:$N$207,COLUMN('2025年度(2年後期)'!$C$5),0)&amp;""</f>
        <v/>
      </c>
      <c r="F353" s="684"/>
      <c r="G353" s="683" t="str">
        <f>VLOOKUP($C352,'2025年度(3年後期)'!$B$5:$N$207,COLUMN('2025年度(3年後期)'!$C$5),0)&amp;""</f>
        <v/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/>
      </c>
      <c r="N353" s="682"/>
      <c r="O353" s="683" t="str">
        <f>VLOOKUP($C352,'2025年度(M2後期)'!$B$5:$N$207,COLUMN('2025年度(M2後期)'!$C$5),0)&amp;""</f>
        <v/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/>
      </c>
      <c r="T353" s="684"/>
      <c r="U353" s="20"/>
      <c r="Z353" s="706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/>
      </c>
      <c r="D354" s="677"/>
      <c r="E354" s="678" t="str">
        <f>IFERROR(VLOOKUP(E353,科目・教員!$A$2:$B$349,2,0),"")</f>
        <v/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/>
      </c>
      <c r="D355" s="677"/>
      <c r="E355" s="678" t="str">
        <f>VLOOKUP($C352,'2025年度(2年後期)'!$B$5:$N$207,COLUMN('2025年度(2年後期)'!$C$5)+1,0)&amp;""</f>
        <v/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/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00"/>
      <c r="D356" s="67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/>
      </c>
      <c r="D357" s="684"/>
      <c r="E357" s="683" t="str">
        <f>VLOOKUP($C352,'2025年度(2年後期)'!$B$5:$N$207,COLUMN('2025年度(2年後期)'!$E$5),0)&amp;""</f>
        <v/>
      </c>
      <c r="F357" s="684"/>
      <c r="G357" s="683" t="str">
        <f>VLOOKUP($C352,'2025年度(3年後期)'!$B$5:$N$207,COLUMN('2025年度(3年後期)'!$E$5),0)&amp;""</f>
        <v/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/>
      </c>
      <c r="N357" s="684"/>
      <c r="O357" s="694" t="str">
        <f>VLOOKUP($C352,'2025年度(M2後期)'!$B$5:$N$207,COLUMN('2025年度(M2後期)'!$E$5),0)&amp;""</f>
        <v/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/>
      </c>
      <c r="T357" s="684"/>
      <c r="U357" s="30"/>
      <c r="Z357" s="695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/>
      </c>
      <c r="D358" s="677"/>
      <c r="E358" s="678" t="str">
        <f>IFERROR(VLOOKUP(E357,科目・教員!$A$2:$B$349,2,0),"")</f>
        <v/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U358" s="30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/>
      </c>
      <c r="D359" s="677"/>
      <c r="E359" s="678" t="str">
        <f>VLOOKUP($C352,'2025年度(2年後期)'!$B$5:$N$207,COLUMN('2025年度(2年後期)'!$E$5)+1,0)&amp;""</f>
        <v/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/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U359" s="30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U360" s="30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/>
      </c>
      <c r="D365" s="694"/>
      <c r="E365" s="711" t="str">
        <f>VLOOKUP($C352,'2025年度(2年後期)'!$B$5:$N$207,COLUMN('2025年度(2年後期)'!$G$5),0)&amp;""</f>
        <v/>
      </c>
      <c r="F365" s="694"/>
      <c r="G365" s="711" t="str">
        <f>VLOOKUP($C352,'2025年度(3年後期)'!$B$5:$N$207,COLUMN('2025年度(3年後期)'!$G$5),0)&amp;""</f>
        <v/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/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/>
      </c>
      <c r="T365" s="694"/>
      <c r="Z365" s="695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/>
      </c>
      <c r="D366" s="697"/>
      <c r="E366" s="701" t="str">
        <f>IFERROR(VLOOKUP(E365,科目・教員!$A$2:$B$349,2,0),"")</f>
        <v/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/>
      </c>
      <c r="D367" s="697"/>
      <c r="E367" s="701" t="str">
        <f>VLOOKUP($C352,'2025年度(2年後期)'!$B$5:$N$207,COLUMN('2025年度(2年後期)'!$G$5)+1,0)&amp;""</f>
        <v/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/>
      </c>
      <c r="D369" s="694"/>
      <c r="E369" s="711" t="str">
        <f>VLOOKUP($C352,'2025年度(2年後期)'!$B$5:$N$207,COLUMN('2025年度(2年後期)'!$I$5),0)&amp;""</f>
        <v/>
      </c>
      <c r="F369" s="694"/>
      <c r="G369" s="711" t="str">
        <f>VLOOKUP($C352,'2025年度(3年後期)'!$B$5:$N$207,COLUMN('2025年度(3年後期)'!$I$5),0)&amp;""</f>
        <v/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/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/>
      </c>
      <c r="T369" s="694"/>
      <c r="Z369" s="695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/>
      </c>
      <c r="D370" s="697"/>
      <c r="E370" s="701" t="str">
        <f>IFERROR(VLOOKUP(E369,科目・教員!$A$2:$B$349,2,0),"")</f>
        <v/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/>
      </c>
      <c r="D371" s="697"/>
      <c r="E371" s="701" t="str">
        <f>VLOOKUP($C352,'2025年度(2年後期)'!$B$5:$N$207,COLUMN('2025年度(2年後期)'!$I$5)+1,0)&amp;""</f>
        <v/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46069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46069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>基礎科学実験実習</v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>看護情報・管理学演習Ａ－Ⅰ
感染管理看護学演習Ａ－Ⅰ</v>
      </c>
      <c r="N378" s="682"/>
      <c r="O378" s="683" t="str">
        <f>VLOOKUP($C377,'2025年度(M2後期)'!$B$5:$N$207,COLUMN('2025年度(M2後期)'!$C$5),0)&amp;""</f>
        <v>特別研究</v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>特別研究</v>
      </c>
      <c r="T378" s="684"/>
      <c r="U378" s="20"/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 t="s">
        <v>383</v>
      </c>
      <c r="AX378" s="656"/>
      <c r="AY378" s="656"/>
      <c r="AZ378" s="656"/>
      <c r="BA378" s="656"/>
      <c r="BB378" s="656"/>
      <c r="BC378" s="656"/>
      <c r="BD378" s="656"/>
      <c r="BE378" s="656" t="s">
        <v>383</v>
      </c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>本間　典子</v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>301･実験室1･実験室2</v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情報:別途指定
感染:別途指定</v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>基礎科学実験実習</v>
      </c>
      <c r="D382" s="684"/>
      <c r="E382" s="683" t="str">
        <f>VLOOKUP($C377,'2025年度(2年後期)'!$B$5:$N$207,COLUMN('2025年度(2年後期)'!$E$5),0)&amp;""</f>
        <v/>
      </c>
      <c r="F382" s="684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>看護情報・管理学演習Ａ－Ⅰ
感染管理看護学演習Ａ－Ⅰ</v>
      </c>
      <c r="N382" s="684"/>
      <c r="O382" s="694" t="str">
        <f>VLOOKUP($C377,'2025年度(M2後期)'!$B$5:$N$207,COLUMN('2025年度(M2後期)'!$E$5),0)&amp;""</f>
        <v>特別研究</v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>特別研究</v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383</v>
      </c>
      <c r="AX382" s="656"/>
      <c r="AY382" s="656"/>
      <c r="AZ382" s="656"/>
      <c r="BA382" s="656"/>
      <c r="BB382" s="656"/>
      <c r="BC382" s="656"/>
      <c r="BD382" s="656"/>
      <c r="BE382" s="656" t="s">
        <v>383</v>
      </c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>本間　典子</v>
      </c>
      <c r="D383" s="677"/>
      <c r="E383" s="678" t="str">
        <f>IFERROR(VLOOKUP(E382,科目・教員!$A$2:$B$349,2,0),"")</f>
        <v/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>301･実験室1･実験室2</v>
      </c>
      <c r="D384" s="677"/>
      <c r="E384" s="678" t="str">
        <f>VLOOKUP($C377,'2025年度(2年後期)'!$B$5:$N$207,COLUMN('2025年度(2年後期)'!$E$5)+1,0)&amp;""</f>
        <v/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情報:別途指定
感染:別途指定</v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基礎科学実験実習</v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成人看護学演習Ａ－Ⅰ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>特別研究</v>
      </c>
      <c r="T390" s="694"/>
      <c r="Z390" s="695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383</v>
      </c>
      <c r="AX390" s="656"/>
      <c r="AY390" s="656"/>
      <c r="AZ390" s="656"/>
      <c r="BA390" s="656"/>
      <c r="BB390" s="656"/>
      <c r="BC390" s="656"/>
      <c r="BD390" s="656"/>
      <c r="BE390" s="656" t="s">
        <v>383</v>
      </c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本間　典子</v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301･実験室1･実験室2</v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>基礎科学実験実習</v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成人看護学演習Ａ－Ⅰ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>特別研究</v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383</v>
      </c>
      <c r="AX394" s="656"/>
      <c r="AY394" s="656"/>
      <c r="AZ394" s="656"/>
      <c r="BA394" s="656"/>
      <c r="BB394" s="656"/>
      <c r="BC394" s="656"/>
      <c r="BD394" s="656"/>
      <c r="BE394" s="656" t="s">
        <v>383</v>
      </c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>本間　典子</v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>301･実験室1･実験室2</v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00"/>
      <c r="D397" s="698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46070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46070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>基礎科学実験実習</v>
      </c>
      <c r="D403" s="684"/>
      <c r="E403" s="683" t="str">
        <f>VLOOKUP($C402,'2025年度(2年後期)'!$B$5:$N$207,COLUMN('2025年度(2年後期)'!$C$5),0)&amp;""</f>
        <v/>
      </c>
      <c r="F403" s="684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2"/>
      <c r="O403" s="683" t="str">
        <f>VLOOKUP($C402,'2025年度(M2後期)'!$B$5:$N$207,COLUMN('2025年度(M2後期)'!$C$5),0)&amp;""</f>
        <v>特別研究</v>
      </c>
      <c r="P403" s="684"/>
      <c r="Q403" s="683" t="str">
        <f>VLOOKUP($C402,'2025年度(D1後期)'!$B$5:$N$207,COLUMN('2025年度(D1後期)'!$C$5),0)&amp;""</f>
        <v>成育看護学演習Ｂ</v>
      </c>
      <c r="R403" s="684"/>
      <c r="S403" s="694" t="str">
        <f>VLOOKUP($C402,'2025年度(D23後期)'!$B$5:$N$207,COLUMN('2025年度(D23後期)'!$C$5),0)&amp;""</f>
        <v>特別研究</v>
      </c>
      <c r="T403" s="684"/>
      <c r="U403" s="25"/>
      <c r="Z403" s="706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 t="s">
        <v>383</v>
      </c>
      <c r="AX403" s="656"/>
      <c r="AY403" s="656"/>
      <c r="AZ403" s="656"/>
      <c r="BA403" s="656"/>
      <c r="BB403" s="656"/>
      <c r="BC403" s="656"/>
      <c r="BD403" s="656"/>
      <c r="BE403" s="656" t="s">
        <v>383</v>
      </c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>本間　典子</v>
      </c>
      <c r="D404" s="677"/>
      <c r="E404" s="678" t="str">
        <f>IFERROR(VLOOKUP(E403,科目・教員!$A$2:$B$349,2,0),"")</f>
        <v/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>301･実験室1･実験室2</v>
      </c>
      <c r="D405" s="677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国際:別途指定
教育:別途指定
成育:別途指定
成育:別途指定</v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>別途指定</v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基礎科学実験実習</v>
      </c>
      <c r="D407" s="684"/>
      <c r="E407" s="683" t="str">
        <f>VLOOKUP($C402,'2025年度(2年後期)'!$B$5:$N$207,COLUMN('2025年度(2年後期)'!$E$5),0)&amp;""</f>
        <v/>
      </c>
      <c r="F407" s="684"/>
      <c r="G407" s="683" t="str">
        <f>VLOOKUP($C402,'2025年度(3年後期)'!$B$5:$N$207,COLUMN('2025年度(3年後期)'!$E$5),0)&amp;""</f>
        <v>領域別実習</v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4"/>
      <c r="O407" s="694" t="str">
        <f>VLOOKUP($C402,'2025年度(M2後期)'!$B$5:$N$207,COLUMN('2025年度(M2後期)'!$E$5),0)&amp;""</f>
        <v>特別研究</v>
      </c>
      <c r="P407" s="684"/>
      <c r="Q407" s="694" t="str">
        <f>VLOOKUP($C402,'2025年度(D1後期)'!$B$5:$N$207,COLUMN('2025年度(D1後期)'!$E$5),0)&amp;""</f>
        <v>成育看護学演習Ｂ</v>
      </c>
      <c r="R407" s="684"/>
      <c r="S407" s="694" t="str">
        <f>VLOOKUP($C402,'2025年度(D23後期)'!$B$5:$N$207,COLUMN('2025年度(D23後期)'!$E$5),0)&amp;""</f>
        <v>特別研究</v>
      </c>
      <c r="T407" s="684"/>
      <c r="U407" s="21"/>
      <c r="Z407" s="695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 t="s">
        <v>383</v>
      </c>
      <c r="AX407" s="656"/>
      <c r="AY407" s="656"/>
      <c r="AZ407" s="656"/>
      <c r="BA407" s="656"/>
      <c r="BB407" s="656"/>
      <c r="BC407" s="656"/>
      <c r="BD407" s="656"/>
      <c r="BE407" s="656" t="s">
        <v>383</v>
      </c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本間　典子</v>
      </c>
      <c r="D408" s="677"/>
      <c r="E408" s="678" t="str">
        <f>IFERROR(VLOOKUP(E407,科目・教員!$A$2:$B$349,2,0),"")</f>
        <v/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301･実験室1･実験室2</v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国際:別途指定
教育:別途指定
成育:別途指定
成育:別途指定</v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>別途指定</v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>基礎科学実験実習</v>
      </c>
      <c r="D415" s="694"/>
      <c r="E415" s="711" t="str">
        <f>VLOOKUP($C402,'2025年度(2年後期)'!$B$5:$N$207,COLUMN('2025年度(2年後期)'!$G$5),0)&amp;""</f>
        <v/>
      </c>
      <c r="F415" s="694"/>
      <c r="G415" s="711" t="str">
        <f>VLOOKUP($C402,'2025年度(3年後期)'!$B$5:$N$207,COLUMN('2025年度(3年後期)'!$G$5),0)&amp;""</f>
        <v>領域別実習</v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>成育看護学演習Ａ－Ⅱ（小児）</v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>感染管理看護学演習Ｂ
成人看護学演習Ｂ</v>
      </c>
      <c r="R415" s="694"/>
      <c r="S415" s="712" t="str">
        <f>VLOOKUP($C402,'2025年度(D23後期)'!$B$5:$N$207,COLUMN('2025年度(D23後期)'!$G$5),0)&amp;""</f>
        <v>特別研究</v>
      </c>
      <c r="T415" s="694"/>
      <c r="U415" s="21"/>
      <c r="Z415" s="695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/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383</v>
      </c>
      <c r="AX415" s="656"/>
      <c r="AY415" s="656"/>
      <c r="AZ415" s="656"/>
      <c r="BA415" s="656"/>
      <c r="BB415" s="656"/>
      <c r="BC415" s="656"/>
      <c r="BD415" s="656"/>
      <c r="BE415" s="656" t="s">
        <v>383</v>
      </c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>本間　典子</v>
      </c>
      <c r="D416" s="697"/>
      <c r="E416" s="701" t="str">
        <f>IFERROR(VLOOKUP(E415,科目・教員!$A$2:$B$349,2,0),"")</f>
        <v/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>301･実験室1･実験室2</v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>別途指定</v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>感染:別途指定
成人:別途指定</v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>基礎科学実験実習</v>
      </c>
      <c r="D419" s="694"/>
      <c r="E419" s="711" t="str">
        <f>VLOOKUP($C402,'2025年度(2年後期)'!$B$5:$N$207,COLUMN('2025年度(2年後期)'!$I$5),0)&amp;""</f>
        <v/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>成育看護学演習Ａ－Ⅱ（小児）</v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>感染管理看護学演習Ｂ
成人看護学演習Ｂ</v>
      </c>
      <c r="R419" s="694"/>
      <c r="S419" s="712" t="str">
        <f>VLOOKUP($C402,'2025年度(D23後期)'!$B$5:$N$207,COLUMN('2025年度(D23後期)'!$I$5),0)&amp;""</f>
        <v>特別研究</v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/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 t="s">
        <v>383</v>
      </c>
      <c r="AX419" s="656"/>
      <c r="AY419" s="656"/>
      <c r="AZ419" s="656"/>
      <c r="BA419" s="656"/>
      <c r="BB419" s="656"/>
      <c r="BC419" s="656"/>
      <c r="BD419" s="656"/>
      <c r="BE419" s="656" t="s">
        <v>383</v>
      </c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>本間　典子</v>
      </c>
      <c r="D420" s="697"/>
      <c r="E420" s="701" t="str">
        <f>IFERROR(VLOOKUP(E419,科目・教員!$A$2:$B$349,2,0),"")</f>
        <v/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>301･実験室1･実験室2</v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>別途指定</v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>感染:別途指定
成人:別途指定</v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00"/>
      <c r="D422" s="698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46071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46071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>基礎科学実験実習</v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>領域別実習</v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>長寿看護学演習Ａ－Ⅰ
成育看護学演習Ａ－Ⅳ(母性)</v>
      </c>
      <c r="N428" s="682"/>
      <c r="O428" s="683" t="str">
        <f>VLOOKUP($C427,'2025年度(M2後期)'!$B$5:$N$207,COLUMN('2025年度(M2後期)'!$C$5),0)&amp;""</f>
        <v>特別研究</v>
      </c>
      <c r="P428" s="684"/>
      <c r="Q428" s="683" t="str">
        <f>VLOOKUP($C427,'2025年度(D1後期)'!$B$5:$N$207,COLUMN('2025年度(D1後期)'!$C$5),0)&amp;""</f>
        <v>看護教育学演習Ｂ</v>
      </c>
      <c r="R428" s="684"/>
      <c r="S428" s="694" t="str">
        <f>VLOOKUP($C427,'2025年度(D23後期)'!$B$5:$N$207,COLUMN('2025年度(D23後期)'!$C$5),0)&amp;""</f>
        <v>特別研究</v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 t="s">
        <v>383</v>
      </c>
      <c r="AX428" s="656"/>
      <c r="AY428" s="656"/>
      <c r="AZ428" s="656"/>
      <c r="BA428" s="656"/>
      <c r="BB428" s="656"/>
      <c r="BC428" s="656"/>
      <c r="BD428" s="656"/>
      <c r="BE428" s="656" t="s">
        <v>383</v>
      </c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>本間　典子</v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>301･実験室1･実験室2</v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>長寿:別途指定
成育:別途指定</v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>別途指定</v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>基礎科学実験実習</v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>領域別実習</v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>長寿看護学演習Ａ－Ⅰ
成育看護学演習Ａ－Ⅳ(母性)</v>
      </c>
      <c r="N432" s="684"/>
      <c r="O432" s="694" t="str">
        <f>VLOOKUP($C427,'2025年度(M2後期)'!$B$5:$N$207,COLUMN('2025年度(M2後期)'!$E$5),0)&amp;""</f>
        <v>特別研究</v>
      </c>
      <c r="P432" s="684"/>
      <c r="Q432" s="694" t="str">
        <f>VLOOKUP($C427,'2025年度(D1後期)'!$B$5:$N$207,COLUMN('2025年度(D1後期)'!$E$5),0)&amp;""</f>
        <v>看護教育学演習Ｂ</v>
      </c>
      <c r="R432" s="684"/>
      <c r="S432" s="694" t="str">
        <f>VLOOKUP($C427,'2025年度(D23後期)'!$B$5:$N$207,COLUMN('2025年度(D23後期)'!$E$5),0)&amp;""</f>
        <v>特別研究</v>
      </c>
      <c r="T432" s="684"/>
      <c r="U432" s="21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 t="s">
        <v>383</v>
      </c>
      <c r="AX432" s="656"/>
      <c r="AY432" s="656"/>
      <c r="AZ432" s="656"/>
      <c r="BA432" s="656"/>
      <c r="BB432" s="656"/>
      <c r="BC432" s="656"/>
      <c r="BD432" s="656"/>
      <c r="BE432" s="656" t="s">
        <v>383</v>
      </c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>本間　典子</v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1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>301･実験室1･実験室2</v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>長寿:別途指定
成育:別途指定</v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>別途指定</v>
      </c>
      <c r="R434" s="677"/>
      <c r="S434" s="697" t="str">
        <f>VLOOKUP($C427,'2025年度(D23後期)'!$B$5:$N$207,COLUMN('2025年度(D23後期)'!$E$5)+1,0)&amp;""</f>
        <v/>
      </c>
      <c r="T434" s="677"/>
      <c r="U434" s="21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21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基礎科学実験実習</v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>領域別実習</v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>特別研究</v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>特別研究</v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 t="s">
        <v>383</v>
      </c>
      <c r="AX440" s="656"/>
      <c r="AY440" s="656"/>
      <c r="AZ440" s="656"/>
      <c r="BA440" s="656"/>
      <c r="BB440" s="656"/>
      <c r="BC440" s="656"/>
      <c r="BD440" s="656"/>
      <c r="BE440" s="656" t="s">
        <v>383</v>
      </c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>本間　典子</v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301･実験室1･実験室2</v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基礎科学実験実習</v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>領域別実習</v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>特別研究</v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>特別研究</v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 t="s">
        <v>383</v>
      </c>
      <c r="AX444" s="656"/>
      <c r="AY444" s="656"/>
      <c r="AZ444" s="656"/>
      <c r="BA444" s="656"/>
      <c r="BB444" s="656"/>
      <c r="BC444" s="656"/>
      <c r="BD444" s="656"/>
      <c r="BE444" s="656" t="s">
        <v>383</v>
      </c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>本間　典子</v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301･実験室1･実験室2</v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00"/>
      <c r="D447" s="698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46072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46072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基礎科学実験実習</v>
      </c>
      <c r="D453" s="684"/>
      <c r="E453" s="683" t="str">
        <f>VLOOKUP($C452,'2025年度(2年後期)'!$B$5:$N$207,COLUMN('2025年度(2年後期)'!$C$5),0)&amp;""</f>
        <v/>
      </c>
      <c r="F453" s="684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>がん看護学演習Ａ－Ⅲ</v>
      </c>
      <c r="N453" s="682"/>
      <c r="O453" s="683" t="str">
        <f>VLOOKUP($C452,'2025年度(M2後期)'!$B$5:$N$207,COLUMN('2025年度(M2後期)'!$C$5),0)&amp;""</f>
        <v>特別研究</v>
      </c>
      <c r="P453" s="684"/>
      <c r="Q453" s="683" t="str">
        <f>VLOOKUP($C452,'2025年度(D1後期)'!$B$5:$N$207,COLUMN('2025年度(D1後期)'!$C$5),0)&amp;""</f>
        <v>看護情報・管理学演習Ｂ
長寿看護学演習Ｂ</v>
      </c>
      <c r="R453" s="684"/>
      <c r="S453" s="694" t="str">
        <f>VLOOKUP($C452,'2025年度(D23後期)'!$B$5:$N$207,COLUMN('2025年度(D23後期)'!$C$5),0)&amp;""</f>
        <v>特別研究</v>
      </c>
      <c r="T453" s="684"/>
      <c r="U453" s="25"/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 t="s">
        <v>383</v>
      </c>
      <c r="AX453" s="656"/>
      <c r="AY453" s="656"/>
      <c r="AZ453" s="656"/>
      <c r="BA453" s="656"/>
      <c r="BB453" s="656"/>
      <c r="BC453" s="656"/>
      <c r="BD453" s="656"/>
      <c r="BE453" s="656" t="s">
        <v>383</v>
      </c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>本間　典子</v>
      </c>
      <c r="D454" s="677"/>
      <c r="E454" s="678" t="str">
        <f>IFERROR(VLOOKUP(E453,科目・教員!$A$2:$B$349,2,0),"")</f>
        <v/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301･実験室1･実験室2</v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別途指定</v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>情報:別途指定
長寿:別途指定</v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基礎科学実験実習</v>
      </c>
      <c r="D457" s="684"/>
      <c r="E457" s="683" t="str">
        <f>VLOOKUP($C452,'2025年度(2年後期)'!$B$5:$N$207,COLUMN('2025年度(2年後期)'!$E$5),0)&amp;""</f>
        <v/>
      </c>
      <c r="F457" s="684"/>
      <c r="G457" s="683" t="str">
        <f>VLOOKUP($C452,'2025年度(3年後期)'!$B$5:$N$207,COLUMN('2025年度(3年後期)'!$E$5),0)&amp;""</f>
        <v>領域別実習</v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>がん看護学演習Ａ－Ⅲ</v>
      </c>
      <c r="N457" s="684"/>
      <c r="O457" s="694" t="str">
        <f>VLOOKUP($C452,'2025年度(M2後期)'!$B$5:$N$207,COLUMN('2025年度(M2後期)'!$E$5),0)&amp;""</f>
        <v>特別研究</v>
      </c>
      <c r="P457" s="684"/>
      <c r="Q457" s="694" t="str">
        <f>VLOOKUP($C452,'2025年度(D1後期)'!$B$5:$N$207,COLUMN('2025年度(D1後期)'!$E$5),0)&amp;""</f>
        <v>看護情報・管理学演習Ｂ
長寿看護学演習Ｂ</v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 t="s">
        <v>383</v>
      </c>
      <c r="AX457" s="656"/>
      <c r="AY457" s="656"/>
      <c r="AZ457" s="656"/>
      <c r="BA457" s="656"/>
      <c r="BB457" s="656"/>
      <c r="BC457" s="656"/>
      <c r="BD457" s="656"/>
      <c r="BE457" s="656" t="s">
        <v>383</v>
      </c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>本間　典子</v>
      </c>
      <c r="D458" s="677"/>
      <c r="E458" s="678" t="str">
        <f>IFERROR(VLOOKUP(E457,科目・教員!$A$2:$B$349,2,0),"")</f>
        <v/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301･実験室1･実験室2</v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別途指定</v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>情報:別途指定
長寿:別途指定</v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>基礎科学実験実習</v>
      </c>
      <c r="D465" s="694"/>
      <c r="E465" s="711" t="str">
        <f>VLOOKUP($C452,'2025年度(2年後期)'!$B$5:$N$207,COLUMN('2025年度(2年後期)'!$G$5),0)&amp;""</f>
        <v/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 t="s">
        <v>383</v>
      </c>
      <c r="AX465" s="656"/>
      <c r="AY465" s="656"/>
      <c r="AZ465" s="656"/>
      <c r="BA465" s="656"/>
      <c r="BB465" s="656"/>
      <c r="BC465" s="656"/>
      <c r="BD465" s="656"/>
      <c r="BE465" s="656" t="s">
        <v>383</v>
      </c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>本間　典子</v>
      </c>
      <c r="D466" s="697"/>
      <c r="E466" s="701" t="str">
        <f>IFERROR(VLOOKUP(E465,科目・教員!$A$2:$B$349,2,0),"")</f>
        <v/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>301･実験室1･実験室2</v>
      </c>
      <c r="D467" s="697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/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>基礎科学実験実習</v>
      </c>
      <c r="D469" s="694"/>
      <c r="E469" s="711" t="str">
        <f>VLOOKUP($C452,'2025年度(2年後期)'!$B$5:$N$207,COLUMN('2025年度(2年後期)'!$I$5),0)&amp;""</f>
        <v/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 t="s">
        <v>383</v>
      </c>
      <c r="AX469" s="656"/>
      <c r="AY469" s="656"/>
      <c r="AZ469" s="656"/>
      <c r="BA469" s="656"/>
      <c r="BB469" s="656"/>
      <c r="BC469" s="656"/>
      <c r="BD469" s="656"/>
      <c r="BE469" s="656" t="s">
        <v>383</v>
      </c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>本間　典子</v>
      </c>
      <c r="D470" s="697"/>
      <c r="E470" s="701" t="str">
        <f>IFERROR(VLOOKUP(E469,科目・教員!$A$2:$B$349,2,0),"")</f>
        <v/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>301･実験室1･実験室2</v>
      </c>
      <c r="D471" s="697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/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46073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46073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>基礎科学実験実習</v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>がん看護学演習Ａ－Ⅲ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>特別研究</v>
      </c>
      <c r="T478" s="684"/>
      <c r="U478" s="20"/>
      <c r="V478" s="31"/>
      <c r="Z478" s="706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 t="s">
        <v>176</v>
      </c>
      <c r="AH478" s="656" t="s">
        <v>176</v>
      </c>
      <c r="AI478" s="656" t="s">
        <v>176</v>
      </c>
      <c r="AJ478" s="656" t="s">
        <v>176</v>
      </c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 t="s">
        <v>383</v>
      </c>
      <c r="AX478" s="656" t="s">
        <v>176</v>
      </c>
      <c r="AY478" s="656" t="s">
        <v>176</v>
      </c>
      <c r="AZ478" s="656" t="s">
        <v>176</v>
      </c>
      <c r="BA478" s="656"/>
      <c r="BB478" s="656"/>
      <c r="BC478" s="656"/>
      <c r="BD478" s="656"/>
      <c r="BE478" s="656" t="s">
        <v>383</v>
      </c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676" t="str">
        <f>IFERROR(VLOOKUP(C478,科目・教員!$A$2:$B$349,2,0),"")</f>
        <v>本間　典子</v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0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676" t="str">
        <f>VLOOKUP($C477,'2025年度(1年後期)'!$B$5:$N$207,COLUMN('2025年度(1年後期)'!$C$5)+1,0)&amp;""</f>
        <v>301･実験室1･実験室2</v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>成人：201，202，203，204，302，303，304</v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別途指定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20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00"/>
      <c r="D481" s="67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0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>基礎科学実験実習</v>
      </c>
      <c r="D482" s="684"/>
      <c r="E482" s="683" t="str">
        <f>VLOOKUP($C477,'2025年度(2年後期)'!$B$5:$N$207,COLUMN('2025年度(2年後期)'!$E$5),0)&amp;""</f>
        <v/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>がん看護学演習Ａ－Ⅲ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 t="s">
        <v>176</v>
      </c>
      <c r="AH482" s="656" t="s">
        <v>176</v>
      </c>
      <c r="AI482" s="656" t="s">
        <v>176</v>
      </c>
      <c r="AJ482" s="656" t="s">
        <v>176</v>
      </c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 t="s">
        <v>383</v>
      </c>
      <c r="AX482" s="656" t="s">
        <v>176</v>
      </c>
      <c r="AY482" s="656" t="s">
        <v>176</v>
      </c>
      <c r="AZ482" s="656" t="s">
        <v>176</v>
      </c>
      <c r="BA482" s="656"/>
      <c r="BB482" s="656"/>
      <c r="BC482" s="656"/>
      <c r="BD482" s="656"/>
      <c r="BE482" s="656" t="s">
        <v>383</v>
      </c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>本間　典子</v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>301･実験室1･実験室2</v>
      </c>
      <c r="D484" s="677"/>
      <c r="E484" s="678" t="str">
        <f>VLOOKUP($C477,'2025年度(2年後期)'!$B$5:$N$207,COLUMN('2025年度(2年後期)'!$E$5)+1,0)&amp;""</f>
        <v/>
      </c>
      <c r="F484" s="677"/>
      <c r="G484" s="678" t="str">
        <f>VLOOKUP($C477,'2025年度(3年後期)'!$B$5:$N$207,COLUMN('2025年度(3年後期)'!$E$5)+1,0)&amp;""</f>
        <v>成人：201，202，203，204，302，303，304</v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別途指定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基礎科学実験実習</v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がん看護学演習Ａ－Ⅳ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>特別研究</v>
      </c>
      <c r="T490" s="694"/>
      <c r="U490" s="21"/>
      <c r="V490" s="41"/>
      <c r="Z490" s="695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 t="s">
        <v>176</v>
      </c>
      <c r="AH490" s="656" t="s">
        <v>176</v>
      </c>
      <c r="AI490" s="656" t="s">
        <v>176</v>
      </c>
      <c r="AJ490" s="656" t="s">
        <v>176</v>
      </c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 t="s">
        <v>383</v>
      </c>
      <c r="AX490" s="656" t="s">
        <v>176</v>
      </c>
      <c r="AY490" s="656" t="s">
        <v>176</v>
      </c>
      <c r="AZ490" s="656" t="s">
        <v>176</v>
      </c>
      <c r="BA490" s="656"/>
      <c r="BB490" s="656"/>
      <c r="BC490" s="656"/>
      <c r="BD490" s="656"/>
      <c r="BE490" s="656" t="s">
        <v>383</v>
      </c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本間　典子</v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301･実験室1･実験室2</v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>成人：201，202，203，204，302，303，304</v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別途指定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>基礎科学実験実習</v>
      </c>
      <c r="D494" s="694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がん看護学演習Ａ－Ⅳ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>特別研究</v>
      </c>
      <c r="T494" s="694"/>
      <c r="U494" s="21"/>
      <c r="V494" s="41"/>
      <c r="Z494" s="695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 t="s">
        <v>176</v>
      </c>
      <c r="AH494" s="656" t="s">
        <v>176</v>
      </c>
      <c r="AI494" s="656" t="s">
        <v>176</v>
      </c>
      <c r="AJ494" s="656" t="s">
        <v>176</v>
      </c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 t="s">
        <v>383</v>
      </c>
      <c r="AX494" s="656" t="s">
        <v>176</v>
      </c>
      <c r="AY494" s="656" t="s">
        <v>176</v>
      </c>
      <c r="AZ494" s="656" t="s">
        <v>176</v>
      </c>
      <c r="BA494" s="656"/>
      <c r="BB494" s="656"/>
      <c r="BC494" s="656"/>
      <c r="BD494" s="656"/>
      <c r="BE494" s="656" t="s">
        <v>383</v>
      </c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>本間　典子</v>
      </c>
      <c r="D495" s="697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>301･実験室1･実験室2</v>
      </c>
      <c r="D496" s="697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>成人：201，202，203，204，302，303，304</v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別途指定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00"/>
      <c r="D497" s="698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/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13" t="str">
        <f>VLOOKUP($C477,'2025年度(1年後期)'!$B$5:$N$207,COLUMN('2025年度(1年後期)'!$K$5)+1,0)&amp;""</f>
        <v/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50">
        <f>C477+1</f>
        <v>46074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665">
        <f>C502</f>
        <v>46074</v>
      </c>
      <c r="V502" s="666"/>
      <c r="W502" s="666"/>
      <c r="X502" s="666"/>
      <c r="Y502" s="666"/>
      <c r="Z502" s="6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683" t="str">
        <f>VLOOKUP($C502,'2025年度(2年後期)'!$B$5:$N$207,COLUMN('2025年度(2年後期)'!$C$5),0)&amp;""</f>
        <v/>
      </c>
      <c r="F503" s="684"/>
      <c r="G503" s="683" t="str">
        <f>VLOOKUP($C502,'2025年度(3年後期)'!$B$5:$N$207,COLUMN('2025年度(3年後期)'!$C$5),0)&amp;""</f>
        <v/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/>
      </c>
      <c r="N503" s="682"/>
      <c r="O503" s="683" t="str">
        <f>VLOOKUP($C502,'2025年度(M2後期)'!$B$5:$N$207,COLUMN('2025年度(M2後期)'!$C$5),0)&amp;""</f>
        <v/>
      </c>
      <c r="P503" s="684"/>
      <c r="Q503" s="683" t="str">
        <f>VLOOKUP($C502,'2025年度(D1後期)'!$B$5:$N$207,COLUMN('2025年度(D1後期)'!$C$5),0)&amp;""</f>
        <v/>
      </c>
      <c r="R503" s="684"/>
      <c r="S503" s="694" t="str">
        <f>VLOOKUP($C502,'2025年度(D23後期)'!$B$5:$N$207,COLUMN('2025年度(D23後期)'!$C$5),0)&amp;""</f>
        <v/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678" t="str">
        <f>IFERROR(VLOOKUP(E503,科目・教員!$A$2:$B$349,2,0),"")</f>
        <v/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678" t="str">
        <f>VLOOKUP($C502,'2025年度(2年後期)'!$B$5:$N$207,COLUMN('2025年度(2年後期)'!$C$5)+1,0)&amp;""</f>
        <v/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/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683" t="str">
        <f>VLOOKUP($C502,'2025年度(2年後期)'!$B$5:$N$207,COLUMN('2025年度(2年後期)'!$E$5),0)&amp;""</f>
        <v/>
      </c>
      <c r="F507" s="684"/>
      <c r="G507" s="683" t="str">
        <f>VLOOKUP($C502,'2025年度(3年後期)'!$B$5:$N$207,COLUMN('2025年度(3年後期)'!$E$5),0)&amp;""</f>
        <v/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/>
      </c>
      <c r="N507" s="684"/>
      <c r="O507" s="694" t="str">
        <f>VLOOKUP($C502,'2025年度(M2後期)'!$B$5:$N$207,COLUMN('2025年度(M2後期)'!$E$5),0)&amp;""</f>
        <v/>
      </c>
      <c r="P507" s="684"/>
      <c r="Q507" s="694" t="str">
        <f>VLOOKUP($C502,'2025年度(D1後期)'!$B$5:$N$207,COLUMN('2025年度(D1後期)'!$E$5),0)&amp;""</f>
        <v/>
      </c>
      <c r="R507" s="684"/>
      <c r="S507" s="694" t="str">
        <f>VLOOKUP($C502,'2025年度(D23後期)'!$B$5:$N$207,COLUMN('2025年度(D23後期)'!$E$5),0)&amp;""</f>
        <v/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678" t="str">
        <f>IFERROR(VLOOKUP(E507,科目・教員!$A$2:$B$349,2,0),"")</f>
        <v/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678" t="str">
        <f>VLOOKUP($C502,'2025年度(2年後期)'!$B$5:$N$207,COLUMN('2025年度(2年後期)'!$E$5)+1,0)&amp;""</f>
        <v/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/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/>
      </c>
      <c r="F515" s="694"/>
      <c r="G515" s="711" t="str">
        <f>VLOOKUP($C502,'2025年度(3年後期)'!$B$5:$N$207,COLUMN('2025年度(3年後期)'!$G$5),0)&amp;""</f>
        <v/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/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/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/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/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/>
      </c>
      <c r="D519" s="694"/>
      <c r="E519" s="711" t="str">
        <f>VLOOKUP($C502,'2025年度(2年後期)'!$B$5:$N$207,COLUMN('2025年度(2年後期)'!$I$5),0)&amp;""</f>
        <v/>
      </c>
      <c r="F519" s="694"/>
      <c r="G519" s="711" t="str">
        <f>VLOOKUP($C502,'2025年度(3年後期)'!$B$5:$N$207,COLUMN('2025年度(3年後期)'!$I$5),0)&amp;""</f>
        <v/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/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/>
      </c>
      <c r="T519" s="694"/>
      <c r="U519" s="21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/>
      </c>
      <c r="D520" s="697"/>
      <c r="E520" s="701" t="str">
        <f>IFERROR(VLOOKUP(E519,科目・教員!$A$2:$B$349,2,0),"")</f>
        <v/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/>
      </c>
      <c r="D521" s="697"/>
      <c r="E521" s="701" t="str">
        <f>VLOOKUP($C502,'2025年度(2年後期)'!$B$5:$N$207,COLUMN('2025年度(2年後期)'!$I$5)+1,0)&amp;""</f>
        <v/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00"/>
      <c r="D522" s="698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/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/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00"/>
      <c r="D526" s="698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50">
        <f>C502+1</f>
        <v>46075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665">
        <f>C527</f>
        <v>46075</v>
      </c>
      <c r="V527" s="666"/>
      <c r="W527" s="666"/>
      <c r="X527" s="666"/>
      <c r="Y527" s="666"/>
      <c r="Z527" s="6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/>
      </c>
      <c r="D528" s="684"/>
      <c r="E528" s="683" t="str">
        <f>VLOOKUP($C527,'2025年度(2年後期)'!$B$5:$N$207,COLUMN('2025年度(2年後期)'!$C$5),0)&amp;""</f>
        <v/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/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/>
      </c>
      <c r="N528" s="682"/>
      <c r="O528" s="683" t="str">
        <f>VLOOKUP($C527,'2025年度(M2後期)'!$B$5:$N$207,COLUMN('2025年度(M2後期)'!$C$5),0)&amp;""</f>
        <v/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/>
      </c>
      <c r="T528" s="684"/>
      <c r="U528" s="43"/>
      <c r="Z528" s="706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/>
      </c>
      <c r="D529" s="677"/>
      <c r="E529" s="678" t="str">
        <f>IFERROR(VLOOKUP(E528,科目・教員!$A$2:$B$349,2,0),"")</f>
        <v/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/>
      </c>
      <c r="D530" s="677"/>
      <c r="E530" s="678" t="str">
        <f>VLOOKUP($C527,'2025年度(2年後期)'!$B$5:$N$207,COLUMN('2025年度(2年後期)'!$C$5)+1,0)&amp;""</f>
        <v/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/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00"/>
      <c r="D531" s="67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/>
      </c>
      <c r="D532" s="684"/>
      <c r="E532" s="683" t="str">
        <f>VLOOKUP($C527,'2025年度(2年後期)'!$B$5:$N$207,COLUMN('2025年度(2年後期)'!$E$5),0)&amp;""</f>
        <v/>
      </c>
      <c r="F532" s="684"/>
      <c r="G532" s="683" t="str">
        <f>VLOOKUP($C527,'2025年度(3年後期)'!$B$5:$N$207,COLUMN('2025年度(3年後期)'!$E$5),0)&amp;""</f>
        <v/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/>
      </c>
      <c r="N532" s="684"/>
      <c r="O532" s="694" t="str">
        <f>VLOOKUP($C527,'2025年度(M2後期)'!$B$5:$N$207,COLUMN('2025年度(M2後期)'!$E$5),0)&amp;""</f>
        <v/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/>
      </c>
      <c r="T532" s="684"/>
      <c r="U532" s="25"/>
      <c r="Z532" s="695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/>
      </c>
      <c r="D533" s="677"/>
      <c r="E533" s="678" t="str">
        <f>IFERROR(VLOOKUP(E532,科目・教員!$A$2:$B$349,2,0),"")</f>
        <v/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/>
      </c>
      <c r="D534" s="677"/>
      <c r="E534" s="678" t="str">
        <f>VLOOKUP($C527,'2025年度(2年後期)'!$B$5:$N$207,COLUMN('2025年度(2年後期)'!$E$5)+1,0)&amp;""</f>
        <v/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/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/>
      </c>
      <c r="D540" s="694"/>
      <c r="E540" s="711" t="str">
        <f>VLOOKUP($C527,'2025年度(2年後期)'!$B$5:$N$207,COLUMN('2025年度(2年後期)'!$G$5),0)&amp;""</f>
        <v/>
      </c>
      <c r="F540" s="694"/>
      <c r="G540" s="711" t="str">
        <f>VLOOKUP($C527,'2025年度(3年後期)'!$B$5:$N$207,COLUMN('2025年度(3年後期)'!$G$5),0)&amp;""</f>
        <v/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/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/>
      </c>
      <c r="T540" s="694"/>
      <c r="U540" s="25"/>
      <c r="Z540" s="695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/>
      </c>
      <c r="D541" s="697"/>
      <c r="E541" s="701" t="str">
        <f>IFERROR(VLOOKUP(E540,科目・教員!$A$2:$B$349,2,0),"")</f>
        <v/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/>
      </c>
      <c r="D542" s="697"/>
      <c r="E542" s="701" t="str">
        <f>VLOOKUP($C527,'2025年度(2年後期)'!$B$5:$N$207,COLUMN('2025年度(2年後期)'!$G$5)+1,0)&amp;""</f>
        <v/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/>
      </c>
      <c r="F544" s="694"/>
      <c r="G544" s="711" t="str">
        <f>VLOOKUP($C527,'2025年度(3年後期)'!$B$5:$N$207,COLUMN('2025年度(3年後期)'!$I$5),0)&amp;""</f>
        <v/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/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/>
      </c>
      <c r="T544" s="694"/>
      <c r="U544" s="25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/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/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23"/>
      <c r="B552" s="24"/>
      <c r="C552" s="750">
        <f>C527+1</f>
        <v>46076</v>
      </c>
      <c r="D552" s="750"/>
      <c r="E552" s="750"/>
      <c r="F552" s="750"/>
      <c r="G552" s="750"/>
      <c r="H552" s="750"/>
      <c r="I552" s="750"/>
      <c r="J552" s="750"/>
      <c r="K552" s="750"/>
      <c r="L552" s="750"/>
      <c r="M552" s="750"/>
      <c r="N552" s="750"/>
      <c r="O552" s="750"/>
      <c r="P552" s="750"/>
      <c r="Q552" s="750"/>
      <c r="R552" s="750"/>
      <c r="S552" s="750"/>
      <c r="T552" s="750"/>
      <c r="U552" s="665">
        <f>C552</f>
        <v>46076</v>
      </c>
      <c r="V552" s="666"/>
      <c r="W552" s="666"/>
      <c r="X552" s="666"/>
      <c r="Y552" s="666"/>
      <c r="Z552" s="6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/>
      </c>
      <c r="D553" s="684"/>
      <c r="E553" s="683" t="str">
        <f>VLOOKUP($C552,'2025年度(2年後期)'!$B$5:$N$207,COLUMN('2025年度(2年後期)'!$C$5),0)&amp;""</f>
        <v/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/>
      </c>
      <c r="N553" s="682"/>
      <c r="O553" s="683" t="str">
        <f>VLOOKUP($C552,'2025年度(M2後期)'!$B$5:$N$207,COLUMN('2025年度(M2後期)'!$C$5),0)&amp;""</f>
        <v/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/>
      </c>
      <c r="T553" s="684"/>
      <c r="U553" s="43"/>
      <c r="Z553" s="706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/>
      </c>
      <c r="D554" s="677"/>
      <c r="E554" s="678" t="str">
        <f>IFERROR(VLOOKUP(E553,科目・教員!$A$2:$B$349,2,0),"")</f>
        <v/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/>
      </c>
      <c r="D555" s="677"/>
      <c r="E555" s="678" t="str">
        <f>VLOOKUP($C552,'2025年度(2年後期)'!$B$5:$N$207,COLUMN('2025年度(2年後期)'!$C$5)+1,0)&amp;""</f>
        <v/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/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/>
      </c>
      <c r="D557" s="684"/>
      <c r="E557" s="683" t="str">
        <f>VLOOKUP($C552,'2025年度(2年後期)'!$B$5:$N$207,COLUMN('2025年度(2年後期)'!$E$5),0)&amp;""</f>
        <v/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/>
      </c>
      <c r="N557" s="684"/>
      <c r="O557" s="694" t="str">
        <f>VLOOKUP($C552,'2025年度(M2後期)'!$B$5:$N$207,COLUMN('2025年度(M2後期)'!$E$5),0)&amp;""</f>
        <v/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/>
      </c>
      <c r="T557" s="684"/>
      <c r="U557" s="25"/>
      <c r="Z557" s="695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/>
      </c>
      <c r="D558" s="677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/>
      </c>
      <c r="D559" s="677"/>
      <c r="E559" s="678" t="str">
        <f>VLOOKUP($C552,'2025年度(2年後期)'!$B$5:$N$207,COLUMN('2025年度(2年後期)'!$E$5)+1,0)&amp;""</f>
        <v/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/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/>
      </c>
      <c r="D565" s="694"/>
      <c r="E565" s="711" t="str">
        <f>VLOOKUP($C552,'2025年度(2年後期)'!$B$5:$N$207,COLUMN('2025年度(2年後期)'!$G$5),0)&amp;""</f>
        <v/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694"/>
      <c r="O565" s="712" t="str">
        <f>VLOOKUP($C552,'2025年度(M2後期)'!$B$5:$N$207,COLUMN('2025年度(M2後期)'!$G$5),0)&amp;""</f>
        <v/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/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/>
      </c>
      <c r="D567" s="697"/>
      <c r="E567" s="701" t="str">
        <f>VLOOKUP($C552,'2025年度(2年後期)'!$B$5:$N$207,COLUMN('2025年度(2年後期)'!$G$5)+1,0)&amp;""</f>
        <v/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/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/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694"/>
      <c r="O569" s="712" t="str">
        <f>VLOOKUP($C552,'2025年度(M2後期)'!$B$5:$N$207,COLUMN('2025年度(M2後期)'!$I$5),0)&amp;""</f>
        <v/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/>
      </c>
      <c r="T569" s="694"/>
      <c r="U569" s="25"/>
      <c r="Z569" s="695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/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/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/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46077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46077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>領域別実習(補習)</v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>領域別実習(補習)</v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>領域別実習(補習)</v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>領域別実習(補習)</v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46078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46078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>領域別実習(補習)</v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/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>領域別実習(補習)</v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/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/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>領域別実習(補習)</v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/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/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>領域別実習(補習)</v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/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46079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46079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/>
      </c>
      <c r="D628" s="684"/>
      <c r="E628" s="683" t="str">
        <f>VLOOKUP($C627,'2025年度(2年後期)'!$B$5:$N$207,COLUMN('2025年度(2年後期)'!$C$5),0)&amp;""</f>
        <v/>
      </c>
      <c r="F628" s="684"/>
      <c r="G628" s="683" t="str">
        <f>VLOOKUP($C627,'2025年度(3年後期)'!$B$5:$N$207,COLUMN('2025年度(3年後期)'!$C$5),0)&amp;""</f>
        <v>領域別実習(補習)</v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/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/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/>
      </c>
      <c r="D632" s="684"/>
      <c r="E632" s="683" t="str">
        <f>VLOOKUP($C627,'2025年度(2年後期)'!$B$5:$N$207,COLUMN('2025年度(2年後期)'!$E$5),0)&amp;""</f>
        <v/>
      </c>
      <c r="F632" s="684"/>
      <c r="G632" s="683" t="str">
        <f>VLOOKUP($C627,'2025年度(3年後期)'!$B$5:$N$207,COLUMN('2025年度(3年後期)'!$E$5),0)&amp;""</f>
        <v>領域別実習(補習)</v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/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/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/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>領域別実習(補習)</v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/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/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>領域別実習(補習)</v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/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46080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46080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/>
      </c>
      <c r="D653" s="684"/>
      <c r="E653" s="683" t="str">
        <f>VLOOKUP($C652,'2025年度(2年後期)'!$B$5:$N$207,COLUMN('2025年度(2年後期)'!$C$5),0)&amp;""</f>
        <v/>
      </c>
      <c r="F653" s="684"/>
      <c r="G653" s="683" t="str">
        <f>VLOOKUP($C652,'2025年度(3年後期)'!$B$5:$N$207,COLUMN('2025年度(3年後期)'!$C$5),0)&amp;""</f>
        <v>領域別実習(補習)</v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/>
      </c>
      <c r="N653" s="682"/>
      <c r="O653" s="683" t="str">
        <f>VLOOKUP($C652,'2025年度(M2後期)'!$B$5:$N$207,COLUMN('2025年度(M2後期)'!$C$5),0)&amp;""</f>
        <v/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/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/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/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/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00"/>
      <c r="D656" s="673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/>
      </c>
      <c r="D657" s="684"/>
      <c r="E657" s="683" t="str">
        <f>VLOOKUP($C652,'2025年度(2年後期)'!$B$5:$N$207,COLUMN('2025年度(2年後期)'!$E$5),0)&amp;""</f>
        <v/>
      </c>
      <c r="F657" s="684"/>
      <c r="G657" s="683" t="str">
        <f>VLOOKUP($C652,'2025年度(3年後期)'!$B$5:$N$207,COLUMN('2025年度(3年後期)'!$E$5),0)&amp;""</f>
        <v>領域別実習(補習)</v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/>
      </c>
      <c r="N657" s="684"/>
      <c r="O657" s="694" t="str">
        <f>VLOOKUP($C652,'2025年度(M2後期)'!$B$5:$N$207,COLUMN('2025年度(M2後期)'!$E$5),0)&amp;""</f>
        <v/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/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/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/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/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/>
      </c>
      <c r="D665" s="694"/>
      <c r="E665" s="711" t="str">
        <f>VLOOKUP($C652,'2025年度(2年後期)'!$B$5:$N$207,COLUMN('2025年度(2年後期)'!$G$5),0)&amp;""</f>
        <v/>
      </c>
      <c r="F665" s="694"/>
      <c r="G665" s="711" t="str">
        <f>VLOOKUP($C652,'2025年度(3年後期)'!$B$5:$N$207,COLUMN('2025年度(3年後期)'!$G$5),0)&amp;""</f>
        <v>領域別実習(補習)</v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694"/>
      <c r="O665" s="712" t="str">
        <f>VLOOKUP($C652,'2025年度(M2後期)'!$B$5:$N$207,COLUMN('2025年度(M2後期)'!$G$5),0)&amp;""</f>
        <v/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/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/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/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>領域別実習(補習)</v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694"/>
      <c r="O669" s="712" t="str">
        <f>VLOOKUP($C652,'2025年度(M2後期)'!$B$5:$N$207,COLUMN('2025年度(M2後期)'!$I$5),0)&amp;""</f>
        <v/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/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/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00"/>
      <c r="D672" s="698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608" t="s">
        <v>88</v>
      </c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 t="s">
        <v>124</v>
      </c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608" t="s">
        <v>126</v>
      </c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608" t="s">
        <v>124</v>
      </c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609" t="s">
        <v>64</v>
      </c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50">
        <f>C652+1</f>
        <v>46081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665">
        <f>C677</f>
        <v>46081</v>
      </c>
      <c r="V677" s="666"/>
      <c r="W677" s="666"/>
      <c r="X677" s="666"/>
      <c r="Y677" s="666"/>
      <c r="Z677" s="6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/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/>
      </c>
      <c r="N678" s="682"/>
      <c r="O678" s="683" t="str">
        <f>VLOOKUP($C677,'2025年度(M2後期)'!$B$5:$N$207,COLUMN('2025年度(M2後期)'!$C$5),0)&amp;""</f>
        <v/>
      </c>
      <c r="P678" s="684"/>
      <c r="Q678" s="683" t="str">
        <f>VLOOKUP($C677,'2025年度(D1後期)'!$B$5:$N$207,COLUMN('2025年度(D1後期)'!$C$5),0)&amp;""</f>
        <v/>
      </c>
      <c r="R678" s="684"/>
      <c r="S678" s="694" t="str">
        <f>VLOOKUP($C677,'2025年度(D23後期)'!$B$5:$N$207,COLUMN('2025年度(D23後期)'!$C$5),0)&amp;""</f>
        <v/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/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/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/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/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/>
      </c>
      <c r="N682" s="684"/>
      <c r="O682" s="694" t="str">
        <f>VLOOKUP($C677,'2025年度(M2後期)'!$B$5:$N$207,COLUMN('2025年度(M2後期)'!$E$5),0)&amp;""</f>
        <v/>
      </c>
      <c r="P682" s="684"/>
      <c r="Q682" s="694" t="str">
        <f>VLOOKUP($C677,'2025年度(D1後期)'!$B$5:$N$207,COLUMN('2025年度(D1後期)'!$E$5),0)&amp;""</f>
        <v/>
      </c>
      <c r="R682" s="684"/>
      <c r="S682" s="694" t="str">
        <f>VLOOKUP($C677,'2025年度(D23後期)'!$B$5:$N$207,COLUMN('2025年度(D23後期)'!$E$5),0)&amp;""</f>
        <v/>
      </c>
      <c r="T682" s="684"/>
      <c r="U682" s="21"/>
      <c r="Z682" s="695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/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/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/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/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/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/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/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/>
      </c>
      <c r="T690" s="694"/>
      <c r="U690" s="21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/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/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/>
      </c>
      <c r="D694" s="694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/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/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/>
      </c>
      <c r="T694" s="694"/>
      <c r="U694" s="21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/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00"/>
      <c r="D697" s="698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/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/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 hidden="1" outlineLevel="1">
      <c r="A702" s="5"/>
      <c r="B702" s="6"/>
      <c r="C702" s="679">
        <f>C677+1</f>
        <v>46082</v>
      </c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679"/>
      <c r="Q702" s="679"/>
      <c r="R702" s="679"/>
      <c r="S702" s="679"/>
      <c r="T702" s="679"/>
      <c r="U702" s="659">
        <f>C702</f>
        <v>46082</v>
      </c>
      <c r="V702" s="660"/>
      <c r="W702" s="660"/>
      <c r="X702" s="660"/>
      <c r="Y702" s="66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95" t="s">
        <v>384</v>
      </c>
      <c r="B703" s="12" t="s">
        <v>55</v>
      </c>
      <c r="C703" s="693" t="e">
        <f>VLOOKUP($C702,#REF!,COLUMN(#REF!),0)&amp;""</f>
        <v>#REF!</v>
      </c>
      <c r="D703" s="684"/>
      <c r="E703" s="683" t="e">
        <f>VLOOKUP($C702,#REF!,COLUMN(#REF!),0)&amp;""</f>
        <v>#REF!</v>
      </c>
      <c r="F703" s="684"/>
      <c r="G703" s="683" t="e">
        <f>VLOOKUP($C702,#REF!,COLUMN(#REF!),0)&amp;""</f>
        <v>#REF!</v>
      </c>
      <c r="H703" s="684"/>
      <c r="I703" s="683" t="e">
        <f>VLOOKUP($C702,#REF!,COLUMN(#REF!),0)&amp;""</f>
        <v>#REF!</v>
      </c>
      <c r="J703" s="684"/>
      <c r="K703" s="694" t="e">
        <f>VLOOKUP($C702,#REF!,COLUMN(#REF!),0)&amp;""</f>
        <v>#REF!</v>
      </c>
      <c r="L703" s="684"/>
      <c r="M703" s="693" t="e">
        <f>VLOOKUP($C702,#REF!,COLUMN(#REF!),0)&amp;""</f>
        <v>#REF!</v>
      </c>
      <c r="N703" s="682"/>
      <c r="O703" s="683" t="e">
        <f>VLOOKUP($C702,#REF!,COLUMN(#REF!),0)&amp;""</f>
        <v>#REF!</v>
      </c>
      <c r="P703" s="684"/>
      <c r="Q703" s="683" t="e">
        <f>VLOOKUP($C702,#REF!,COLUMN(#REF!),0)&amp;""</f>
        <v>#REF!</v>
      </c>
      <c r="R703" s="684"/>
      <c r="S703" s="694" t="e">
        <f>VLOOKUP($C702,#REF!,COLUMN(#REF!),0)&amp;""</f>
        <v>#REF!</v>
      </c>
      <c r="T703" s="684"/>
      <c r="U703" s="25"/>
      <c r="Z703" s="706" t="str">
        <f>A703</f>
        <v xml:space="preserve">１時限（09：30～11：00）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hidden="1" customHeight="1" outlineLevel="1">
      <c r="A704" s="695"/>
      <c r="B704" s="15" t="s">
        <v>56</v>
      </c>
      <c r="C704" s="676" t="str">
        <f>IFERROR(VLOOKUP(C703,#REF!,2,0),"")</f>
        <v/>
      </c>
      <c r="D704" s="677"/>
      <c r="E704" s="678" t="str">
        <f>IFERROR(VLOOKUP(E703,#REF!,2,0),"")</f>
        <v/>
      </c>
      <c r="F704" s="677"/>
      <c r="G704" s="678" t="str">
        <f>IFERROR(VLOOKUP(G703,#REF!,2,0),"")</f>
        <v/>
      </c>
      <c r="H704" s="677"/>
      <c r="I704" s="678" t="str">
        <f>IFERROR(VLOOKUP(I703,#REF!,2,0),"")</f>
        <v/>
      </c>
      <c r="J704" s="677"/>
      <c r="K704" s="697" t="str">
        <f>IFERROR(VLOOKUP(K703,#REF!,2,0),"")</f>
        <v/>
      </c>
      <c r="L704" s="677"/>
      <c r="M704" s="676" t="str">
        <f>IFERROR(VLOOKUP(M703,#REF!,2,0),"")</f>
        <v/>
      </c>
      <c r="N704" s="677"/>
      <c r="O704" s="678" t="str">
        <f>IFERROR(VLOOKUP(O703,#REF!,2,0),"")</f>
        <v/>
      </c>
      <c r="P704" s="677"/>
      <c r="Q704" s="678" t="str">
        <f>IFERROR(VLOOKUP(Q703,#REF!,2,0),"")</f>
        <v/>
      </c>
      <c r="R704" s="677"/>
      <c r="S704" s="697" t="str">
        <f>IFERROR(VLOOKUP(S703,#REF!,2,0),"")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hidden="1" customHeight="1" outlineLevel="1">
      <c r="A705" s="695"/>
      <c r="B705" s="15" t="s">
        <v>57</v>
      </c>
      <c r="C705" s="676" t="e">
        <f>VLOOKUP($C702,#REF!,COLUMN(#REF!)+1,0)&amp;""</f>
        <v>#REF!</v>
      </c>
      <c r="D705" s="677"/>
      <c r="E705" s="678" t="e">
        <f>VLOOKUP($C702,#REF!,COLUMN(#REF!)+1,0)&amp;""</f>
        <v>#REF!</v>
      </c>
      <c r="F705" s="677"/>
      <c r="G705" s="678" t="e">
        <f>VLOOKUP($C702,#REF!,COLUMN(#REF!)+1,0)&amp;""</f>
        <v>#REF!</v>
      </c>
      <c r="H705" s="677"/>
      <c r="I705" s="678" t="e">
        <f>VLOOKUP($C702,#REF!,COLUMN(#REF!)+1,0)&amp;""</f>
        <v>#REF!</v>
      </c>
      <c r="J705" s="677"/>
      <c r="K705" s="697" t="e">
        <f>VLOOKUP($C702,#REF!,COLUMN(#REF!)+1,0)&amp;""</f>
        <v>#REF!</v>
      </c>
      <c r="L705" s="677"/>
      <c r="M705" s="676" t="e">
        <f>VLOOKUP($C702,#REF!,COLUMN(#REF!)+1,0)&amp;""</f>
        <v>#REF!</v>
      </c>
      <c r="N705" s="677"/>
      <c r="O705" s="678" t="e">
        <f>VLOOKUP($C702,#REF!,COLUMN(#REF!)+1,0)&amp;""</f>
        <v>#REF!</v>
      </c>
      <c r="P705" s="677"/>
      <c r="Q705" s="678" t="e">
        <f>VLOOKUP($C702,#REF!,COLUMN(#REF!)+1,0)&amp;""</f>
        <v>#REF!</v>
      </c>
      <c r="R705" s="677"/>
      <c r="S705" s="697" t="e">
        <f>VLOOKUP($C702,#REF!,COLUMN(#REF!)+1,0)&amp;""</f>
        <v>#REF!</v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hidden="1" customHeight="1" outlineLevel="1">
      <c r="A706" s="696"/>
      <c r="B706" s="16" t="s">
        <v>58</v>
      </c>
      <c r="C706" s="700"/>
      <c r="D706" s="673"/>
      <c r="E706" s="672"/>
      <c r="F706" s="673"/>
      <c r="G706" s="672"/>
      <c r="H706" s="673"/>
      <c r="I706" s="672"/>
      <c r="J706" s="673"/>
      <c r="K706" s="674"/>
      <c r="L706" s="673"/>
      <c r="M706" s="700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hidden="1" customHeight="1" outlineLevel="1">
      <c r="A707" s="695" t="s">
        <v>385</v>
      </c>
      <c r="B707" s="15" t="s">
        <v>55</v>
      </c>
      <c r="C707" s="693" t="e">
        <f>VLOOKUP($C702,#REF!,COLUMN(#REF!),0)&amp;""</f>
        <v>#REF!</v>
      </c>
      <c r="D707" s="684"/>
      <c r="E707" s="683" t="e">
        <f>VLOOKUP($C702,#REF!,COLUMN(#REF!),0)&amp;""</f>
        <v>#REF!</v>
      </c>
      <c r="F707" s="684"/>
      <c r="G707" s="683" t="e">
        <f>VLOOKUP($C702,#REF!,COLUMN(#REF!),0)&amp;""</f>
        <v>#REF!</v>
      </c>
      <c r="H707" s="684"/>
      <c r="I707" s="683" t="e">
        <f>VLOOKUP($C702,#REF!,COLUMN(#REF!),0)&amp;""</f>
        <v>#REF!</v>
      </c>
      <c r="J707" s="684"/>
      <c r="K707" s="694" t="e">
        <f>VLOOKUP($C702,#REF!,COLUMN(#REF!),0)&amp;""</f>
        <v>#REF!</v>
      </c>
      <c r="L707" s="684"/>
      <c r="M707" s="694" t="e">
        <f>VLOOKUP($C702,#REF!,COLUMN(#REF!),0)&amp;""</f>
        <v>#REF!</v>
      </c>
      <c r="N707" s="684"/>
      <c r="O707" s="694" t="e">
        <f>VLOOKUP($C702,#REF!,COLUMN(#REF!),0)&amp;""</f>
        <v>#REF!</v>
      </c>
      <c r="P707" s="684"/>
      <c r="Q707" s="694" t="e">
        <f>VLOOKUP($C702,#REF!,COLUMN(#REF!),0)&amp;""</f>
        <v>#REF!</v>
      </c>
      <c r="R707" s="684"/>
      <c r="S707" s="694" t="e">
        <f>VLOOKUP($C702,#REF!,COLUMN(#REF!),0)&amp;""</f>
        <v>#REF!</v>
      </c>
      <c r="T707" s="684"/>
      <c r="U707" s="21"/>
      <c r="Z707" s="695" t="str">
        <f>A707</f>
        <v>２時限（11：10～12：40）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hidden="1" customHeight="1" outlineLevel="1">
      <c r="A708" s="695"/>
      <c r="B708" s="15" t="s">
        <v>56</v>
      </c>
      <c r="C708" s="676" t="str">
        <f>IFERROR(VLOOKUP(C707,#REF!,2,0),"")</f>
        <v/>
      </c>
      <c r="D708" s="677"/>
      <c r="E708" s="678" t="str">
        <f>IFERROR(VLOOKUP(E707,#REF!,2,0),"")</f>
        <v/>
      </c>
      <c r="F708" s="677"/>
      <c r="G708" s="678" t="str">
        <f>IFERROR(VLOOKUP(G707,#REF!,2,0),"")</f>
        <v/>
      </c>
      <c r="H708" s="677"/>
      <c r="I708" s="678" t="str">
        <f>IFERROR(VLOOKUP(I707,#REF!,2,0),"")</f>
        <v/>
      </c>
      <c r="J708" s="677"/>
      <c r="K708" s="697" t="str">
        <f>IFERROR(VLOOKUP(K707,#REF!,2,0),"")</f>
        <v/>
      </c>
      <c r="L708" s="677"/>
      <c r="M708" s="697" t="str">
        <f>IFERROR(VLOOKUP(M707,#REF!,2,0),"")</f>
        <v/>
      </c>
      <c r="N708" s="677"/>
      <c r="O708" s="697" t="str">
        <f>IFERROR(VLOOKUP(O707,#REF!,2,0),"")</f>
        <v/>
      </c>
      <c r="P708" s="677"/>
      <c r="Q708" s="697" t="str">
        <f>IFERROR(VLOOKUP(Q707,#REF!,2,0),"")</f>
        <v/>
      </c>
      <c r="R708" s="677"/>
      <c r="S708" s="697" t="str">
        <f>IFERROR(VLOOKUP(S707,#REF!,2,0),"")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hidden="1" customHeight="1" outlineLevel="1">
      <c r="A709" s="695"/>
      <c r="B709" s="15" t="s">
        <v>57</v>
      </c>
      <c r="C709" s="676" t="e">
        <f>VLOOKUP($C702,#REF!,COLUMN(#REF!)+1,0)&amp;""</f>
        <v>#REF!</v>
      </c>
      <c r="D709" s="677"/>
      <c r="E709" s="678" t="e">
        <f>VLOOKUP($C702,#REF!,COLUMN(#REF!)+1,0)&amp;""</f>
        <v>#REF!</v>
      </c>
      <c r="F709" s="677"/>
      <c r="G709" s="678" t="e">
        <f>VLOOKUP($C702,#REF!,COLUMN(#REF!)+1,0)&amp;""</f>
        <v>#REF!</v>
      </c>
      <c r="H709" s="677"/>
      <c r="I709" s="678" t="e">
        <f>VLOOKUP($C702,#REF!,COLUMN(#REF!)+1,0)&amp;""</f>
        <v>#REF!</v>
      </c>
      <c r="J709" s="677"/>
      <c r="K709" s="697" t="e">
        <f>VLOOKUP($C702,#REF!,COLUMN(#REF!)+1,0)&amp;""</f>
        <v>#REF!</v>
      </c>
      <c r="L709" s="677"/>
      <c r="M709" s="697" t="e">
        <f>VLOOKUP($C702,#REF!,COLUMN(#REF!)+1,0)&amp;""</f>
        <v>#REF!</v>
      </c>
      <c r="N709" s="677"/>
      <c r="O709" s="697" t="e">
        <f>VLOOKUP($C702,#REF!,COLUMN(#REF!)+1,0)&amp;""</f>
        <v>#REF!</v>
      </c>
      <c r="P709" s="677"/>
      <c r="Q709" s="697" t="e">
        <f>VLOOKUP($C702,#REF!,COLUMN(#REF!)+1,0)&amp;""</f>
        <v>#REF!</v>
      </c>
      <c r="R709" s="677"/>
      <c r="S709" s="697" t="e">
        <f>VLOOKUP($C702,#REF!,COLUMN(#REF!)+1,0)&amp;""</f>
        <v>#REF!</v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hidden="1" customHeight="1" outlineLevel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98"/>
      <c r="M710" s="674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hidden="1" customHeight="1" outlineLevel="1">
      <c r="A711" s="706" t="s">
        <v>386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4"/>
      <c r="M711" s="694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昼休み（13：40～13：30）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hidden="1" customHeight="1" outlineLevel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77"/>
      <c r="M712" s="697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hidden="1" customHeight="1" outlineLevel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77"/>
      <c r="M713" s="697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hidden="1" customHeight="1" outlineLevel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5"/>
      <c r="M714" s="717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hidden="1" customHeight="1" outlineLevel="1">
      <c r="A715" s="695" t="s">
        <v>69</v>
      </c>
      <c r="B715" s="15" t="s">
        <v>55</v>
      </c>
      <c r="C715" s="710" t="e">
        <f>VLOOKUP($C702,#REF!,COLUMN(#REF!),0)&amp;""</f>
        <v>#REF!</v>
      </c>
      <c r="D715" s="694"/>
      <c r="E715" s="711" t="e">
        <f>VLOOKUP($C702,#REF!,COLUMN(#REF!),0)&amp;""</f>
        <v>#REF!</v>
      </c>
      <c r="F715" s="694"/>
      <c r="G715" s="711" t="e">
        <f>VLOOKUP($C702,#REF!,COLUMN(#REF!),0)&amp;""</f>
        <v>#REF!</v>
      </c>
      <c r="H715" s="694"/>
      <c r="I715" s="711" t="e">
        <f>VLOOKUP($C702,#REF!,COLUMN(#REF!),0)&amp;""</f>
        <v>#REF!</v>
      </c>
      <c r="J715" s="694"/>
      <c r="K715" s="712" t="e">
        <f>VLOOKUP($C702,#REF!,COLUMN(#REF!),0)&amp;""</f>
        <v>#REF!</v>
      </c>
      <c r="L715" s="694"/>
      <c r="M715" s="712" t="e">
        <f>VLOOKUP($C702,#REF!,COLUMN(#REF!),0)&amp;""</f>
        <v>#REF!</v>
      </c>
      <c r="N715" s="694"/>
      <c r="O715" s="712" t="e">
        <f>VLOOKUP($C702,#REF!,COLUMN(#REF!),0)&amp;""</f>
        <v>#REF!</v>
      </c>
      <c r="P715" s="694"/>
      <c r="Q715" s="712" t="e">
        <f>VLOOKUP($C702,#REF!,COLUMN(#REF!),0)&amp;""</f>
        <v>#REF!</v>
      </c>
      <c r="R715" s="694"/>
      <c r="S715" s="712" t="e">
        <f>VLOOKUP($C702,#REF!,COLUMN(#REF!),0)&amp;""</f>
        <v>#REF!</v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hidden="1" customHeight="1" outlineLevel="1">
      <c r="A716" s="695"/>
      <c r="B716" s="15" t="s">
        <v>56</v>
      </c>
      <c r="C716" s="713" t="str">
        <f>IFERROR(VLOOKUP(C715,#REF!,2,0),"")</f>
        <v/>
      </c>
      <c r="D716" s="697"/>
      <c r="E716" s="701" t="str">
        <f>IFERROR(VLOOKUP(E715,#REF!,2,0),"")</f>
        <v/>
      </c>
      <c r="F716" s="697"/>
      <c r="G716" s="701" t="str">
        <f>IFERROR(VLOOKUP(G715,#REF!,2,0),"")</f>
        <v/>
      </c>
      <c r="H716" s="697"/>
      <c r="I716" s="701" t="str">
        <f>IFERROR(VLOOKUP(I715,#REF!,2,0),"")</f>
        <v/>
      </c>
      <c r="J716" s="697"/>
      <c r="K716" s="702" t="str">
        <f>IFERROR(VLOOKUP(K715,#REF!,2,0),"")</f>
        <v/>
      </c>
      <c r="L716" s="697"/>
      <c r="M716" s="702" t="str">
        <f>IFERROR(VLOOKUP(M715,#REF!,2,0),"")</f>
        <v/>
      </c>
      <c r="N716" s="697"/>
      <c r="O716" s="702" t="str">
        <f>IFERROR(VLOOKUP(O715,#REF!,2,0),"")</f>
        <v/>
      </c>
      <c r="P716" s="697"/>
      <c r="Q716" s="702" t="str">
        <f>IFERROR(VLOOKUP(Q715,#REF!,2,0),"")</f>
        <v/>
      </c>
      <c r="R716" s="697"/>
      <c r="S716" s="702" t="str">
        <f>IFERROR(VLOOKUP(S715,#REF!,2,0),"")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hidden="1" customHeight="1" outlineLevel="1">
      <c r="A717" s="695"/>
      <c r="B717" s="15" t="s">
        <v>57</v>
      </c>
      <c r="C717" s="713" t="e">
        <f>VLOOKUP($C702,#REF!,COLUMN(#REF!)+1,0)&amp;""</f>
        <v>#REF!</v>
      </c>
      <c r="D717" s="697"/>
      <c r="E717" s="701" t="e">
        <f>VLOOKUP($C702,#REF!,COLUMN(#REF!)+1,0)&amp;""</f>
        <v>#REF!</v>
      </c>
      <c r="F717" s="697"/>
      <c r="G717" s="701" t="e">
        <f>VLOOKUP($C702,#REF!,COLUMN(#REF!)+1,0)&amp;""</f>
        <v>#REF!</v>
      </c>
      <c r="H717" s="697"/>
      <c r="I717" s="701" t="e">
        <f>VLOOKUP($C702,#REF!,COLUMN(#REF!)+1,0)&amp;""</f>
        <v>#REF!</v>
      </c>
      <c r="J717" s="697"/>
      <c r="K717" s="702" t="e">
        <f>VLOOKUP($C702,#REF!,COLUMN(#REF!)+1,0)&amp;""</f>
        <v>#REF!</v>
      </c>
      <c r="L717" s="697"/>
      <c r="M717" s="702" t="e">
        <f>VLOOKUP($C702,#REF!,COLUMN(#REF!)+1,0)&amp;""</f>
        <v>#REF!</v>
      </c>
      <c r="N717" s="697"/>
      <c r="O717" s="702" t="e">
        <f>VLOOKUP($C702,#REF!,COLUMN(#REF!)+1,0)&amp;""</f>
        <v>#REF!</v>
      </c>
      <c r="P717" s="697"/>
      <c r="Q717" s="702" t="e">
        <f>VLOOKUP($C702,#REF!,COLUMN(#REF!)+1,0)&amp;""</f>
        <v>#REF!</v>
      </c>
      <c r="R717" s="697"/>
      <c r="S717" s="702" t="e">
        <f>VLOOKUP($C702,#REF!,COLUMN(#REF!)+1,0)&amp;""</f>
        <v>#REF!</v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hidden="1" customHeight="1" outlineLevel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98"/>
      <c r="M718" s="674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hidden="1" customHeight="1" outlineLevel="1">
      <c r="A719" s="695" t="s">
        <v>75</v>
      </c>
      <c r="B719" s="15" t="s">
        <v>55</v>
      </c>
      <c r="C719" s="710" t="e">
        <f>VLOOKUP($C702,#REF!,COLUMN(#REF!),0)&amp;""</f>
        <v>#REF!</v>
      </c>
      <c r="D719" s="694"/>
      <c r="E719" s="711" t="e">
        <f>VLOOKUP($C702,#REF!,COLUMN(#REF!),0)&amp;""</f>
        <v>#REF!</v>
      </c>
      <c r="F719" s="694"/>
      <c r="G719" s="711" t="e">
        <f>VLOOKUP($C702,#REF!,COLUMN(#REF!),0)&amp;""</f>
        <v>#REF!</v>
      </c>
      <c r="H719" s="694"/>
      <c r="I719" s="711" t="e">
        <f>VLOOKUP($C702,#REF!,COLUMN(#REF!),0)&amp;""</f>
        <v>#REF!</v>
      </c>
      <c r="J719" s="694"/>
      <c r="K719" s="712" t="e">
        <f>VLOOKUP($C702,#REF!,COLUMN(#REF!),0)&amp;""</f>
        <v>#REF!</v>
      </c>
      <c r="L719" s="694"/>
      <c r="M719" s="712" t="e">
        <f>VLOOKUP($C702,#REF!,COLUMN(#REF!),0)&amp;""</f>
        <v>#REF!</v>
      </c>
      <c r="N719" s="694"/>
      <c r="O719" s="712" t="e">
        <f>VLOOKUP($C702,#REF!,COLUMN(#REF!),0)&amp;""</f>
        <v>#REF!</v>
      </c>
      <c r="P719" s="694"/>
      <c r="Q719" s="712" t="e">
        <f>VLOOKUP($C702,#REF!,COLUMN(#REF!),0)&amp;""</f>
        <v>#REF!</v>
      </c>
      <c r="R719" s="694"/>
      <c r="S719" s="712" t="e">
        <f>VLOOKUP($C702,#REF!,COLUMN(#REF!),0)&amp;""</f>
        <v>#REF!</v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hidden="1" customHeight="1" outlineLevel="1">
      <c r="A720" s="695"/>
      <c r="B720" s="15" t="s">
        <v>56</v>
      </c>
      <c r="C720" s="713" t="str">
        <f>IFERROR(VLOOKUP(C719,#REF!,2,0),"")</f>
        <v/>
      </c>
      <c r="D720" s="697"/>
      <c r="E720" s="701" t="str">
        <f>IFERROR(VLOOKUP(E719,#REF!,2,0),"")</f>
        <v/>
      </c>
      <c r="F720" s="697"/>
      <c r="G720" s="701" t="str">
        <f>IFERROR(VLOOKUP(G719,#REF!,2,0),"")</f>
        <v/>
      </c>
      <c r="H720" s="697"/>
      <c r="I720" s="701" t="str">
        <f>IFERROR(VLOOKUP(I719,#REF!,2,0),"")</f>
        <v/>
      </c>
      <c r="J720" s="697"/>
      <c r="K720" s="702" t="str">
        <f>IFERROR(VLOOKUP(K719,#REF!,2,0),"")</f>
        <v/>
      </c>
      <c r="L720" s="697"/>
      <c r="M720" s="702" t="str">
        <f>IFERROR(VLOOKUP(M719,#REF!,2,0),"")</f>
        <v/>
      </c>
      <c r="N720" s="697"/>
      <c r="O720" s="702" t="str">
        <f>IFERROR(VLOOKUP(O719,#REF!,2,0),"")</f>
        <v/>
      </c>
      <c r="P720" s="697"/>
      <c r="Q720" s="702" t="str">
        <f>IFERROR(VLOOKUP(Q719,#REF!,2,0),"")</f>
        <v/>
      </c>
      <c r="R720" s="697"/>
      <c r="S720" s="702" t="str">
        <f>IFERROR(VLOOKUP(S719,#REF!,2,0),"")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hidden="1" customHeight="1" outlineLevel="1">
      <c r="A721" s="695"/>
      <c r="B721" s="15" t="s">
        <v>57</v>
      </c>
      <c r="C721" s="713" t="e">
        <f>VLOOKUP($C702,#REF!,COLUMN(#REF!)+1,0)&amp;""</f>
        <v>#REF!</v>
      </c>
      <c r="D721" s="697"/>
      <c r="E721" s="701" t="e">
        <f>VLOOKUP($C702,#REF!,COLUMN(#REF!)+1,0)&amp;""</f>
        <v>#REF!</v>
      </c>
      <c r="F721" s="697"/>
      <c r="G721" s="701" t="e">
        <f>VLOOKUP($C702,#REF!,COLUMN(#REF!)+1,0)&amp;""</f>
        <v>#REF!</v>
      </c>
      <c r="H721" s="697"/>
      <c r="I721" s="701" t="e">
        <f>VLOOKUP($C702,#REF!,COLUMN(#REF!)+1,0)&amp;""</f>
        <v>#REF!</v>
      </c>
      <c r="J721" s="697"/>
      <c r="K721" s="702" t="e">
        <f>VLOOKUP($C702,#REF!,COLUMN(#REF!)+1,0)&amp;""</f>
        <v>#REF!</v>
      </c>
      <c r="L721" s="697"/>
      <c r="M721" s="702" t="e">
        <f>VLOOKUP($C702,#REF!,COLUMN(#REF!)+1,0)&amp;""</f>
        <v>#REF!</v>
      </c>
      <c r="N721" s="697"/>
      <c r="O721" s="702" t="e">
        <f>VLOOKUP($C702,#REF!,COLUMN(#REF!)+1,0)&amp;""</f>
        <v>#REF!</v>
      </c>
      <c r="P721" s="697"/>
      <c r="Q721" s="702" t="e">
        <f>VLOOKUP($C702,#REF!,COLUMN(#REF!)+1,0)&amp;""</f>
        <v>#REF!</v>
      </c>
      <c r="R721" s="697"/>
      <c r="S721" s="702" t="e">
        <f>VLOOKUP($C702,#REF!,COLUMN(#REF!)+1,0)&amp;""</f>
        <v>#REF!</v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hidden="1" customHeight="1" outlineLevel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98"/>
      <c r="M722" s="674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hidden="1" customHeight="1" outlineLevel="1">
      <c r="A723" s="695" t="s">
        <v>82</v>
      </c>
      <c r="B723" s="15" t="s">
        <v>55</v>
      </c>
      <c r="C723" s="710" t="e">
        <f>VLOOKUP($C702,#REF!,COLUMN(#REF!),0)&amp;""</f>
        <v>#REF!</v>
      </c>
      <c r="D723" s="694"/>
      <c r="E723" s="711" t="e">
        <f>VLOOKUP($C702,#REF!,COLUMN(#REF!),0)&amp;""</f>
        <v>#REF!</v>
      </c>
      <c r="F723" s="694"/>
      <c r="G723" s="711" t="e">
        <f>VLOOKUP($C702,#REF!,COLUMN(#REF!),0)&amp;""</f>
        <v>#REF!</v>
      </c>
      <c r="H723" s="694"/>
      <c r="I723" s="711" t="e">
        <f>VLOOKUP($C702,#REF!,COLUMN(#REF!),0)&amp;""</f>
        <v>#REF!</v>
      </c>
      <c r="J723" s="694"/>
      <c r="K723" s="712" t="e">
        <f>VLOOKUP($C702,#REF!,COLUMN(#REF!),0)&amp;""</f>
        <v>#REF!</v>
      </c>
      <c r="L723" s="694"/>
      <c r="M723" s="712" t="e">
        <f>VLOOKUP($C702,#REF!,COLUMN(#REF!),0)&amp;""</f>
        <v>#REF!</v>
      </c>
      <c r="N723" s="694"/>
      <c r="O723" s="712" t="e">
        <f>VLOOKUP($C702,#REF!,COLUMN(#REF!),0)&amp;""</f>
        <v>#REF!</v>
      </c>
      <c r="P723" s="694"/>
      <c r="Q723" s="712" t="e">
        <f>VLOOKUP($C702,#REF!,COLUMN(#REF!),0)&amp;""</f>
        <v>#REF!</v>
      </c>
      <c r="R723" s="694"/>
      <c r="S723" s="712" t="e">
        <f>VLOOKUP($C702,#REF!,COLUMN(#REF!),0)&amp;""</f>
        <v>#REF!</v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hidden="1" customHeight="1" outlineLevel="1">
      <c r="A724" s="695"/>
      <c r="B724" s="15" t="s">
        <v>56</v>
      </c>
      <c r="C724" s="713" t="str">
        <f>IFERROR(VLOOKUP(C723,#REF!,2,0),"")</f>
        <v/>
      </c>
      <c r="D724" s="697"/>
      <c r="E724" s="701" t="str">
        <f>IFERROR(VLOOKUP(E723,#REF!,2,0),"")</f>
        <v/>
      </c>
      <c r="F724" s="697"/>
      <c r="G724" s="701" t="str">
        <f>IFERROR(VLOOKUP(G723,#REF!,2,0),"")</f>
        <v/>
      </c>
      <c r="H724" s="697"/>
      <c r="I724" s="701" t="str">
        <f>IFERROR(VLOOKUP(I723,#REF!,2,0),"")</f>
        <v/>
      </c>
      <c r="J724" s="697"/>
      <c r="K724" s="702" t="str">
        <f>IFERROR(VLOOKUP(K723,#REF!,2,0),"")</f>
        <v/>
      </c>
      <c r="L724" s="697"/>
      <c r="M724" s="702" t="str">
        <f>IFERROR(VLOOKUP(M723,#REF!,2,0),"")</f>
        <v/>
      </c>
      <c r="N724" s="697"/>
      <c r="O724" s="702" t="str">
        <f>IFERROR(VLOOKUP(O723,#REF!,2,0),"")</f>
        <v/>
      </c>
      <c r="P724" s="697"/>
      <c r="Q724" s="702" t="str">
        <f>IFERROR(VLOOKUP(Q723,#REF!,2,0),"")</f>
        <v/>
      </c>
      <c r="R724" s="697"/>
      <c r="S724" s="702" t="str">
        <f>IFERROR(VLOOKUP(S723,#REF!,2,0),"")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hidden="1" customHeight="1" outlineLevel="1">
      <c r="A725" s="695"/>
      <c r="B725" s="15" t="s">
        <v>57</v>
      </c>
      <c r="C725" s="713" t="e">
        <f>VLOOKUP($C702,#REF!,COLUMN(#REF!)+1,0)&amp;""</f>
        <v>#REF!</v>
      </c>
      <c r="D725" s="697"/>
      <c r="E725" s="701" t="e">
        <f>VLOOKUP($C702,#REF!,COLUMN(#REF!)+1,0)&amp;""</f>
        <v>#REF!</v>
      </c>
      <c r="F725" s="697"/>
      <c r="G725" s="701" t="e">
        <f>VLOOKUP($C702,#REF!,COLUMN(#REF!)+1,0)&amp;""</f>
        <v>#REF!</v>
      </c>
      <c r="H725" s="697"/>
      <c r="I725" s="701" t="e">
        <f>VLOOKUP($C702,#REF!,COLUMN(#REF!)+1,0)&amp;""</f>
        <v>#REF!</v>
      </c>
      <c r="J725" s="697"/>
      <c r="K725" s="702" t="e">
        <f>VLOOKUP($C702,#REF!,COLUMN(#REF!)+1,0)&amp;""</f>
        <v>#REF!</v>
      </c>
      <c r="L725" s="697"/>
      <c r="M725" s="702" t="e">
        <f>VLOOKUP($C702,#REF!,COLUMN(#REF!)+1,0)&amp;""</f>
        <v>#REF!</v>
      </c>
      <c r="N725" s="697"/>
      <c r="O725" s="702" t="e">
        <f>VLOOKUP($C702,#REF!,COLUMN(#REF!)+1,0)&amp;""</f>
        <v>#REF!</v>
      </c>
      <c r="P725" s="697"/>
      <c r="Q725" s="702" t="e">
        <f>VLOOKUP($C702,#REF!,COLUMN(#REF!)+1,0)&amp;""</f>
        <v>#REF!</v>
      </c>
      <c r="R725" s="697"/>
      <c r="S725" s="702" t="e">
        <f>VLOOKUP($C702,#REF!,COLUMN(#REF!)+1,0)&amp;""</f>
        <v>#REF!</v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hidden="1" customHeight="1" outlineLevel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98"/>
      <c r="M726" s="674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46082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46082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21.75">
      <c r="A2" s="23"/>
      <c r="B2" s="24"/>
      <c r="C2" s="750">
        <f>A1</f>
        <v>46082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814"/>
      <c r="U2" s="665">
        <f>C2</f>
        <v>46082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/>
      </c>
      <c r="N3" s="682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46083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59">
        <f>C27</f>
        <v>46083</v>
      </c>
      <c r="V27" s="660"/>
      <c r="W27" s="660"/>
      <c r="X27" s="660"/>
      <c r="Y27" s="660"/>
      <c r="Z27" s="6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683" t="str">
        <f>VLOOKUP($C27,'2025年度(2年後期)'!$B$5:$N$207,COLUMN('2025年度(2年後期)'!$C$5),0)&amp;""</f>
        <v/>
      </c>
      <c r="F28" s="684"/>
      <c r="G28" s="683" t="str">
        <f>VLOOKUP($C27,'2025年度(3年後期)'!$B$5:$N$207,COLUMN('2025年度(3年後期)'!$C$5),0)&amp;""</f>
        <v>国際実習Ⅱオリエンテーション（履修希望者）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/>
      </c>
      <c r="N28" s="682"/>
      <c r="O28" s="683" t="str">
        <f>VLOOKUP($C27,'2025年度(M2後期)'!$B$5:$N$207,COLUMN('2025年度(M2後期)'!$C$5),0)&amp;""</f>
        <v/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/>
      </c>
      <c r="T28" s="684"/>
      <c r="U28" s="13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387</v>
      </c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678" t="str">
        <f>IFERROR(VLOOKUP(E28,科目・教員!$A$2:$B$349,2,0),"")</f>
        <v/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>301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/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13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683" t="str">
        <f>VLOOKUP($C27,'2025年度(2年後期)'!$B$5:$N$207,COLUMN('2025年度(2年後期)'!$E$5),0)&amp;""</f>
        <v/>
      </c>
      <c r="F32" s="684"/>
      <c r="G32" s="683" t="str">
        <f>VLOOKUP($C27,'2025年度(3年後期)'!$B$5:$N$207,COLUMN('2025年度(3年後期)'!$E$5),0)&amp;""</f>
        <v>キャリアガイダンス・卒研オリエンテーション</v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/>
      </c>
      <c r="N32" s="684"/>
      <c r="O32" s="694" t="str">
        <f>VLOOKUP($C27,'2025年度(M2後期)'!$B$5:$N$207,COLUMN('2025年度(M2後期)'!$E$5),0)&amp;""</f>
        <v/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/>
      </c>
      <c r="T32" s="684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388</v>
      </c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678" t="str">
        <f>IFERROR(VLOOKUP(E32,科目・教員!$A$2:$B$349,2,0),"")</f>
        <v/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>301</v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/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/>
      </c>
      <c r="D40" s="694"/>
      <c r="E40" s="711" t="str">
        <f>VLOOKUP($C27,'2025年度(2年後期)'!$B$5:$N$207,COLUMN('2025年度(2年後期)'!$G$5),0)&amp;""</f>
        <v/>
      </c>
      <c r="F40" s="694"/>
      <c r="G40" s="711" t="str">
        <f>VLOOKUP($C27,'2025年度(3年後期)'!$B$5:$N$207,COLUMN('2025年度(3年後期)'!$G$5),0)&amp;""</f>
        <v>JIHS･NC合同就職説明会</v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694"/>
      <c r="O40" s="712" t="str">
        <f>VLOOKUP($C27,'2025年度(M2後期)'!$B$5:$N$207,COLUMN('2025年度(M2後期)'!$G$5),0)&amp;""</f>
        <v/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/>
      </c>
      <c r="T40" s="694"/>
      <c r="U40" s="583" t="s">
        <v>389</v>
      </c>
      <c r="Z40" s="695" t="str">
        <f>A40</f>
        <v>３時限（13：30～15：00）</v>
      </c>
      <c r="AA40" s="656" t="s">
        <v>390</v>
      </c>
      <c r="AB40" s="656"/>
      <c r="AC40" s="656"/>
      <c r="AD40" s="656"/>
      <c r="AE40" s="656"/>
      <c r="AF40" s="656"/>
      <c r="AG40" s="745" t="s">
        <v>390</v>
      </c>
      <c r="AH40" s="745" t="s">
        <v>390</v>
      </c>
      <c r="AI40" s="656"/>
      <c r="AJ40" s="656"/>
      <c r="AK40" s="656"/>
      <c r="AL40" s="656"/>
      <c r="AM40" s="656"/>
      <c r="AN40" s="745" t="s">
        <v>390</v>
      </c>
      <c r="AO40" s="745" t="s">
        <v>390</v>
      </c>
      <c r="AP40" s="745" t="s">
        <v>390</v>
      </c>
      <c r="AQ40" s="745" t="s">
        <v>390</v>
      </c>
      <c r="AR40" s="745" t="s">
        <v>390</v>
      </c>
      <c r="AS40" s="745" t="s">
        <v>390</v>
      </c>
      <c r="AT40" s="745" t="s">
        <v>390</v>
      </c>
      <c r="AU40" s="745" t="s">
        <v>390</v>
      </c>
      <c r="AV40" s="745" t="s">
        <v>390</v>
      </c>
      <c r="AW40" s="745" t="s">
        <v>390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/>
      </c>
      <c r="D41" s="697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U41" s="583"/>
      <c r="Z41" s="695"/>
      <c r="AA41" s="657"/>
      <c r="AB41" s="657"/>
      <c r="AC41" s="657"/>
      <c r="AD41" s="657"/>
      <c r="AE41" s="657"/>
      <c r="AF41" s="657"/>
      <c r="AG41" s="746"/>
      <c r="AH41" s="746"/>
      <c r="AI41" s="657"/>
      <c r="AJ41" s="657"/>
      <c r="AK41" s="657"/>
      <c r="AL41" s="657"/>
      <c r="AM41" s="657"/>
      <c r="AN41" s="746"/>
      <c r="AO41" s="746"/>
      <c r="AP41" s="746"/>
      <c r="AQ41" s="746"/>
      <c r="AR41" s="746"/>
      <c r="AS41" s="746"/>
      <c r="AT41" s="746"/>
      <c r="AU41" s="746"/>
      <c r="AV41" s="746"/>
      <c r="AW41" s="746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/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>101･201･202･301
(演習21～29)</v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/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U42" s="583"/>
      <c r="Z42" s="695"/>
      <c r="AA42" s="657"/>
      <c r="AB42" s="657"/>
      <c r="AC42" s="657"/>
      <c r="AD42" s="657"/>
      <c r="AE42" s="657"/>
      <c r="AF42" s="657"/>
      <c r="AG42" s="746"/>
      <c r="AH42" s="746"/>
      <c r="AI42" s="657"/>
      <c r="AJ42" s="657"/>
      <c r="AK42" s="657"/>
      <c r="AL42" s="657"/>
      <c r="AM42" s="657"/>
      <c r="AN42" s="746"/>
      <c r="AO42" s="746"/>
      <c r="AP42" s="746"/>
      <c r="AQ42" s="746"/>
      <c r="AR42" s="746"/>
      <c r="AS42" s="746"/>
      <c r="AT42" s="746"/>
      <c r="AU42" s="746"/>
      <c r="AV42" s="746"/>
      <c r="AW42" s="746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U43" s="583"/>
      <c r="Z43" s="696"/>
      <c r="AA43" s="658"/>
      <c r="AB43" s="658"/>
      <c r="AC43" s="658"/>
      <c r="AD43" s="658"/>
      <c r="AE43" s="658"/>
      <c r="AF43" s="658"/>
      <c r="AG43" s="747"/>
      <c r="AH43" s="747"/>
      <c r="AI43" s="658"/>
      <c r="AJ43" s="658"/>
      <c r="AK43" s="658"/>
      <c r="AL43" s="658"/>
      <c r="AM43" s="658"/>
      <c r="AN43" s="747"/>
      <c r="AO43" s="747"/>
      <c r="AP43" s="747"/>
      <c r="AQ43" s="747"/>
      <c r="AR43" s="747"/>
      <c r="AS43" s="747"/>
      <c r="AT43" s="747"/>
      <c r="AU43" s="747"/>
      <c r="AV43" s="747"/>
      <c r="AW43" s="747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/>
      </c>
      <c r="D44" s="694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>JIHS･NC合同就職説明会</v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694"/>
      <c r="O44" s="712" t="str">
        <f>VLOOKUP($C27,'2025年度(M2後期)'!$B$5:$N$207,COLUMN('2025年度(M2後期)'!$I$5),0)&amp;""</f>
        <v/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/>
      </c>
      <c r="T44" s="694"/>
      <c r="U44" s="583"/>
      <c r="Z44" s="695" t="str">
        <f>A44</f>
        <v>４時限（15：10～16：40）</v>
      </c>
      <c r="AA44" s="745" t="s">
        <v>390</v>
      </c>
      <c r="AB44" s="656"/>
      <c r="AC44" s="656"/>
      <c r="AD44" s="656"/>
      <c r="AE44" s="656"/>
      <c r="AF44" s="656"/>
      <c r="AG44" s="745" t="s">
        <v>390</v>
      </c>
      <c r="AH44" s="745" t="s">
        <v>390</v>
      </c>
      <c r="AI44" s="656"/>
      <c r="AJ44" s="656"/>
      <c r="AK44" s="656"/>
      <c r="AL44" s="656"/>
      <c r="AM44" s="656"/>
      <c r="AN44" s="745" t="s">
        <v>390</v>
      </c>
      <c r="AO44" s="745" t="s">
        <v>390</v>
      </c>
      <c r="AP44" s="745" t="s">
        <v>390</v>
      </c>
      <c r="AQ44" s="745" t="s">
        <v>390</v>
      </c>
      <c r="AR44" s="745" t="s">
        <v>390</v>
      </c>
      <c r="AS44" s="745" t="s">
        <v>390</v>
      </c>
      <c r="AT44" s="745" t="s">
        <v>390</v>
      </c>
      <c r="AU44" s="745" t="s">
        <v>390</v>
      </c>
      <c r="AV44" s="745" t="s">
        <v>390</v>
      </c>
      <c r="AW44" s="745" t="s">
        <v>390</v>
      </c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/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U45" s="583"/>
      <c r="Z45" s="695"/>
      <c r="AA45" s="746"/>
      <c r="AB45" s="657"/>
      <c r="AC45" s="657"/>
      <c r="AD45" s="657"/>
      <c r="AE45" s="657"/>
      <c r="AF45" s="657"/>
      <c r="AG45" s="746"/>
      <c r="AH45" s="746"/>
      <c r="AI45" s="657"/>
      <c r="AJ45" s="657"/>
      <c r="AK45" s="657"/>
      <c r="AL45" s="657"/>
      <c r="AM45" s="657"/>
      <c r="AN45" s="746"/>
      <c r="AO45" s="746"/>
      <c r="AP45" s="746"/>
      <c r="AQ45" s="746"/>
      <c r="AR45" s="746"/>
      <c r="AS45" s="746"/>
      <c r="AT45" s="746"/>
      <c r="AU45" s="746"/>
      <c r="AV45" s="746"/>
      <c r="AW45" s="746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/>
      </c>
      <c r="D46" s="697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>101･201･202･301
(演習21～29)</v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/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U46" s="583"/>
      <c r="Z46" s="695"/>
      <c r="AA46" s="746"/>
      <c r="AB46" s="657"/>
      <c r="AC46" s="657"/>
      <c r="AD46" s="657"/>
      <c r="AE46" s="657"/>
      <c r="AF46" s="657"/>
      <c r="AG46" s="746"/>
      <c r="AH46" s="746"/>
      <c r="AI46" s="657"/>
      <c r="AJ46" s="657"/>
      <c r="AK46" s="657"/>
      <c r="AL46" s="657"/>
      <c r="AM46" s="657"/>
      <c r="AN46" s="746"/>
      <c r="AO46" s="746"/>
      <c r="AP46" s="746"/>
      <c r="AQ46" s="746"/>
      <c r="AR46" s="746"/>
      <c r="AS46" s="746"/>
      <c r="AT46" s="746"/>
      <c r="AU46" s="746"/>
      <c r="AV46" s="746"/>
      <c r="AW46" s="746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00"/>
      <c r="D47" s="698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U47" s="583"/>
      <c r="Z47" s="696"/>
      <c r="AA47" s="747"/>
      <c r="AB47" s="658"/>
      <c r="AC47" s="658"/>
      <c r="AD47" s="658"/>
      <c r="AE47" s="658"/>
      <c r="AF47" s="658"/>
      <c r="AG47" s="747"/>
      <c r="AH47" s="747"/>
      <c r="AI47" s="658"/>
      <c r="AJ47" s="658"/>
      <c r="AK47" s="658"/>
      <c r="AL47" s="658"/>
      <c r="AM47" s="658"/>
      <c r="AN47" s="747"/>
      <c r="AO47" s="747"/>
      <c r="AP47" s="747"/>
      <c r="AQ47" s="747"/>
      <c r="AR47" s="747"/>
      <c r="AS47" s="747"/>
      <c r="AT47" s="747"/>
      <c r="AU47" s="747"/>
      <c r="AV47" s="747"/>
      <c r="AW47" s="747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/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/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46084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46084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683" t="str">
        <f>VLOOKUP($C52,'2025年度(2年後期)'!$B$5:$N$207,COLUMN('2025年度(2年後期)'!$C$5),0)&amp;""</f>
        <v/>
      </c>
      <c r="F53" s="684"/>
      <c r="G53" s="683" t="str">
        <f>VLOOKUP($C52,'2025年度(3年後期)'!$B$5:$N$207,COLUMN('2025年度(3年後期)'!$C$5),0)&amp;""</f>
        <v>統合・政策オリエンテーション</v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/>
      </c>
      <c r="N53" s="682"/>
      <c r="O53" s="683" t="str">
        <f>VLOOKUP($C52,'2025年度(M2後期)'!$B$5:$N$207,COLUMN('2025年度(M2後期)'!$C$5),0)&amp;""</f>
        <v/>
      </c>
      <c r="P53" s="684"/>
      <c r="Q53" s="683" t="str">
        <f>VLOOKUP($C52,'2025年度(D1後期)'!$B$5:$N$207,COLUMN('2025年度(D1後期)'!$C$5),0)&amp;""</f>
        <v/>
      </c>
      <c r="R53" s="684"/>
      <c r="S53" s="694" t="str">
        <f>VLOOKUP($C52,'2025年度(D23後期)'!$B$5:$N$207,COLUMN('2025年度(D23後期)'!$C$5),0)&amp;""</f>
        <v/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391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678" t="str">
        <f>IFERROR(VLOOKUP(E53,科目・教員!$A$2:$B$349,2,0),"")</f>
        <v/>
      </c>
      <c r="F54" s="677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>301</v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/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/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/>
      </c>
      <c r="D57" s="684"/>
      <c r="E57" s="683" t="str">
        <f>VLOOKUP($C52,'2025年度(2年後期)'!$B$5:$N$207,COLUMN('2025年度(2年後期)'!$E$5),0)&amp;""</f>
        <v/>
      </c>
      <c r="F57" s="684"/>
      <c r="G57" s="683" t="str">
        <f>VLOOKUP($C52,'2025年度(3年後期)'!$B$5:$N$207,COLUMN('2025年度(3年後期)'!$E$5),0)&amp;""</f>
        <v>統合・政策オリエンテーション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/>
      </c>
      <c r="N57" s="684"/>
      <c r="O57" s="694" t="str">
        <f>VLOOKUP($C52,'2025年度(M2後期)'!$B$5:$N$207,COLUMN('2025年度(M2後期)'!$E$5),0)&amp;""</f>
        <v/>
      </c>
      <c r="P57" s="684"/>
      <c r="Q57" s="694" t="str">
        <f>VLOOKUP($C52,'2025年度(D1後期)'!$B$5:$N$207,COLUMN('2025年度(D1後期)'!$E$5),0)&amp;""</f>
        <v/>
      </c>
      <c r="R57" s="684"/>
      <c r="S57" s="694" t="str">
        <f>VLOOKUP($C52,'2025年度(D23後期)'!$B$5:$N$207,COLUMN('2025年度(D23後期)'!$E$5),0)&amp;""</f>
        <v/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 t="s">
        <v>391</v>
      </c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/>
      </c>
      <c r="D58" s="677"/>
      <c r="E58" s="678" t="str">
        <f>IFERROR(VLOOKUP(E57,科目・教員!$A$2:$B$349,2,0),"")</f>
        <v/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/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>301</v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/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/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/>
      </c>
      <c r="D65" s="694"/>
      <c r="E65" s="711" t="str">
        <f>VLOOKUP($C52,'2025年度(2年後期)'!$B$5:$N$207,COLUMN('2025年度(2年後期)'!$G$5),0)&amp;""</f>
        <v/>
      </c>
      <c r="F65" s="694"/>
      <c r="G65" s="711" t="str">
        <f>VLOOKUP($C52,'2025年度(3年後期)'!$B$5:$N$207,COLUMN('2025年度(3年後期)'!$G$5),0)&amp;""</f>
        <v>JIHS･NC合同就職説明会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694"/>
      <c r="O65" s="712" t="str">
        <f>VLOOKUP($C52,'2025年度(M2後期)'!$B$5:$N$207,COLUMN('2025年度(M2後期)'!$G$5),0)&amp;""</f>
        <v/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/>
      </c>
      <c r="T65" s="694"/>
      <c r="U65" s="583" t="s">
        <v>389</v>
      </c>
      <c r="Z65" s="695" t="str">
        <f>A65</f>
        <v>３時限（13：30～15：00）</v>
      </c>
      <c r="AA65" s="745" t="s">
        <v>390</v>
      </c>
      <c r="AB65" s="745"/>
      <c r="AC65" s="745"/>
      <c r="AD65" s="745"/>
      <c r="AE65" s="745"/>
      <c r="AF65" s="745"/>
      <c r="AG65" s="745" t="s">
        <v>390</v>
      </c>
      <c r="AH65" s="745" t="s">
        <v>390</v>
      </c>
      <c r="AI65" s="745"/>
      <c r="AJ65" s="745"/>
      <c r="AK65" s="745"/>
      <c r="AL65" s="745"/>
      <c r="AM65" s="745"/>
      <c r="AN65" s="745" t="s">
        <v>390</v>
      </c>
      <c r="AO65" s="745" t="s">
        <v>390</v>
      </c>
      <c r="AP65" s="745" t="s">
        <v>390</v>
      </c>
      <c r="AQ65" s="745" t="s">
        <v>390</v>
      </c>
      <c r="AR65" s="745" t="s">
        <v>390</v>
      </c>
      <c r="AS65" s="745" t="s">
        <v>390</v>
      </c>
      <c r="AT65" s="745" t="s">
        <v>390</v>
      </c>
      <c r="AU65" s="745" t="s">
        <v>390</v>
      </c>
      <c r="AV65" s="745" t="s">
        <v>390</v>
      </c>
      <c r="AW65" s="745" t="s">
        <v>390</v>
      </c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/>
      </c>
      <c r="D66" s="697"/>
      <c r="E66" s="701" t="str">
        <f>IFERROR(VLOOKUP(E65,科目・教員!$A$2:$B$349,2,0),"")</f>
        <v/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583"/>
      <c r="Z66" s="695"/>
      <c r="AA66" s="746"/>
      <c r="AB66" s="746"/>
      <c r="AC66" s="746"/>
      <c r="AD66" s="746"/>
      <c r="AE66" s="746"/>
      <c r="AF66" s="746"/>
      <c r="AG66" s="746"/>
      <c r="AH66" s="746"/>
      <c r="AI66" s="746"/>
      <c r="AJ66" s="746"/>
      <c r="AK66" s="746"/>
      <c r="AL66" s="746"/>
      <c r="AM66" s="746"/>
      <c r="AN66" s="746"/>
      <c r="AO66" s="746"/>
      <c r="AP66" s="746"/>
      <c r="AQ66" s="746"/>
      <c r="AR66" s="746"/>
      <c r="AS66" s="746"/>
      <c r="AT66" s="746"/>
      <c r="AU66" s="746"/>
      <c r="AV66" s="746"/>
      <c r="AW66" s="746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/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>101･201･202･301
(演習21～29)</v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/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583"/>
      <c r="Z67" s="695"/>
      <c r="AA67" s="746"/>
      <c r="AB67" s="746"/>
      <c r="AC67" s="746"/>
      <c r="AD67" s="746"/>
      <c r="AE67" s="746"/>
      <c r="AF67" s="746"/>
      <c r="AG67" s="746"/>
      <c r="AH67" s="746"/>
      <c r="AI67" s="746"/>
      <c r="AJ67" s="746"/>
      <c r="AK67" s="746"/>
      <c r="AL67" s="746"/>
      <c r="AM67" s="746"/>
      <c r="AN67" s="746"/>
      <c r="AO67" s="746"/>
      <c r="AP67" s="746"/>
      <c r="AQ67" s="746"/>
      <c r="AR67" s="746"/>
      <c r="AS67" s="746"/>
      <c r="AT67" s="746"/>
      <c r="AU67" s="746"/>
      <c r="AV67" s="746"/>
      <c r="AW67" s="746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583"/>
      <c r="Z68" s="696"/>
      <c r="AA68" s="747"/>
      <c r="AB68" s="747"/>
      <c r="AC68" s="747"/>
      <c r="AD68" s="747"/>
      <c r="AE68" s="747"/>
      <c r="AF68" s="747"/>
      <c r="AG68" s="747"/>
      <c r="AH68" s="747"/>
      <c r="AI68" s="747"/>
      <c r="AJ68" s="747"/>
      <c r="AK68" s="747"/>
      <c r="AL68" s="747"/>
      <c r="AM68" s="747"/>
      <c r="AN68" s="747"/>
      <c r="AO68" s="747"/>
      <c r="AP68" s="747"/>
      <c r="AQ68" s="747"/>
      <c r="AR68" s="747"/>
      <c r="AS68" s="747"/>
      <c r="AT68" s="747"/>
      <c r="AU68" s="747"/>
      <c r="AV68" s="747"/>
      <c r="AW68" s="747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10" t="str">
        <f>VLOOKUP($C52,'2025年度(1年後期)'!$B$5:$N$207,COLUMN('2025年度(1年後期)'!$I$5),0)&amp;""</f>
        <v/>
      </c>
      <c r="D69" s="694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>JIHS･NC合同就職説明会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694"/>
      <c r="O69" s="712" t="str">
        <f>VLOOKUP($C52,'2025年度(M2後期)'!$B$5:$N$207,COLUMN('2025年度(M2後期)'!$I$5),0)&amp;""</f>
        <v/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/>
      </c>
      <c r="T69" s="694"/>
      <c r="U69" s="583"/>
      <c r="Z69" s="695" t="str">
        <f>A69</f>
        <v>４時限（15：10～16：40）</v>
      </c>
      <c r="AA69" s="745" t="s">
        <v>390</v>
      </c>
      <c r="AB69" s="745"/>
      <c r="AC69" s="745"/>
      <c r="AD69" s="745"/>
      <c r="AE69" s="745"/>
      <c r="AF69" s="745"/>
      <c r="AG69" s="745" t="s">
        <v>390</v>
      </c>
      <c r="AH69" s="745" t="s">
        <v>390</v>
      </c>
      <c r="AI69" s="745"/>
      <c r="AJ69" s="745"/>
      <c r="AK69" s="745"/>
      <c r="AL69" s="745"/>
      <c r="AM69" s="745"/>
      <c r="AN69" s="745" t="s">
        <v>390</v>
      </c>
      <c r="AO69" s="745" t="s">
        <v>390</v>
      </c>
      <c r="AP69" s="745" t="s">
        <v>390</v>
      </c>
      <c r="AQ69" s="745" t="s">
        <v>390</v>
      </c>
      <c r="AR69" s="745" t="s">
        <v>390</v>
      </c>
      <c r="AS69" s="745" t="s">
        <v>390</v>
      </c>
      <c r="AT69" s="745" t="s">
        <v>390</v>
      </c>
      <c r="AU69" s="745" t="s">
        <v>390</v>
      </c>
      <c r="AV69" s="745" t="s">
        <v>390</v>
      </c>
      <c r="AW69" s="745" t="s">
        <v>390</v>
      </c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13" t="str">
        <f>IFERROR(VLOOKUP(C69,科目・教員!$A$2:$B$349,2,0),"")</f>
        <v/>
      </c>
      <c r="D70" s="697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583"/>
      <c r="Z70" s="695"/>
      <c r="AA70" s="746"/>
      <c r="AB70" s="746"/>
      <c r="AC70" s="746"/>
      <c r="AD70" s="746"/>
      <c r="AE70" s="746"/>
      <c r="AF70" s="746"/>
      <c r="AG70" s="746"/>
      <c r="AH70" s="746"/>
      <c r="AI70" s="746"/>
      <c r="AJ70" s="746"/>
      <c r="AK70" s="746"/>
      <c r="AL70" s="746"/>
      <c r="AM70" s="746"/>
      <c r="AN70" s="746"/>
      <c r="AO70" s="746"/>
      <c r="AP70" s="746"/>
      <c r="AQ70" s="746"/>
      <c r="AR70" s="746"/>
      <c r="AS70" s="746"/>
      <c r="AT70" s="746"/>
      <c r="AU70" s="746"/>
      <c r="AV70" s="746"/>
      <c r="AW70" s="746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13" t="str">
        <f>VLOOKUP($C52,'2025年度(1年後期)'!$B$5:$N$207,COLUMN('2025年度(1年後期)'!$I$5)+1,0)&amp;""</f>
        <v/>
      </c>
      <c r="D71" s="697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>101･201･202･301
(演習21～29)</v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/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583"/>
      <c r="Z71" s="695"/>
      <c r="AA71" s="746"/>
      <c r="AB71" s="746"/>
      <c r="AC71" s="746"/>
      <c r="AD71" s="746"/>
      <c r="AE71" s="746"/>
      <c r="AF71" s="746"/>
      <c r="AG71" s="746"/>
      <c r="AH71" s="746"/>
      <c r="AI71" s="746"/>
      <c r="AJ71" s="746"/>
      <c r="AK71" s="746"/>
      <c r="AL71" s="746"/>
      <c r="AM71" s="746"/>
      <c r="AN71" s="746"/>
      <c r="AO71" s="746"/>
      <c r="AP71" s="746"/>
      <c r="AQ71" s="746"/>
      <c r="AR71" s="746"/>
      <c r="AS71" s="746"/>
      <c r="AT71" s="746"/>
      <c r="AU71" s="746"/>
      <c r="AV71" s="746"/>
      <c r="AW71" s="746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00"/>
      <c r="D72" s="698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583"/>
      <c r="Z72" s="696"/>
      <c r="AA72" s="747"/>
      <c r="AB72" s="747"/>
      <c r="AC72" s="747"/>
      <c r="AD72" s="747"/>
      <c r="AE72" s="747"/>
      <c r="AF72" s="747"/>
      <c r="AG72" s="747"/>
      <c r="AH72" s="747"/>
      <c r="AI72" s="747"/>
      <c r="AJ72" s="747"/>
      <c r="AK72" s="747"/>
      <c r="AL72" s="747"/>
      <c r="AM72" s="747"/>
      <c r="AN72" s="747"/>
      <c r="AO72" s="747"/>
      <c r="AP72" s="747"/>
      <c r="AQ72" s="747"/>
      <c r="AR72" s="747"/>
      <c r="AS72" s="747"/>
      <c r="AT72" s="747"/>
      <c r="AU72" s="747"/>
      <c r="AV72" s="747"/>
      <c r="AW72" s="747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/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/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46085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46085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/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/>
      </c>
      <c r="N78" s="682"/>
      <c r="O78" s="683" t="str">
        <f>VLOOKUP($C77,'2025年度(M2後期)'!$B$5:$N$207,COLUMN('2025年度(M2後期)'!$C$5),0)&amp;""</f>
        <v/>
      </c>
      <c r="P78" s="684"/>
      <c r="Q78" s="683" t="str">
        <f>VLOOKUP($C77,'2025年度(D1後期)'!$B$5:$N$207,COLUMN('2025年度(D1後期)'!$C$5),0)&amp;""</f>
        <v/>
      </c>
      <c r="R78" s="684"/>
      <c r="S78" s="694" t="str">
        <f>VLOOKUP($C77,'2025年度(D23後期)'!$B$5:$N$207,COLUMN('2025年度(D23後期)'!$C$5),0)&amp;""</f>
        <v/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/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/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/>
      </c>
      <c r="N82" s="684"/>
      <c r="O82" s="694" t="str">
        <f>VLOOKUP($C77,'2025年度(M2後期)'!$B$5:$N$207,COLUMN('2025年度(M2後期)'!$E$5),0)&amp;""</f>
        <v/>
      </c>
      <c r="P82" s="684"/>
      <c r="Q82" s="694" t="str">
        <f>VLOOKUP($C77,'2025年度(D1後期)'!$B$5:$N$207,COLUMN('2025年度(D1後期)'!$E$5),0)&amp;""</f>
        <v/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/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/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/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/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10" t="str">
        <f>VLOOKUP($C77,'2025年度(1年後期)'!$B$5:$N$207,COLUMN('2025年度(1年後期)'!$G$5),0)&amp;""</f>
        <v/>
      </c>
      <c r="D90" s="694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/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/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/>
      </c>
      <c r="T90" s="694"/>
      <c r="U90" s="583" t="s">
        <v>389</v>
      </c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13" t="str">
        <f>IFERROR(VLOOKUP(C90,科目・教員!$A$2:$B$349,2,0),"")</f>
        <v/>
      </c>
      <c r="D91" s="697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583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13" t="str">
        <f>VLOOKUP($C77,'2025年度(1年後期)'!$B$5:$N$207,COLUMN('2025年度(1年後期)'!$G$5)+1,0)&amp;""</f>
        <v/>
      </c>
      <c r="D92" s="697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583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00"/>
      <c r="D93" s="698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583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/>
      </c>
      <c r="D94" s="694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/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/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/>
      </c>
      <c r="T94" s="694"/>
      <c r="U94" s="583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/>
      </c>
      <c r="D95" s="697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583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/>
      </c>
      <c r="D96" s="697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583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00"/>
      <c r="D97" s="698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583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46086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46086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/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/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/>
      </c>
      <c r="N103" s="682"/>
      <c r="O103" s="683" t="str">
        <f>VLOOKUP($C102,'2025年度(M2後期)'!$B$5:$N$207,COLUMN('2025年度(M2後期)'!$C$5),0)&amp;""</f>
        <v/>
      </c>
      <c r="P103" s="684"/>
      <c r="Q103" s="683" t="str">
        <f>VLOOKUP($C102,'2025年度(D1後期)'!$B$5:$N$207,COLUMN('2025年度(D1後期)'!$C$5),0)&amp;""</f>
        <v/>
      </c>
      <c r="R103" s="684"/>
      <c r="S103" s="694" t="str">
        <f>VLOOKUP($C102,'2025年度(D23後期)'!$B$5:$N$207,COLUMN('2025年度(D23後期)'!$C$5),0)&amp;""</f>
        <v/>
      </c>
      <c r="T103" s="684"/>
      <c r="U103" s="25"/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25"/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/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/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/>
      </c>
      <c r="R105" s="677"/>
      <c r="S105" s="697" t="str">
        <f>VLOOKUP($C102,'2025年度(D23後期)'!$B$5:$N$207,COLUMN('2025年度(D23後期)'!$C$5)+1,0)&amp;""</f>
        <v/>
      </c>
      <c r="T105" s="677"/>
      <c r="U105" s="25"/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25"/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/>
      </c>
      <c r="D107" s="684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/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/>
      </c>
      <c r="N107" s="684"/>
      <c r="O107" s="694" t="str">
        <f>VLOOKUP($C102,'2025年度(M2後期)'!$B$5:$N$207,COLUMN('2025年度(M2後期)'!$E$5),0)&amp;""</f>
        <v/>
      </c>
      <c r="P107" s="684"/>
      <c r="Q107" s="694" t="str">
        <f>VLOOKUP($C102,'2025年度(D1後期)'!$B$5:$N$207,COLUMN('2025年度(D1後期)'!$E$5),0)&amp;""</f>
        <v/>
      </c>
      <c r="R107" s="684"/>
      <c r="S107" s="694" t="str">
        <f>VLOOKUP($C102,'2025年度(D23後期)'!$B$5:$N$207,COLUMN('2025年度(D23後期)'!$E$5),0)&amp;""</f>
        <v/>
      </c>
      <c r="T107" s="684"/>
      <c r="U107" s="21"/>
      <c r="Z107" s="695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/>
      </c>
      <c r="D108" s="677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/>
      </c>
      <c r="D109" s="677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/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/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/>
      </c>
      <c r="D115" s="694"/>
      <c r="E115" s="711" t="str">
        <f>VLOOKUP($C102,'2025年度(2年後期)'!$B$5:$N$207,COLUMN('2025年度(2年後期)'!$G$5),0)&amp;""</f>
        <v/>
      </c>
      <c r="F115" s="694"/>
      <c r="G115" s="711" t="str">
        <f>VLOOKUP($C102,'2025年度(3年後期)'!$B$5:$N$207,COLUMN('2025年度(3年後期)'!$G$5),0)&amp;""</f>
        <v/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/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/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/>
      </c>
      <c r="D116" s="697"/>
      <c r="E116" s="701" t="str">
        <f>IFERROR(VLOOKUP(E115,科目・教員!$A$2:$B$349,2,0),"")</f>
        <v/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/>
      </c>
      <c r="D117" s="697"/>
      <c r="E117" s="701" t="str">
        <f>VLOOKUP($C102,'2025年度(2年後期)'!$B$5:$N$207,COLUMN('2025年度(2年後期)'!$G$5)+1,0)&amp;""</f>
        <v/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/>
      </c>
      <c r="D119" s="694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/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/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/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/>
      </c>
      <c r="D120" s="697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/>
      </c>
      <c r="D121" s="697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00"/>
      <c r="D122" s="698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46087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46087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/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>Ｍ･Ｄ論文発表会</v>
      </c>
      <c r="N128" s="682"/>
      <c r="O128" s="683" t="str">
        <f>VLOOKUP($C127,'2025年度(M2後期)'!$B$5:$N$207,COLUMN('2025年度(M2後期)'!$C$5),0)&amp;""</f>
        <v>Ｍ･Ｄ論文発表会</v>
      </c>
      <c r="P128" s="684"/>
      <c r="Q128" s="683" t="str">
        <f>VLOOKUP($C127,'2025年度(D1後期)'!$B$5:$N$207,COLUMN('2025年度(D1後期)'!$C$5),0)&amp;""</f>
        <v>Ｍ･Ｄ論文発表会</v>
      </c>
      <c r="R128" s="684"/>
      <c r="S128" s="694" t="str">
        <f>VLOOKUP($C127,'2025年度(D23後期)'!$B$5:$N$207,COLUMN('2025年度(D23後期)'!$C$5),0)&amp;""</f>
        <v>Ｍ･Ｄ論文発表会</v>
      </c>
      <c r="T128" s="684"/>
      <c r="U128" s="25"/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 t="s">
        <v>392</v>
      </c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25"/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講堂</v>
      </c>
      <c r="N130" s="677"/>
      <c r="O130" s="678" t="str">
        <f>VLOOKUP($C127,'2025年度(M2後期)'!$B$5:$N$207,COLUMN('2025年度(M2後期)'!$C$5)+1,0)&amp;""</f>
        <v>講堂</v>
      </c>
      <c r="P130" s="677"/>
      <c r="Q130" s="678" t="str">
        <f>VLOOKUP($C127,'2025年度(D1後期)'!$B$5:$N$207,COLUMN('2025年度(D1後期)'!$C$5)+1,0)&amp;""</f>
        <v>講堂</v>
      </c>
      <c r="R130" s="677"/>
      <c r="S130" s="697" t="str">
        <f>VLOOKUP($C127,'2025年度(D23後期)'!$B$5:$N$207,COLUMN('2025年度(D23後期)'!$C$5)+1,0)&amp;""</f>
        <v>講堂</v>
      </c>
      <c r="T130" s="677"/>
      <c r="U130" s="25"/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00"/>
      <c r="D131" s="673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25"/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/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>Ｍ･Ｄ論文発表会</v>
      </c>
      <c r="N132" s="684"/>
      <c r="O132" s="694" t="str">
        <f>VLOOKUP($C127,'2025年度(M2後期)'!$B$5:$N$207,COLUMN('2025年度(M2後期)'!$E$5),0)&amp;""</f>
        <v>Ｍ･Ｄ論文発表会</v>
      </c>
      <c r="P132" s="684"/>
      <c r="Q132" s="694" t="str">
        <f>VLOOKUP($C127,'2025年度(D1後期)'!$B$5:$N$207,COLUMN('2025年度(D1後期)'!$E$5),0)&amp;""</f>
        <v>Ｍ･Ｄ論文発表会</v>
      </c>
      <c r="R132" s="684"/>
      <c r="S132" s="694" t="str">
        <f>VLOOKUP($C127,'2025年度(D23後期)'!$B$5:$N$207,COLUMN('2025年度(D23後期)'!$E$5),0)&amp;""</f>
        <v>Ｍ･Ｄ論文発表会</v>
      </c>
      <c r="T132" s="684"/>
      <c r="U132" s="21"/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 t="s">
        <v>392</v>
      </c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21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講堂</v>
      </c>
      <c r="N134" s="677"/>
      <c r="O134" s="697" t="str">
        <f>VLOOKUP($C127,'2025年度(M2後期)'!$B$5:$N$207,COLUMN('2025年度(M2後期)'!$E$5)+1,0)&amp;""</f>
        <v>講堂</v>
      </c>
      <c r="P134" s="677"/>
      <c r="Q134" s="697" t="str">
        <f>VLOOKUP($C127,'2025年度(D1後期)'!$B$5:$N$207,COLUMN('2025年度(D1後期)'!$E$5)+1,0)&amp;""</f>
        <v>講堂</v>
      </c>
      <c r="R134" s="677"/>
      <c r="S134" s="697" t="str">
        <f>VLOOKUP($C127,'2025年度(D23後期)'!$B$5:$N$207,COLUMN('2025年度(D23後期)'!$E$5)+1,0)&amp;""</f>
        <v>講堂</v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/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Ｍ･Ｄ論文発表会</v>
      </c>
      <c r="N140" s="694"/>
      <c r="O140" s="712" t="str">
        <f>VLOOKUP($C127,'2025年度(M2後期)'!$B$5:$N$207,COLUMN('2025年度(M2後期)'!$G$5),0)&amp;""</f>
        <v>Ｍ･Ｄ論文発表会</v>
      </c>
      <c r="P140" s="694"/>
      <c r="Q140" s="712" t="str">
        <f>VLOOKUP($C127,'2025年度(D1後期)'!$B$5:$N$207,COLUMN('2025年度(D1後期)'!$G$5),0)&amp;""</f>
        <v>Ｍ･Ｄ論文発表会</v>
      </c>
      <c r="R140" s="694"/>
      <c r="S140" s="712" t="str">
        <f>VLOOKUP($C127,'2025年度(D23後期)'!$B$5:$N$207,COLUMN('2025年度(D23後期)'!$G$5),0)&amp;""</f>
        <v>Ｍ･Ｄ論文発表会</v>
      </c>
      <c r="T140" s="694"/>
      <c r="U140" s="21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 t="s">
        <v>392</v>
      </c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講堂</v>
      </c>
      <c r="N142" s="697"/>
      <c r="O142" s="702" t="str">
        <f>VLOOKUP($C127,'2025年度(M2後期)'!$B$5:$N$207,COLUMN('2025年度(M2後期)'!$G$5)+1,0)&amp;""</f>
        <v>講堂</v>
      </c>
      <c r="P142" s="697"/>
      <c r="Q142" s="702" t="str">
        <f>VLOOKUP($C127,'2025年度(D1後期)'!$B$5:$N$207,COLUMN('2025年度(D1後期)'!$G$5)+1,0)&amp;""</f>
        <v>講堂</v>
      </c>
      <c r="R142" s="697"/>
      <c r="S142" s="702" t="str">
        <f>VLOOKUP($C127,'2025年度(D23後期)'!$B$5:$N$207,COLUMN('2025年度(D23後期)'!$G$5)+1,0)&amp;""</f>
        <v>講堂</v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/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Ｍ研究計画発表会</v>
      </c>
      <c r="N144" s="694"/>
      <c r="O144" s="712" t="str">
        <f>VLOOKUP($C127,'2025年度(M2後期)'!$B$5:$N$207,COLUMN('2025年度(M2後期)'!$I$5),0)&amp;""</f>
        <v>Ｍ研究計画発表会</v>
      </c>
      <c r="P144" s="694"/>
      <c r="Q144" s="712" t="str">
        <f>VLOOKUP($C127,'2025年度(D1後期)'!$B$5:$N$207,COLUMN('2025年度(D1後期)'!$I$5),0)&amp;""</f>
        <v>Ｍ研究計画発表会</v>
      </c>
      <c r="R144" s="694"/>
      <c r="S144" s="712" t="str">
        <f>VLOOKUP($C127,'2025年度(D23後期)'!$B$5:$N$207,COLUMN('2025年度(D23後期)'!$I$5),0)&amp;""</f>
        <v>Ｍ研究計画発表会</v>
      </c>
      <c r="T144" s="694"/>
      <c r="U144" s="21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21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/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21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00"/>
      <c r="D147" s="698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21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50">
        <f>C127+1</f>
        <v>46088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665">
        <f>C152</f>
        <v>46088</v>
      </c>
      <c r="V152" s="666"/>
      <c r="W152" s="666"/>
      <c r="X152" s="666"/>
      <c r="Y152" s="666"/>
      <c r="Z152" s="6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/>
      </c>
      <c r="N153" s="682"/>
      <c r="O153" s="683" t="str">
        <f>VLOOKUP($C152,'2025年度(M2後期)'!$B$5:$N$207,COLUMN('2025年度(M2後期)'!$C$5),0)&amp;""</f>
        <v/>
      </c>
      <c r="P153" s="684"/>
      <c r="Q153" s="683" t="str">
        <f>VLOOKUP($C152,'2025年度(D1後期)'!$B$5:$N$207,COLUMN('2025年度(D1後期)'!$C$5),0)&amp;""</f>
        <v/>
      </c>
      <c r="R153" s="684"/>
      <c r="S153" s="694" t="str">
        <f>VLOOKUP($C152,'2025年度(D23後期)'!$B$5:$N$207,COLUMN('2025年度(D23後期)'!$C$5),0)&amp;""</f>
        <v/>
      </c>
      <c r="T153" s="684"/>
      <c r="U153" s="25"/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25"/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/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/>
      </c>
      <c r="R155" s="677"/>
      <c r="S155" s="697" t="str">
        <f>VLOOKUP($C152,'2025年度(D23後期)'!$B$5:$N$207,COLUMN('2025年度(D23後期)'!$C$5)+1,0)&amp;""</f>
        <v/>
      </c>
      <c r="T155" s="677"/>
      <c r="U155" s="25"/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25"/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/>
      </c>
      <c r="N157" s="684"/>
      <c r="O157" s="694" t="str">
        <f>VLOOKUP($C152,'2025年度(M2後期)'!$B$5:$N$207,COLUMN('2025年度(M2後期)'!$E$5),0)&amp;""</f>
        <v/>
      </c>
      <c r="P157" s="684"/>
      <c r="Q157" s="694" t="str">
        <f>VLOOKUP($C152,'2025年度(D1後期)'!$B$5:$N$207,COLUMN('2025年度(D1後期)'!$E$5),0)&amp;""</f>
        <v/>
      </c>
      <c r="R157" s="684"/>
      <c r="S157" s="694" t="str">
        <f>VLOOKUP($C152,'2025年度(D23後期)'!$B$5:$N$207,COLUMN('2025年度(D23後期)'!$E$5),0)&amp;""</f>
        <v/>
      </c>
      <c r="T157" s="684"/>
      <c r="U157" s="21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/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/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694"/>
      <c r="O165" s="712" t="str">
        <f>VLOOKUP($C152,'2025年度(M2後期)'!$B$5:$N$207,COLUMN('2025年度(M2後期)'!$G$5),0)&amp;""</f>
        <v/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/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694"/>
      <c r="O169" s="712" t="str">
        <f>VLOOKUP($C152,'2025年度(M2後期)'!$B$5:$N$207,COLUMN('2025年度(M2後期)'!$I$5),0)&amp;""</f>
        <v/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/>
      </c>
      <c r="T169" s="694"/>
      <c r="U169" s="21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50">
        <f>C152+1</f>
        <v>46089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665">
        <f>C177</f>
        <v>46089</v>
      </c>
      <c r="V177" s="666"/>
      <c r="W177" s="666"/>
      <c r="X177" s="666"/>
      <c r="Y177" s="666"/>
      <c r="Z177" s="6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/>
      </c>
      <c r="N178" s="682"/>
      <c r="O178" s="683" t="str">
        <f>VLOOKUP($C177,'2025年度(M2後期)'!$B$5:$N$207,COLUMN('2025年度(M2後期)'!$C$5),0)&amp;""</f>
        <v/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/>
      </c>
      <c r="T178" s="684"/>
      <c r="U178" s="25"/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25"/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/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25"/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00"/>
      <c r="D181" s="673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25"/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/>
      </c>
      <c r="N182" s="684"/>
      <c r="O182" s="694" t="str">
        <f>VLOOKUP($C177,'2025年度(M2後期)'!$B$5:$N$207,COLUMN('2025年度(M2後期)'!$E$5),0)&amp;""</f>
        <v/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/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/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/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/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/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/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00"/>
      <c r="D197" s="698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46090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46090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693" t="str">
        <f>VLOOKUP($C202,'2025年度(1年後期)'!$B$5:$N$207,COLUMN('2025年度(1年後期)'!$C$5),0)&amp;""</f>
        <v/>
      </c>
      <c r="D203" s="684"/>
      <c r="E203" s="683" t="str">
        <f>VLOOKUP($C202,'2025年度(2年後期)'!$B$5:$N$207,COLUMN('2025年度(2年後期)'!$C$5),0)&amp;""</f>
        <v/>
      </c>
      <c r="F203" s="684"/>
      <c r="G203" s="683" t="str">
        <f>VLOOKUP($C202,'2025年度(3年後期)'!$B$5:$N$207,COLUMN('2025年度(3年後期)'!$C$5),0)&amp;""</f>
        <v/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/>
      </c>
      <c r="N203" s="682"/>
      <c r="O203" s="683" t="str">
        <f>VLOOKUP($C202,'2025年度(M2後期)'!$B$5:$N$207,COLUMN('2025年度(M2後期)'!$C$5),0)&amp;""</f>
        <v/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/>
      </c>
      <c r="T203" s="684"/>
      <c r="U203" s="25"/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676" t="str">
        <f>IFERROR(VLOOKUP(C203,科目・教員!$A$2:$B$349,2,0),"")</f>
        <v/>
      </c>
      <c r="D204" s="677"/>
      <c r="E204" s="678" t="str">
        <f>IFERROR(VLOOKUP(E203,科目・教員!$A$2:$B$349,2,0),"")</f>
        <v/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676" t="str">
        <f>VLOOKUP($C202,'2025年度(1年後期)'!$B$5:$N$207,COLUMN('2025年度(1年後期)'!$C$5)+1,0)&amp;""</f>
        <v/>
      </c>
      <c r="D205" s="677"/>
      <c r="E205" s="678" t="str">
        <f>VLOOKUP($C202,'2025年度(2年後期)'!$B$5:$N$207,COLUMN('2025年度(2年後期)'!$C$5)+1,0)&amp;""</f>
        <v/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/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00"/>
      <c r="D206" s="67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/>
      </c>
      <c r="D207" s="684"/>
      <c r="E207" s="683" t="str">
        <f>VLOOKUP($C202,'2025年度(2年後期)'!$B$5:$N$207,COLUMN('2025年度(2年後期)'!$E$5),0)&amp;""</f>
        <v/>
      </c>
      <c r="F207" s="684"/>
      <c r="G207" s="683" t="str">
        <f>VLOOKUP($C202,'2025年度(3年後期)'!$B$5:$N$207,COLUMN('2025年度(3年後期)'!$E$5),0)&amp;""</f>
        <v/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/>
      </c>
      <c r="N207" s="684"/>
      <c r="O207" s="694" t="str">
        <f>VLOOKUP($C202,'2025年度(M2後期)'!$B$5:$N$207,COLUMN('2025年度(M2後期)'!$E$5),0)&amp;""</f>
        <v/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/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/>
      </c>
      <c r="D208" s="677"/>
      <c r="E208" s="678" t="str">
        <f>IFERROR(VLOOKUP(E207,科目・教員!$A$2:$B$349,2,0),"")</f>
        <v/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/>
      </c>
      <c r="D209" s="677"/>
      <c r="E209" s="678" t="str">
        <f>VLOOKUP($C202,'2025年度(2年後期)'!$B$5:$N$207,COLUMN('2025年度(2年後期)'!$E$5)+1,0)&amp;""</f>
        <v/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/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/>
      </c>
      <c r="D215" s="694"/>
      <c r="E215" s="711" t="str">
        <f>VLOOKUP($C202,'2025年度(2年後期)'!$B$5:$N$207,COLUMN('2025年度(2年後期)'!$G$5),0)&amp;""</f>
        <v/>
      </c>
      <c r="F215" s="694"/>
      <c r="G215" s="711" t="str">
        <f>VLOOKUP($C202,'2025年度(3年後期)'!$B$5:$N$207,COLUMN('2025年度(3年後期)'!$G$5),0)&amp;""</f>
        <v/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694"/>
      <c r="O215" s="712" t="str">
        <f>VLOOKUP($C202,'2025年度(M2後期)'!$B$5:$N$207,COLUMN('2025年度(M2後期)'!$G$5),0)&amp;""</f>
        <v/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/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/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/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/>
      </c>
      <c r="F219" s="694"/>
      <c r="G219" s="711" t="str">
        <f>VLOOKUP($C202,'2025年度(3年後期)'!$B$5:$N$207,COLUMN('2025年度(3年後期)'!$I$5),0)&amp;""</f>
        <v/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694"/>
      <c r="O219" s="712" t="str">
        <f>VLOOKUP($C202,'2025年度(M2後期)'!$B$5:$N$207,COLUMN('2025年度(M2後期)'!$I$5),0)&amp;""</f>
        <v/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/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/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/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46091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46091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693" t="str">
        <f>VLOOKUP($C227,'2025年度(1年後期)'!$B$5:$N$207,COLUMN('2025年度(1年後期)'!$C$5),0)&amp;""</f>
        <v/>
      </c>
      <c r="D228" s="684"/>
      <c r="E228" s="683" t="str">
        <f>VLOOKUP($C227,'2025年度(2年後期)'!$B$5:$N$207,COLUMN('2025年度(2年後期)'!$C$5),0)&amp;""</f>
        <v/>
      </c>
      <c r="F228" s="684"/>
      <c r="G228" s="683" t="str">
        <f>VLOOKUP($C227,'2025年度(3年後期)'!$B$5:$N$207,COLUMN('2025年度(3年後期)'!$C$5),0)&amp;""</f>
        <v/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/>
      </c>
      <c r="L228" s="682"/>
      <c r="M228" s="681" t="str">
        <f>VLOOKUP($C227,'2025年度(M1後期)'!$B$5:$N$207,COLUMN('2025年度(M1後期)'!$C$5),0)&amp;""</f>
        <v/>
      </c>
      <c r="N228" s="682"/>
      <c r="O228" s="683" t="str">
        <f>VLOOKUP($C227,'2025年度(M2後期)'!$B$5:$N$207,COLUMN('2025年度(M2後期)'!$C$5),0)&amp;""</f>
        <v/>
      </c>
      <c r="P228" s="684"/>
      <c r="Q228" s="683" t="str">
        <f>VLOOKUP($C227,'2025年度(D1後期)'!$B$5:$N$207,COLUMN('2025年度(D1後期)'!$C$5),0)&amp;""</f>
        <v/>
      </c>
      <c r="R228" s="684"/>
      <c r="S228" s="694" t="str">
        <f>VLOOKUP($C227,'2025年度(D23後期)'!$B$5:$N$207,COLUMN('2025年度(D23後期)'!$C$5),0)&amp;""</f>
        <v/>
      </c>
      <c r="T228" s="684"/>
      <c r="U228" s="20"/>
      <c r="Z228" s="706" t="str">
        <f>A228</f>
        <v xml:space="preserve">１時限（09：20～10：50） </v>
      </c>
      <c r="AA228" s="656"/>
      <c r="AB228" s="656"/>
      <c r="AC228" s="656"/>
      <c r="AD228" s="656"/>
      <c r="AE228" s="656"/>
      <c r="AF228" s="656"/>
      <c r="AG228" s="656"/>
      <c r="AH228" s="656"/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676" t="str">
        <f>IFERROR(VLOOKUP(C228,科目・教員!$A$2:$B$349,2,0),"")</f>
        <v/>
      </c>
      <c r="D229" s="677"/>
      <c r="E229" s="678" t="str">
        <f>IFERROR(VLOOKUP(E228,科目・教員!$A$2:$B$349,2,0),"")</f>
        <v/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676" t="str">
        <f>VLOOKUP($C227,'2025年度(1年後期)'!$B$5:$N$207,COLUMN('2025年度(1年後期)'!$C$5)+1,0)&amp;""</f>
        <v/>
      </c>
      <c r="D230" s="677"/>
      <c r="E230" s="678" t="str">
        <f>VLOOKUP($C227,'2025年度(2年後期)'!$B$5:$N$207,COLUMN('2025年度(2年後期)'!$C$5)+1,0)&amp;""</f>
        <v/>
      </c>
      <c r="F230" s="677"/>
      <c r="G230" s="678" t="str">
        <f>VLOOKUP($C227,'2025年度(3年後期)'!$B$5:$N$207,COLUMN('2025年度(3年後期)'!$C$5)+1,0)&amp;""</f>
        <v/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/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/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00"/>
      <c r="D231" s="673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/>
      </c>
      <c r="D232" s="684"/>
      <c r="E232" s="683" t="str">
        <f>VLOOKUP($C227,'2025年度(2年後期)'!$B$5:$N$207,COLUMN('2025年度(2年後期)'!$E$5),0)&amp;""</f>
        <v/>
      </c>
      <c r="F232" s="684"/>
      <c r="G232" s="683" t="str">
        <f>VLOOKUP($C227,'2025年度(3年後期)'!$B$5:$N$207,COLUMN('2025年度(3年後期)'!$E$5),0)&amp;""</f>
        <v/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/>
      </c>
      <c r="L232" s="682"/>
      <c r="M232" s="693" t="str">
        <f>VLOOKUP($C227,'2025年度(M1後期)'!$B$5:$N$207,COLUMN('2025年度(M1後期)'!$E$5),0)&amp;""</f>
        <v/>
      </c>
      <c r="N232" s="684"/>
      <c r="O232" s="694" t="str">
        <f>VLOOKUP($C227,'2025年度(M2後期)'!$B$5:$N$207,COLUMN('2025年度(M2後期)'!$E$5),0)&amp;""</f>
        <v/>
      </c>
      <c r="P232" s="684"/>
      <c r="Q232" s="694" t="str">
        <f>VLOOKUP($C227,'2025年度(D1後期)'!$B$5:$N$207,COLUMN('2025年度(D1後期)'!$E$5),0)&amp;""</f>
        <v/>
      </c>
      <c r="R232" s="684"/>
      <c r="S232" s="694" t="str">
        <f>VLOOKUP($C227,'2025年度(D23後期)'!$B$5:$N$207,COLUMN('2025年度(D23後期)'!$E$5),0)&amp;""</f>
        <v/>
      </c>
      <c r="T232" s="684"/>
      <c r="Z232" s="695" t="str">
        <f>A232</f>
        <v>２時限（11：00～12：30）</v>
      </c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/>
      </c>
      <c r="D233" s="677"/>
      <c r="E233" s="678" t="str">
        <f>IFERROR(VLOOKUP(E232,科目・教員!$A$2:$B$349,2,0),"")</f>
        <v/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/>
      </c>
      <c r="D234" s="677"/>
      <c r="E234" s="678" t="str">
        <f>VLOOKUP($C227,'2025年度(2年後期)'!$B$5:$N$207,COLUMN('2025年度(2年後期)'!$E$5)+1,0)&amp;""</f>
        <v/>
      </c>
      <c r="F234" s="677"/>
      <c r="G234" s="678" t="str">
        <f>VLOOKUP($C227,'2025年度(3年後期)'!$B$5:$N$207,COLUMN('2025年度(3年後期)'!$E$5)+1,0)&amp;""</f>
        <v/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/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/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/>
      </c>
      <c r="D240" s="694"/>
      <c r="E240" s="711" t="str">
        <f>VLOOKUP($C227,'2025年度(2年後期)'!$B$5:$N$207,COLUMN('2025年度(2年後期)'!$G$5),0)&amp;""</f>
        <v/>
      </c>
      <c r="F240" s="694"/>
      <c r="G240" s="711" t="str">
        <f>VLOOKUP($C227,'2025年度(3年後期)'!$B$5:$N$207,COLUMN('2025年度(3年後期)'!$G$5),0)&amp;""</f>
        <v/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694"/>
      <c r="O240" s="712" t="str">
        <f>VLOOKUP($C227,'2025年度(M2後期)'!$B$5:$N$207,COLUMN('2025年度(M2後期)'!$G$5),0)&amp;""</f>
        <v/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/>
      </c>
      <c r="T240" s="694"/>
      <c r="Z240" s="695" t="str">
        <f>A240</f>
        <v>３時限（13：30～15：00）</v>
      </c>
      <c r="AA240" s="656"/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/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/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/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/>
      </c>
      <c r="D244" s="694"/>
      <c r="E244" s="711" t="str">
        <f>VLOOKUP($C227,'2025年度(2年後期)'!$B$5:$N$207,COLUMN('2025年度(2年後期)'!$I$5),0)&amp;""</f>
        <v/>
      </c>
      <c r="F244" s="694"/>
      <c r="G244" s="711" t="str">
        <f>VLOOKUP($C227,'2025年度(3年後期)'!$B$5:$N$207,COLUMN('2025年度(3年後期)'!$I$5),0)&amp;""</f>
        <v/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694"/>
      <c r="O244" s="712" t="str">
        <f>VLOOKUP($C227,'2025年度(M2後期)'!$B$5:$N$207,COLUMN('2025年度(M2後期)'!$I$5),0)&amp;""</f>
        <v/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/>
      </c>
      <c r="T244" s="694"/>
      <c r="Z244" s="695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/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/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00"/>
      <c r="D247" s="698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79">
        <f>C227+1</f>
        <v>46092</v>
      </c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679"/>
      <c r="Q252" s="679"/>
      <c r="R252" s="679"/>
      <c r="S252" s="679"/>
      <c r="T252" s="679"/>
      <c r="U252" s="659">
        <f>C252</f>
        <v>46092</v>
      </c>
      <c r="V252" s="660"/>
      <c r="W252" s="660"/>
      <c r="X252" s="660"/>
      <c r="Y252" s="66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25"/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/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33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/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/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/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/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/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46093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46093</v>
      </c>
      <c r="V277" s="660"/>
      <c r="W277" s="660"/>
      <c r="X277" s="660"/>
      <c r="Y277" s="66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/>
      </c>
      <c r="D278" s="684"/>
      <c r="E278" s="683" t="str">
        <f>VLOOKUP($C277,'2025年度(2年後期)'!$B$5:$N$207,COLUMN('2025年度(2年後期)'!$C$5),0)&amp;""</f>
        <v/>
      </c>
      <c r="F278" s="684"/>
      <c r="G278" s="683" t="str">
        <f>VLOOKUP($C277,'2025年度(3年後期)'!$B$5:$N$207,COLUMN('2025年度(3年後期)'!$C$5),0)&amp;""</f>
        <v/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/>
      </c>
      <c r="N278" s="682"/>
      <c r="O278" s="683" t="str">
        <f>VLOOKUP($C277,'2025年度(M2後期)'!$B$5:$N$207,COLUMN('2025年度(M2後期)'!$C$5),0)&amp;""</f>
        <v/>
      </c>
      <c r="P278" s="684"/>
      <c r="Q278" s="683" t="str">
        <f>VLOOKUP($C277,'2025年度(D1後期)'!$B$5:$N$207,COLUMN('2025年度(D1後期)'!$C$5),0)&amp;""</f>
        <v/>
      </c>
      <c r="R278" s="684"/>
      <c r="S278" s="694" t="str">
        <f>VLOOKUP($C277,'2025年度(D23後期)'!$B$5:$N$207,COLUMN('2025年度(D23後期)'!$C$5),0)&amp;""</f>
        <v/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/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/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/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/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/>
      </c>
      <c r="D282" s="684"/>
      <c r="E282" s="683" t="str">
        <f>VLOOKUP($C277,'2025年度(2年後期)'!$B$5:$N$207,COLUMN('2025年度(2年後期)'!$E$5),0)&amp;""</f>
        <v/>
      </c>
      <c r="F282" s="684"/>
      <c r="G282" s="683" t="str">
        <f>VLOOKUP($C277,'2025年度(3年後期)'!$B$5:$N$207,COLUMN('2025年度(3年後期)'!$E$5),0)&amp;""</f>
        <v/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/>
      </c>
      <c r="N282" s="684"/>
      <c r="O282" s="694" t="str">
        <f>VLOOKUP($C277,'2025年度(M2後期)'!$B$5:$N$207,COLUMN('2025年度(M2後期)'!$E$5),0)&amp;""</f>
        <v/>
      </c>
      <c r="P282" s="684"/>
      <c r="Q282" s="694" t="str">
        <f>VLOOKUP($C277,'2025年度(D1後期)'!$B$5:$N$207,COLUMN('2025年度(D1後期)'!$E$5),0)&amp;""</f>
        <v/>
      </c>
      <c r="R282" s="684"/>
      <c r="S282" s="694" t="str">
        <f>VLOOKUP($C277,'2025年度(D23後期)'!$B$5:$N$207,COLUMN('2025年度(D23後期)'!$E$5),0)&amp;""</f>
        <v/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/>
      </c>
      <c r="D283" s="677"/>
      <c r="E283" s="678" t="str">
        <f>IFERROR(VLOOKUP(E282,科目・教員!$A$2:$B$349,2,0),"")</f>
        <v/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/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/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/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10" t="str">
        <f>VLOOKUP($C277,'2025年度(1年後期)'!$B$5:$N$207,COLUMN('2025年度(1年後期)'!$G$5),0)&amp;""</f>
        <v/>
      </c>
      <c r="D290" s="694"/>
      <c r="E290" s="711" t="str">
        <f>VLOOKUP($C277,'2025年度(2年後期)'!$B$5:$N$207,COLUMN('2025年度(2年後期)'!$G$5),0)&amp;""</f>
        <v/>
      </c>
      <c r="F290" s="694"/>
      <c r="G290" s="711" t="str">
        <f>VLOOKUP($C277,'2025年度(3年後期)'!$B$5:$N$207,COLUMN('2025年度(3年後期)'!$G$5),0)&amp;""</f>
        <v/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/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/>
      </c>
      <c r="T290" s="694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13" t="str">
        <f>IFERROR(VLOOKUP(C290,科目・教員!$A$2:$B$349,2,0),"")</f>
        <v/>
      </c>
      <c r="D291" s="697"/>
      <c r="E291" s="701" t="str">
        <f>IFERROR(VLOOKUP(E290,科目・教員!$A$2:$B$349,2,0),"")</f>
        <v/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13" t="str">
        <f>VLOOKUP($C277,'2025年度(1年後期)'!$B$5:$N$207,COLUMN('2025年度(1年後期)'!$G$5)+1,0)&amp;""</f>
        <v/>
      </c>
      <c r="D292" s="697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00"/>
      <c r="D293" s="698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/>
      </c>
      <c r="D294" s="694"/>
      <c r="E294" s="711" t="str">
        <f>VLOOKUP($C277,'2025年度(2年後期)'!$B$5:$N$207,COLUMN('2025年度(2年後期)'!$I$5),0)&amp;""</f>
        <v/>
      </c>
      <c r="F294" s="694"/>
      <c r="G294" s="711" t="str">
        <f>VLOOKUP($C277,'2025年度(3年後期)'!$B$5:$N$207,COLUMN('2025年度(3年後期)'!$I$5),0)&amp;""</f>
        <v/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/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/>
      </c>
      <c r="T294" s="694"/>
      <c r="Z294" s="695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/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/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/>
      </c>
      <c r="D296" s="697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00"/>
      <c r="D297" s="698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/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/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46094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46094</v>
      </c>
      <c r="V302" s="660"/>
      <c r="W302" s="660"/>
      <c r="X302" s="660"/>
      <c r="Y302" s="66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/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/>
      </c>
      <c r="N303" s="682"/>
      <c r="O303" s="683" t="str">
        <f>VLOOKUP($C302,'2025年度(M2後期)'!$B$5:$N$207,COLUMN('2025年度(M2後期)'!$C$5),0)&amp;""</f>
        <v/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/>
      </c>
      <c r="T303" s="684"/>
      <c r="U303" s="43"/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/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/>
      </c>
      <c r="N307" s="684"/>
      <c r="O307" s="694" t="str">
        <f>VLOOKUP($C302,'2025年度(M2後期)'!$B$5:$N$207,COLUMN('2025年度(M2後期)'!$E$5),0)&amp;""</f>
        <v/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/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/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694"/>
      <c r="O315" s="712" t="str">
        <f>VLOOKUP($C302,'2025年度(M2後期)'!$B$5:$N$207,COLUMN('2025年度(M2後期)'!$G$5),0)&amp;""</f>
        <v/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/>
      </c>
      <c r="T315" s="694"/>
      <c r="U315" s="25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00"/>
      <c r="D318" s="698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/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694"/>
      <c r="O319" s="712" t="str">
        <f>VLOOKUP($C302,'2025年度(M2後期)'!$B$5:$N$207,COLUMN('2025年度(M2後期)'!$I$5),0)&amp;""</f>
        <v/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/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608" t="s">
        <v>88</v>
      </c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 t="s">
        <v>124</v>
      </c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608" t="s">
        <v>126</v>
      </c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608" t="s">
        <v>124</v>
      </c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609" t="s">
        <v>64</v>
      </c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50">
        <f>C302+1</f>
        <v>46095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665">
        <f>C327</f>
        <v>46095</v>
      </c>
      <c r="V327" s="666"/>
      <c r="W327" s="666"/>
      <c r="X327" s="666"/>
      <c r="Y327" s="66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683" t="str">
        <f>VLOOKUP($C327,'2025年度(2年後期)'!$B$5:$N$207,COLUMN('2025年度(2年後期)'!$C$5),0)&amp;""</f>
        <v/>
      </c>
      <c r="F328" s="684"/>
      <c r="G328" s="683" t="str">
        <f>VLOOKUP($C327,'2025年度(3年後期)'!$B$5:$N$207,COLUMN('2025年度(3年後期)'!$C$5),0)&amp;""</f>
        <v/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/>
      </c>
      <c r="N328" s="682"/>
      <c r="O328" s="683" t="str">
        <f>VLOOKUP($C327,'2025年度(M2後期)'!$B$5:$N$207,COLUMN('2025年度(M2後期)'!$C$5),0)&amp;""</f>
        <v/>
      </c>
      <c r="P328" s="684"/>
      <c r="Q328" s="683" t="str">
        <f>VLOOKUP($C327,'2025年度(D1後期)'!$B$5:$N$207,COLUMN('2025年度(D1後期)'!$C$5),0)&amp;""</f>
        <v/>
      </c>
      <c r="R328" s="684"/>
      <c r="S328" s="694" t="str">
        <f>VLOOKUP($C327,'2025年度(D23後期)'!$B$5:$N$207,COLUMN('2025年度(D23後期)'!$C$5),0)&amp;""</f>
        <v/>
      </c>
      <c r="T328" s="684"/>
      <c r="U328" s="25"/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678" t="str">
        <f>IFERROR(VLOOKUP(E328,科目・教員!$A$2:$B$349,2,0),"")</f>
        <v/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5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/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/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25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683" t="str">
        <f>VLOOKUP($C327,'2025年度(2年後期)'!$B$5:$N$207,COLUMN('2025年度(2年後期)'!$E$5),0)&amp;""</f>
        <v/>
      </c>
      <c r="F332" s="684"/>
      <c r="G332" s="683" t="str">
        <f>VLOOKUP($C327,'2025年度(3年後期)'!$B$5:$N$207,COLUMN('2025年度(3年後期)'!$E$5),0)&amp;""</f>
        <v/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/>
      </c>
      <c r="N332" s="684"/>
      <c r="O332" s="694" t="str">
        <f>VLOOKUP($C327,'2025年度(M2後期)'!$B$5:$N$207,COLUMN('2025年度(M2後期)'!$E$5),0)&amp;""</f>
        <v/>
      </c>
      <c r="P332" s="684"/>
      <c r="Q332" s="694" t="str">
        <f>VLOOKUP($C327,'2025年度(D1後期)'!$B$5:$N$207,COLUMN('2025年度(D1後期)'!$E$5),0)&amp;""</f>
        <v/>
      </c>
      <c r="R332" s="684"/>
      <c r="S332" s="694" t="str">
        <f>VLOOKUP($C327,'2025年度(D23後期)'!$B$5:$N$207,COLUMN('2025年度(D23後期)'!$E$5),0)&amp;""</f>
        <v/>
      </c>
      <c r="T332" s="684"/>
      <c r="U332" s="21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678" t="str">
        <f>IFERROR(VLOOKUP(E332,科目・教員!$A$2:$B$349,2,0),"")</f>
        <v/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/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/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/>
      </c>
      <c r="D340" s="694"/>
      <c r="E340" s="711" t="str">
        <f>VLOOKUP($C327,'2025年度(2年後期)'!$B$5:$N$207,COLUMN('2025年度(2年後期)'!$G$5),0)&amp;""</f>
        <v/>
      </c>
      <c r="F340" s="694"/>
      <c r="G340" s="711" t="str">
        <f>VLOOKUP($C327,'2025年度(3年後期)'!$B$5:$N$207,COLUMN('2025年度(3年後期)'!$G$5),0)&amp;""</f>
        <v/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694"/>
      <c r="O340" s="712" t="str">
        <f>VLOOKUP($C327,'2025年度(M2後期)'!$B$5:$N$207,COLUMN('2025年度(M2後期)'!$G$5),0)&amp;""</f>
        <v/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/>
      </c>
      <c r="T340" s="694"/>
      <c r="U340" s="21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/>
      </c>
      <c r="D341" s="697"/>
      <c r="E341" s="701" t="str">
        <f>IFERROR(VLOOKUP(E340,科目・教員!$A$2:$B$349,2,0),"")</f>
        <v/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/>
      </c>
      <c r="D342" s="697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/>
      </c>
      <c r="D344" s="694"/>
      <c r="E344" s="711" t="str">
        <f>VLOOKUP($C327,'2025年度(2年後期)'!$B$5:$N$207,COLUMN('2025年度(2年後期)'!$I$5),0)&amp;""</f>
        <v/>
      </c>
      <c r="F344" s="694"/>
      <c r="G344" s="711" t="str">
        <f>VLOOKUP($C327,'2025年度(3年後期)'!$B$5:$N$207,COLUMN('2025年度(3年後期)'!$I$5),0)&amp;""</f>
        <v/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694"/>
      <c r="O344" s="712" t="str">
        <f>VLOOKUP($C327,'2025年度(M2後期)'!$B$5:$N$207,COLUMN('2025年度(M2後期)'!$I$5),0)&amp;""</f>
        <v/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/>
      </c>
      <c r="T344" s="694"/>
      <c r="U344" s="21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/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/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21"/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21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/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21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22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50">
        <f>C327+1</f>
        <v>46096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665">
        <f>C352</f>
        <v>46096</v>
      </c>
      <c r="V352" s="666"/>
      <c r="W352" s="666"/>
      <c r="X352" s="666"/>
      <c r="Y352" s="666"/>
      <c r="Z352" s="6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/>
      </c>
      <c r="D353" s="684"/>
      <c r="E353" s="683" t="str">
        <f>VLOOKUP($C352,'2025年度(2年後期)'!$B$5:$N$207,COLUMN('2025年度(2年後期)'!$C$5),0)&amp;""</f>
        <v/>
      </c>
      <c r="F353" s="684"/>
      <c r="G353" s="683" t="str">
        <f>VLOOKUP($C352,'2025年度(3年後期)'!$B$5:$N$207,COLUMN('2025年度(3年後期)'!$C$5),0)&amp;""</f>
        <v/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/>
      </c>
      <c r="N353" s="682"/>
      <c r="O353" s="683" t="str">
        <f>VLOOKUP($C352,'2025年度(M2後期)'!$B$5:$N$207,COLUMN('2025年度(M2後期)'!$C$5),0)&amp;""</f>
        <v/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/>
      </c>
      <c r="T353" s="684"/>
      <c r="U353" s="20"/>
      <c r="Z353" s="706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/>
      </c>
      <c r="D354" s="677"/>
      <c r="E354" s="678" t="str">
        <f>IFERROR(VLOOKUP(E353,科目・教員!$A$2:$B$349,2,0),"")</f>
        <v/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/>
      </c>
      <c r="D355" s="677"/>
      <c r="E355" s="678" t="str">
        <f>VLOOKUP($C352,'2025年度(2年後期)'!$B$5:$N$207,COLUMN('2025年度(2年後期)'!$C$5)+1,0)&amp;""</f>
        <v/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/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00"/>
      <c r="D356" s="67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/>
      </c>
      <c r="D357" s="684"/>
      <c r="E357" s="683" t="str">
        <f>VLOOKUP($C352,'2025年度(2年後期)'!$B$5:$N$207,COLUMN('2025年度(2年後期)'!$E$5),0)&amp;""</f>
        <v/>
      </c>
      <c r="F357" s="684"/>
      <c r="G357" s="683" t="str">
        <f>VLOOKUP($C352,'2025年度(3年後期)'!$B$5:$N$207,COLUMN('2025年度(3年後期)'!$E$5),0)&amp;""</f>
        <v/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/>
      </c>
      <c r="N357" s="684"/>
      <c r="O357" s="694" t="str">
        <f>VLOOKUP($C352,'2025年度(M2後期)'!$B$5:$N$207,COLUMN('2025年度(M2後期)'!$E$5),0)&amp;""</f>
        <v/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/>
      </c>
      <c r="T357" s="684"/>
      <c r="Z357" s="695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/>
      </c>
      <c r="D358" s="677"/>
      <c r="E358" s="678" t="str">
        <f>IFERROR(VLOOKUP(E357,科目・教員!$A$2:$B$349,2,0),"")</f>
        <v/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/>
      </c>
      <c r="D359" s="677"/>
      <c r="E359" s="678" t="str">
        <f>VLOOKUP($C352,'2025年度(2年後期)'!$B$5:$N$207,COLUMN('2025年度(2年後期)'!$E$5)+1,0)&amp;""</f>
        <v/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/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/>
      </c>
      <c r="D365" s="694"/>
      <c r="E365" s="711" t="str">
        <f>VLOOKUP($C352,'2025年度(2年後期)'!$B$5:$N$207,COLUMN('2025年度(2年後期)'!$G$5),0)&amp;""</f>
        <v/>
      </c>
      <c r="F365" s="694"/>
      <c r="G365" s="711" t="str">
        <f>VLOOKUP($C352,'2025年度(3年後期)'!$B$5:$N$207,COLUMN('2025年度(3年後期)'!$G$5),0)&amp;""</f>
        <v/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/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/>
      </c>
      <c r="T365" s="694"/>
      <c r="Z365" s="695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/>
      </c>
      <c r="D366" s="697"/>
      <c r="E366" s="701" t="str">
        <f>IFERROR(VLOOKUP(E365,科目・教員!$A$2:$B$349,2,0),"")</f>
        <v/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/>
      </c>
      <c r="D367" s="697"/>
      <c r="E367" s="701" t="str">
        <f>VLOOKUP($C352,'2025年度(2年後期)'!$B$5:$N$207,COLUMN('2025年度(2年後期)'!$G$5)+1,0)&amp;""</f>
        <v/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/>
      </c>
      <c r="D369" s="694"/>
      <c r="E369" s="711" t="str">
        <f>VLOOKUP($C352,'2025年度(2年後期)'!$B$5:$N$207,COLUMN('2025年度(2年後期)'!$I$5),0)&amp;""</f>
        <v/>
      </c>
      <c r="F369" s="694"/>
      <c r="G369" s="711" t="str">
        <f>VLOOKUP($C352,'2025年度(3年後期)'!$B$5:$N$207,COLUMN('2025年度(3年後期)'!$I$5),0)&amp;""</f>
        <v/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/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/>
      </c>
      <c r="T369" s="694"/>
      <c r="Z369" s="695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/>
      </c>
      <c r="D370" s="697"/>
      <c r="E370" s="701" t="str">
        <f>IFERROR(VLOOKUP(E369,科目・教員!$A$2:$B$349,2,0),"")</f>
        <v/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/>
      </c>
      <c r="D371" s="697"/>
      <c r="E371" s="701" t="str">
        <f>VLOOKUP($C352,'2025年度(2年後期)'!$B$5:$N$207,COLUMN('2025年度(2年後期)'!$I$5)+1,0)&amp;""</f>
        <v/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46097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46097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/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/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/>
      </c>
      <c r="N378" s="682"/>
      <c r="O378" s="683" t="str">
        <f>VLOOKUP($C377,'2025年度(M2後期)'!$B$5:$N$207,COLUMN('2025年度(M2後期)'!$C$5),0)&amp;""</f>
        <v/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/>
      </c>
      <c r="T378" s="684"/>
      <c r="U378" s="20"/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/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/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/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/>
      </c>
      <c r="D382" s="684"/>
      <c r="E382" s="683" t="str">
        <f>VLOOKUP($C377,'2025年度(2年後期)'!$B$5:$N$207,COLUMN('2025年度(2年後期)'!$E$5),0)&amp;""</f>
        <v/>
      </c>
      <c r="F382" s="684"/>
      <c r="G382" s="683" t="str">
        <f>VLOOKUP($C377,'2025年度(3年後期)'!$B$5:$N$207,COLUMN('2025年度(3年後期)'!$E$5),0)&amp;""</f>
        <v/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/>
      </c>
      <c r="N382" s="684"/>
      <c r="O382" s="694" t="str">
        <f>VLOOKUP($C377,'2025年度(M2後期)'!$B$5:$N$207,COLUMN('2025年度(M2後期)'!$E$5),0)&amp;""</f>
        <v/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/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/>
      </c>
      <c r="D383" s="677"/>
      <c r="E383" s="678" t="str">
        <f>IFERROR(VLOOKUP(E382,科目・教員!$A$2:$B$349,2,0),"")</f>
        <v/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/>
      </c>
      <c r="D384" s="677"/>
      <c r="E384" s="678" t="str">
        <f>VLOOKUP($C377,'2025年度(2年後期)'!$B$5:$N$207,COLUMN('2025年度(2年後期)'!$E$5)+1,0)&amp;""</f>
        <v/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/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/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/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694"/>
      <c r="O390" s="712" t="str">
        <f>VLOOKUP($C377,'2025年度(M2後期)'!$B$5:$N$207,COLUMN('2025年度(M2後期)'!$G$5),0)&amp;""</f>
        <v/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/>
      </c>
      <c r="T390" s="694"/>
      <c r="Z390" s="695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/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/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/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/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/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694"/>
      <c r="O394" s="712" t="str">
        <f>VLOOKUP($C377,'2025年度(M2後期)'!$B$5:$N$207,COLUMN('2025年度(M2後期)'!$I$5),0)&amp;""</f>
        <v/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/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/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/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/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00"/>
      <c r="D397" s="698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46098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46098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/>
      </c>
      <c r="D403" s="684"/>
      <c r="E403" s="683" t="str">
        <f>VLOOKUP($C402,'2025年度(2年後期)'!$B$5:$N$207,COLUMN('2025年度(2年後期)'!$C$5),0)&amp;""</f>
        <v/>
      </c>
      <c r="F403" s="684"/>
      <c r="G403" s="683" t="str">
        <f>VLOOKUP($C402,'2025年度(3年後期)'!$B$5:$N$207,COLUMN('2025年度(3年後期)'!$C$5),0)&amp;""</f>
        <v/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/>
      </c>
      <c r="N403" s="682"/>
      <c r="O403" s="683" t="str">
        <f>VLOOKUP($C402,'2025年度(M2後期)'!$B$5:$N$207,COLUMN('2025年度(M2後期)'!$C$5),0)&amp;""</f>
        <v/>
      </c>
      <c r="P403" s="684"/>
      <c r="Q403" s="683" t="str">
        <f>VLOOKUP($C402,'2025年度(D1後期)'!$B$5:$N$207,COLUMN('2025年度(D1後期)'!$C$5),0)&amp;""</f>
        <v/>
      </c>
      <c r="R403" s="684"/>
      <c r="S403" s="694" t="str">
        <f>VLOOKUP($C402,'2025年度(D23後期)'!$B$5:$N$207,COLUMN('2025年度(D23後期)'!$C$5),0)&amp;""</f>
        <v/>
      </c>
      <c r="T403" s="684"/>
      <c r="U403" s="25"/>
      <c r="Z403" s="706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/>
      </c>
      <c r="D404" s="677"/>
      <c r="E404" s="678" t="str">
        <f>IFERROR(VLOOKUP(E403,科目・教員!$A$2:$B$349,2,0),"")</f>
        <v/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/>
      </c>
      <c r="D405" s="677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/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/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/>
      </c>
      <c r="D407" s="684"/>
      <c r="E407" s="683" t="str">
        <f>VLOOKUP($C402,'2025年度(2年後期)'!$B$5:$N$207,COLUMN('2025年度(2年後期)'!$E$5),0)&amp;""</f>
        <v/>
      </c>
      <c r="F407" s="684"/>
      <c r="G407" s="683" t="str">
        <f>VLOOKUP($C402,'2025年度(3年後期)'!$B$5:$N$207,COLUMN('2025年度(3年後期)'!$E$5),0)&amp;""</f>
        <v/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/>
      </c>
      <c r="N407" s="684"/>
      <c r="O407" s="694" t="str">
        <f>VLOOKUP($C402,'2025年度(M2後期)'!$B$5:$N$207,COLUMN('2025年度(M2後期)'!$E$5),0)&amp;""</f>
        <v/>
      </c>
      <c r="P407" s="684"/>
      <c r="Q407" s="694" t="str">
        <f>VLOOKUP($C402,'2025年度(D1後期)'!$B$5:$N$207,COLUMN('2025年度(D1後期)'!$E$5),0)&amp;""</f>
        <v/>
      </c>
      <c r="R407" s="684"/>
      <c r="S407" s="694" t="str">
        <f>VLOOKUP($C402,'2025年度(D23後期)'!$B$5:$N$207,COLUMN('2025年度(D23後期)'!$E$5),0)&amp;""</f>
        <v/>
      </c>
      <c r="T407" s="684"/>
      <c r="U407" s="21"/>
      <c r="Z407" s="695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/>
      </c>
      <c r="D408" s="677"/>
      <c r="E408" s="678" t="str">
        <f>IFERROR(VLOOKUP(E407,科目・教員!$A$2:$B$349,2,0),"")</f>
        <v/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/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/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/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/>
      </c>
      <c r="D415" s="694"/>
      <c r="E415" s="711" t="str">
        <f>VLOOKUP($C402,'2025年度(2年後期)'!$B$5:$N$207,COLUMN('2025年度(2年後期)'!$G$5),0)&amp;""</f>
        <v/>
      </c>
      <c r="F415" s="694"/>
      <c r="G415" s="711" t="str">
        <f>VLOOKUP($C402,'2025年度(3年後期)'!$B$5:$N$207,COLUMN('2025年度(3年後期)'!$G$5),0)&amp;""</f>
        <v/>
      </c>
      <c r="H415" s="694"/>
      <c r="I415" s="711" t="str">
        <f>VLOOKUP($C402,'2025年度(4年後期)'!$B$5:$N$206,COLUMN('2025年度(4年後期)'!$G$5),0)&amp;""</f>
        <v>卒業式リハーサル
14:00-16:40</v>
      </c>
      <c r="J415" s="694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694"/>
      <c r="O415" s="712" t="str">
        <f>VLOOKUP($C402,'2025年度(M2後期)'!$B$5:$N$207,COLUMN('2025年度(M2後期)'!$G$5),0)&amp;""</f>
        <v/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/>
      </c>
      <c r="T415" s="694"/>
      <c r="U415" s="21"/>
      <c r="Z415" s="695" t="str">
        <f>A415</f>
        <v>３時限（13：30～15：00）</v>
      </c>
      <c r="AA415" s="656"/>
      <c r="AB415" s="656"/>
      <c r="AC415" s="656"/>
      <c r="AD415" s="656"/>
      <c r="AE415" s="656"/>
      <c r="AF415" s="656" t="s">
        <v>393</v>
      </c>
      <c r="AG415" s="656"/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/>
      </c>
      <c r="D416" s="697"/>
      <c r="E416" s="701" t="str">
        <f>IFERROR(VLOOKUP(E415,科目・教員!$A$2:$B$349,2,0),"")</f>
        <v/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/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>講堂</v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/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/>
      </c>
      <c r="D419" s="694"/>
      <c r="E419" s="711" t="str">
        <f>VLOOKUP($C402,'2025年度(2年後期)'!$B$5:$N$207,COLUMN('2025年度(2年後期)'!$I$5),0)&amp;""</f>
        <v/>
      </c>
      <c r="F419" s="694"/>
      <c r="G419" s="711" t="str">
        <f>VLOOKUP($C402,'2025年度(3年後期)'!$B$5:$N$207,COLUMN('2025年度(3年後期)'!$I$5),0)&amp;""</f>
        <v/>
      </c>
      <c r="H419" s="694"/>
      <c r="I419" s="711" t="str">
        <f>VLOOKUP($C402,'2025年度(4年後期)'!$B$5:$N$206,COLUMN('2025年度(4年後期)'!$I$5),0)&amp;""</f>
        <v>卒業式リハーサル
14:00-16:40</v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694"/>
      <c r="O419" s="712" t="str">
        <f>VLOOKUP($C402,'2025年度(M2後期)'!$B$5:$N$207,COLUMN('2025年度(M2後期)'!$I$5),0)&amp;""</f>
        <v/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/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 t="s">
        <v>393</v>
      </c>
      <c r="AG419" s="656"/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/>
      </c>
      <c r="D420" s="697"/>
      <c r="E420" s="701" t="str">
        <f>IFERROR(VLOOKUP(E419,科目・教員!$A$2:$B$349,2,0),"")</f>
        <v/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/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>講堂</v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/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00"/>
      <c r="D422" s="698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46099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46099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/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/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/>
      </c>
      <c r="N428" s="682"/>
      <c r="O428" s="683" t="str">
        <f>VLOOKUP($C427,'2025年度(M2後期)'!$B$5:$N$207,COLUMN('2025年度(M2後期)'!$C$5),0)&amp;""</f>
        <v/>
      </c>
      <c r="P428" s="684"/>
      <c r="Q428" s="683" t="str">
        <f>VLOOKUP($C427,'2025年度(D1後期)'!$B$5:$N$207,COLUMN('2025年度(D1後期)'!$C$5),0)&amp;""</f>
        <v/>
      </c>
      <c r="R428" s="684"/>
      <c r="S428" s="694" t="str">
        <f>VLOOKUP($C427,'2025年度(D23後期)'!$B$5:$N$207,COLUMN('2025年度(D23後期)'!$C$5),0)&amp;""</f>
        <v/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/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/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/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/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/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/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/>
      </c>
      <c r="N432" s="684"/>
      <c r="O432" s="694" t="str">
        <f>VLOOKUP($C427,'2025年度(M2後期)'!$B$5:$N$207,COLUMN('2025年度(M2後期)'!$E$5),0)&amp;""</f>
        <v/>
      </c>
      <c r="P432" s="684"/>
      <c r="Q432" s="694" t="str">
        <f>VLOOKUP($C427,'2025年度(D1後期)'!$B$5:$N$207,COLUMN('2025年度(D1後期)'!$E$5),0)&amp;""</f>
        <v/>
      </c>
      <c r="R432" s="684"/>
      <c r="S432" s="694" t="str">
        <f>VLOOKUP($C427,'2025年度(D23後期)'!$B$5:$N$207,COLUMN('2025年度(D23後期)'!$E$5),0)&amp;""</f>
        <v/>
      </c>
      <c r="T432" s="684"/>
      <c r="U432" s="21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/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1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/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/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/>
      </c>
      <c r="R434" s="677"/>
      <c r="S434" s="697" t="str">
        <f>VLOOKUP($C427,'2025年度(D23後期)'!$B$5:$N$207,COLUMN('2025年度(D23後期)'!$E$5)+1,0)&amp;""</f>
        <v/>
      </c>
      <c r="T434" s="677"/>
      <c r="U434" s="21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21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/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/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/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/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/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/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/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/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/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/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/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/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00"/>
      <c r="D447" s="698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46100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46100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/>
      </c>
      <c r="D453" s="684"/>
      <c r="E453" s="683" t="str">
        <f>VLOOKUP($C452,'2025年度(2年後期)'!$B$5:$N$207,COLUMN('2025年度(2年後期)'!$C$5),0)&amp;""</f>
        <v/>
      </c>
      <c r="F453" s="684"/>
      <c r="G453" s="683" t="str">
        <f>VLOOKUP($C452,'2025年度(3年後期)'!$B$5:$N$207,COLUMN('2025年度(3年後期)'!$C$5),0)&amp;""</f>
        <v/>
      </c>
      <c r="H453" s="684"/>
      <c r="I453" s="683" t="str">
        <f>VLOOKUP($C452,'2025年度(4年後期)'!$B$5:$N$206,COLUMN('2025年度(4年後期)'!$C$5),0)&amp;""</f>
        <v>卒業式</v>
      </c>
      <c r="J453" s="684"/>
      <c r="K453" s="694" t="str">
        <f>VLOOKUP($C452,'2025年度(助産後期)'!$B$5:$N$207,COLUMN('2025年度(助産後期)'!$C$5),0)&amp;""</f>
        <v>卒業式</v>
      </c>
      <c r="L453" s="682"/>
      <c r="M453" s="681" t="str">
        <f>VLOOKUP($C452,'2025年度(M1後期)'!$B$5:$N$207,COLUMN('2025年度(M1後期)'!$C$5),0)&amp;""</f>
        <v/>
      </c>
      <c r="N453" s="682"/>
      <c r="O453" s="683" t="str">
        <f>VLOOKUP($C452,'2025年度(M2後期)'!$B$5:$N$207,COLUMN('2025年度(M2後期)'!$C$5),0)&amp;""</f>
        <v/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/>
      </c>
      <c r="T453" s="684"/>
      <c r="U453" s="25"/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 t="s">
        <v>394</v>
      </c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/>
      </c>
      <c r="D454" s="677"/>
      <c r="E454" s="678" t="str">
        <f>IFERROR(VLOOKUP(E453,科目・教員!$A$2:$B$349,2,0),"")</f>
        <v/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/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/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/>
      </c>
      <c r="D457" s="684"/>
      <c r="E457" s="683" t="str">
        <f>VLOOKUP($C452,'2025年度(2年後期)'!$B$5:$N$207,COLUMN('2025年度(2年後期)'!$E$5),0)&amp;""</f>
        <v/>
      </c>
      <c r="F457" s="684"/>
      <c r="G457" s="683" t="str">
        <f>VLOOKUP($C452,'2025年度(3年後期)'!$B$5:$N$207,COLUMN('2025年度(3年後期)'!$E$5),0)&amp;""</f>
        <v/>
      </c>
      <c r="H457" s="684"/>
      <c r="I457" s="683" t="str">
        <f>VLOOKUP($C452,'2025年度(4年後期)'!$B$5:$N$206,COLUMN('2025年度(4年後期)'!$E$5),0)&amp;""</f>
        <v>卒業式</v>
      </c>
      <c r="J457" s="684"/>
      <c r="K457" s="694" t="str">
        <f>VLOOKUP($C452,'2025年度(助産後期)'!$B$5:$N$207,COLUMN('2025年度(助産後期)'!$E$5),0)&amp;""</f>
        <v>卒業式</v>
      </c>
      <c r="L457" s="682"/>
      <c r="M457" s="693" t="str">
        <f>VLOOKUP($C452,'2025年度(M1後期)'!$B$5:$N$207,COLUMN('2025年度(M1後期)'!$E$5),0)&amp;""</f>
        <v/>
      </c>
      <c r="N457" s="684"/>
      <c r="O457" s="694" t="str">
        <f>VLOOKUP($C452,'2025年度(M2後期)'!$B$5:$N$207,COLUMN('2025年度(M2後期)'!$E$5),0)&amp;""</f>
        <v/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/>
      </c>
      <c r="T457" s="684"/>
      <c r="U457" s="21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 t="s">
        <v>394</v>
      </c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/>
      </c>
      <c r="D458" s="677"/>
      <c r="E458" s="678" t="str">
        <f>IFERROR(VLOOKUP(E457,科目・教員!$A$2:$B$349,2,0),"")</f>
        <v/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/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/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/>
      </c>
      <c r="D465" s="694"/>
      <c r="E465" s="711" t="str">
        <f>VLOOKUP($C452,'2025年度(2年後期)'!$B$5:$N$207,COLUMN('2025年度(2年後期)'!$G$5),0)&amp;""</f>
        <v/>
      </c>
      <c r="F465" s="694"/>
      <c r="G465" s="711" t="str">
        <f>VLOOKUP($C452,'2025年度(3年後期)'!$B$5:$N$207,COLUMN('2025年度(3年後期)'!$G$5),0)&amp;""</f>
        <v/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694"/>
      <c r="O465" s="712" t="str">
        <f>VLOOKUP($C452,'2025年度(M2後期)'!$B$5:$N$207,COLUMN('2025年度(M2後期)'!$G$5),0)&amp;""</f>
        <v/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/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/>
      </c>
      <c r="D466" s="697"/>
      <c r="E466" s="701" t="str">
        <f>IFERROR(VLOOKUP(E465,科目・教員!$A$2:$B$349,2,0),"")</f>
        <v/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/>
      </c>
      <c r="D467" s="697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/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/>
      </c>
      <c r="D469" s="694"/>
      <c r="E469" s="711" t="str">
        <f>VLOOKUP($C452,'2025年度(2年後期)'!$B$5:$N$207,COLUMN('2025年度(2年後期)'!$I$5),0)&amp;""</f>
        <v/>
      </c>
      <c r="F469" s="694"/>
      <c r="G469" s="711" t="str">
        <f>VLOOKUP($C452,'2025年度(3年後期)'!$B$5:$N$207,COLUMN('2025年度(3年後期)'!$I$5),0)&amp;""</f>
        <v/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694"/>
      <c r="O469" s="712" t="str">
        <f>VLOOKUP($C452,'2025年度(M2後期)'!$B$5:$N$207,COLUMN('2025年度(M2後期)'!$I$5),0)&amp;""</f>
        <v/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/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/>
      </c>
      <c r="D470" s="697"/>
      <c r="E470" s="701" t="str">
        <f>IFERROR(VLOOKUP(E469,科目・教員!$A$2:$B$349,2,0),"")</f>
        <v/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/>
      </c>
      <c r="D471" s="697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/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23"/>
      <c r="B477" s="24"/>
      <c r="C477" s="750">
        <f>C452+1</f>
        <v>46101</v>
      </c>
      <c r="D477" s="750"/>
      <c r="E477" s="750"/>
      <c r="F477" s="750"/>
      <c r="G477" s="750"/>
      <c r="H477" s="750"/>
      <c r="I477" s="750"/>
      <c r="J477" s="750"/>
      <c r="K477" s="750"/>
      <c r="L477" s="750"/>
      <c r="M477" s="750"/>
      <c r="N477" s="750"/>
      <c r="O477" s="750"/>
      <c r="P477" s="750"/>
      <c r="Q477" s="750"/>
      <c r="R477" s="750"/>
      <c r="S477" s="750"/>
      <c r="T477" s="750"/>
      <c r="U477" s="665">
        <f>C477</f>
        <v>46101</v>
      </c>
      <c r="V477" s="666"/>
      <c r="W477" s="666"/>
      <c r="X477" s="666"/>
      <c r="Y477" s="666"/>
      <c r="Z477" s="6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/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/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/>
      </c>
      <c r="N478" s="682"/>
      <c r="O478" s="683" t="str">
        <f>VLOOKUP($C477,'2025年度(M2後期)'!$B$5:$N$207,COLUMN('2025年度(M2後期)'!$C$5),0)&amp;""</f>
        <v/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/>
      </c>
      <c r="T478" s="684"/>
      <c r="U478" s="25"/>
      <c r="V478" s="31"/>
      <c r="Z478" s="706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676" t="str">
        <f>IFERROR(VLOOKUP(C478,科目・教員!$A$2:$B$349,2,0),"")</f>
        <v/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5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676" t="str">
        <f>VLOOKUP($C477,'2025年度(1年後期)'!$B$5:$N$207,COLUMN('2025年度(1年後期)'!$C$5)+1,0)&amp;""</f>
        <v/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/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/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25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00"/>
      <c r="D481" s="67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5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/>
      </c>
      <c r="D482" s="684"/>
      <c r="E482" s="683" t="str">
        <f>VLOOKUP($C477,'2025年度(2年後期)'!$B$5:$N$207,COLUMN('2025年度(2年後期)'!$E$5),0)&amp;""</f>
        <v/>
      </c>
      <c r="F482" s="684"/>
      <c r="G482" s="683" t="str">
        <f>VLOOKUP($C477,'2025年度(3年後期)'!$B$5:$N$207,COLUMN('2025年度(3年後期)'!$E$5),0)&amp;""</f>
        <v/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/>
      </c>
      <c r="N482" s="684"/>
      <c r="O482" s="694" t="str">
        <f>VLOOKUP($C477,'2025年度(M2後期)'!$B$5:$N$207,COLUMN('2025年度(M2後期)'!$E$5),0)&amp;""</f>
        <v/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/>
      </c>
      <c r="T482" s="684"/>
      <c r="U482" s="21"/>
      <c r="V482" s="41"/>
      <c r="Z482" s="695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/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/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/>
      </c>
      <c r="D484" s="677"/>
      <c r="E484" s="678" t="str">
        <f>VLOOKUP($C477,'2025年度(2年後期)'!$B$5:$N$207,COLUMN('2025年度(2年後期)'!$E$5)+1,0)&amp;""</f>
        <v/>
      </c>
      <c r="F484" s="677"/>
      <c r="G484" s="678" t="str">
        <f>VLOOKUP($C477,'2025年度(3年後期)'!$B$5:$N$207,COLUMN('2025年度(3年後期)'!$E$5)+1,0)&amp;""</f>
        <v/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/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/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/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694"/>
      <c r="O490" s="712" t="str">
        <f>VLOOKUP($C477,'2025年度(M2後期)'!$B$5:$N$207,COLUMN('2025年度(M2後期)'!$G$5),0)&amp;""</f>
        <v/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/>
      </c>
      <c r="T490" s="694"/>
      <c r="U490" s="21"/>
      <c r="V490" s="41"/>
      <c r="Z490" s="695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/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/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/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/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/>
      </c>
      <c r="D494" s="694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/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694"/>
      <c r="O494" s="712" t="str">
        <f>VLOOKUP($C477,'2025年度(M2後期)'!$B$5:$N$207,COLUMN('2025年度(M2後期)'!$I$5),0)&amp;""</f>
        <v/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/>
      </c>
      <c r="T494" s="694"/>
      <c r="U494" s="21"/>
      <c r="V494" s="41"/>
      <c r="Z494" s="695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/>
      </c>
      <c r="D495" s="697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/>
      </c>
      <c r="D496" s="697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/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/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00"/>
      <c r="D497" s="698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/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13" t="str">
        <f>VLOOKUP($C477,'2025年度(1年後期)'!$B$5:$N$207,COLUMN('2025年度(1年後期)'!$K$5)+1,0)&amp;""</f>
        <v/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50">
        <f>C477+1</f>
        <v>46102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665">
        <f>C502</f>
        <v>46102</v>
      </c>
      <c r="V502" s="666"/>
      <c r="W502" s="666"/>
      <c r="X502" s="666"/>
      <c r="Y502" s="666"/>
      <c r="Z502" s="6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683" t="str">
        <f>VLOOKUP($C502,'2025年度(2年後期)'!$B$5:$N$207,COLUMN('2025年度(2年後期)'!$C$5),0)&amp;""</f>
        <v/>
      </c>
      <c r="F503" s="684"/>
      <c r="G503" s="683" t="str">
        <f>VLOOKUP($C502,'2025年度(3年後期)'!$B$5:$N$207,COLUMN('2025年度(3年後期)'!$C$5),0)&amp;""</f>
        <v/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/>
      </c>
      <c r="N503" s="682"/>
      <c r="O503" s="683" t="str">
        <f>VLOOKUP($C502,'2025年度(M2後期)'!$B$5:$N$207,COLUMN('2025年度(M2後期)'!$C$5),0)&amp;""</f>
        <v/>
      </c>
      <c r="P503" s="684"/>
      <c r="Q503" s="683" t="str">
        <f>VLOOKUP($C502,'2025年度(D1後期)'!$B$5:$N$207,COLUMN('2025年度(D1後期)'!$C$5),0)&amp;""</f>
        <v/>
      </c>
      <c r="R503" s="684"/>
      <c r="S503" s="694" t="str">
        <f>VLOOKUP($C502,'2025年度(D23後期)'!$B$5:$N$207,COLUMN('2025年度(D23後期)'!$C$5),0)&amp;""</f>
        <v/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678" t="str">
        <f>IFERROR(VLOOKUP(E503,科目・教員!$A$2:$B$349,2,0),"")</f>
        <v/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678" t="str">
        <f>VLOOKUP($C502,'2025年度(2年後期)'!$B$5:$N$207,COLUMN('2025年度(2年後期)'!$C$5)+1,0)&amp;""</f>
        <v/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/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683" t="str">
        <f>VLOOKUP($C502,'2025年度(2年後期)'!$B$5:$N$207,COLUMN('2025年度(2年後期)'!$E$5),0)&amp;""</f>
        <v/>
      </c>
      <c r="F507" s="684"/>
      <c r="G507" s="683" t="str">
        <f>VLOOKUP($C502,'2025年度(3年後期)'!$B$5:$N$207,COLUMN('2025年度(3年後期)'!$E$5),0)&amp;""</f>
        <v/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/>
      </c>
      <c r="N507" s="684"/>
      <c r="O507" s="694" t="str">
        <f>VLOOKUP($C502,'2025年度(M2後期)'!$B$5:$N$207,COLUMN('2025年度(M2後期)'!$E$5),0)&amp;""</f>
        <v/>
      </c>
      <c r="P507" s="684"/>
      <c r="Q507" s="694" t="str">
        <f>VLOOKUP($C502,'2025年度(D1後期)'!$B$5:$N$207,COLUMN('2025年度(D1後期)'!$E$5),0)&amp;""</f>
        <v/>
      </c>
      <c r="R507" s="684"/>
      <c r="S507" s="694" t="str">
        <f>VLOOKUP($C502,'2025年度(D23後期)'!$B$5:$N$207,COLUMN('2025年度(D23後期)'!$E$5),0)&amp;""</f>
        <v/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678" t="str">
        <f>IFERROR(VLOOKUP(E507,科目・教員!$A$2:$B$349,2,0),"")</f>
        <v/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678" t="str">
        <f>VLOOKUP($C502,'2025年度(2年後期)'!$B$5:$N$207,COLUMN('2025年度(2年後期)'!$E$5)+1,0)&amp;""</f>
        <v/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/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/>
      </c>
      <c r="F515" s="694"/>
      <c r="G515" s="711" t="str">
        <f>VLOOKUP($C502,'2025年度(3年後期)'!$B$5:$N$207,COLUMN('2025年度(3年後期)'!$G$5),0)&amp;""</f>
        <v/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/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/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/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/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/>
      </c>
      <c r="D519" s="694"/>
      <c r="E519" s="711" t="str">
        <f>VLOOKUP($C502,'2025年度(2年後期)'!$B$5:$N$207,COLUMN('2025年度(2年後期)'!$I$5),0)&amp;""</f>
        <v/>
      </c>
      <c r="F519" s="694"/>
      <c r="G519" s="711" t="str">
        <f>VLOOKUP($C502,'2025年度(3年後期)'!$B$5:$N$207,COLUMN('2025年度(3年後期)'!$I$5),0)&amp;""</f>
        <v/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/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/>
      </c>
      <c r="T519" s="694"/>
      <c r="U519" s="21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/>
      </c>
      <c r="D520" s="697"/>
      <c r="E520" s="701" t="str">
        <f>IFERROR(VLOOKUP(E519,科目・教員!$A$2:$B$349,2,0),"")</f>
        <v/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/>
      </c>
      <c r="D521" s="697"/>
      <c r="E521" s="701" t="str">
        <f>VLOOKUP($C502,'2025年度(2年後期)'!$B$5:$N$207,COLUMN('2025年度(2年後期)'!$I$5)+1,0)&amp;""</f>
        <v/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00"/>
      <c r="D522" s="698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/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/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00"/>
      <c r="D526" s="698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50">
        <f>C502+1</f>
        <v>46103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665">
        <f>C527</f>
        <v>46103</v>
      </c>
      <c r="V527" s="666"/>
      <c r="W527" s="666"/>
      <c r="X527" s="666"/>
      <c r="Y527" s="666"/>
      <c r="Z527" s="6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/>
      </c>
      <c r="D528" s="684"/>
      <c r="E528" s="683" t="str">
        <f>VLOOKUP($C527,'2025年度(2年後期)'!$B$5:$N$207,COLUMN('2025年度(2年後期)'!$C$5),0)&amp;""</f>
        <v/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/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/>
      </c>
      <c r="N528" s="682"/>
      <c r="O528" s="683" t="str">
        <f>VLOOKUP($C527,'2025年度(M2後期)'!$B$5:$N$207,COLUMN('2025年度(M2後期)'!$C$5),0)&amp;""</f>
        <v/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/>
      </c>
      <c r="T528" s="684"/>
      <c r="U528" s="43"/>
      <c r="Z528" s="706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/>
      </c>
      <c r="D529" s="677"/>
      <c r="E529" s="678" t="str">
        <f>IFERROR(VLOOKUP(E528,科目・教員!$A$2:$B$349,2,0),"")</f>
        <v/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/>
      </c>
      <c r="D530" s="677"/>
      <c r="E530" s="678" t="str">
        <f>VLOOKUP($C527,'2025年度(2年後期)'!$B$5:$N$207,COLUMN('2025年度(2年後期)'!$C$5)+1,0)&amp;""</f>
        <v/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/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00"/>
      <c r="D531" s="67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/>
      </c>
      <c r="D532" s="684"/>
      <c r="E532" s="683" t="str">
        <f>VLOOKUP($C527,'2025年度(2年後期)'!$B$5:$N$207,COLUMN('2025年度(2年後期)'!$E$5),0)&amp;""</f>
        <v/>
      </c>
      <c r="F532" s="684"/>
      <c r="G532" s="683" t="str">
        <f>VLOOKUP($C527,'2025年度(3年後期)'!$B$5:$N$207,COLUMN('2025年度(3年後期)'!$E$5),0)&amp;""</f>
        <v/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/>
      </c>
      <c r="N532" s="684"/>
      <c r="O532" s="694" t="str">
        <f>VLOOKUP($C527,'2025年度(M2後期)'!$B$5:$N$207,COLUMN('2025年度(M2後期)'!$E$5),0)&amp;""</f>
        <v/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/>
      </c>
      <c r="T532" s="684"/>
      <c r="U532" s="25"/>
      <c r="Z532" s="695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/>
      </c>
      <c r="D533" s="677"/>
      <c r="E533" s="678" t="str">
        <f>IFERROR(VLOOKUP(E532,科目・教員!$A$2:$B$349,2,0),"")</f>
        <v/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/>
      </c>
      <c r="D534" s="677"/>
      <c r="E534" s="678" t="str">
        <f>VLOOKUP($C527,'2025年度(2年後期)'!$B$5:$N$207,COLUMN('2025年度(2年後期)'!$E$5)+1,0)&amp;""</f>
        <v/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/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/>
      </c>
      <c r="D540" s="694"/>
      <c r="E540" s="711" t="str">
        <f>VLOOKUP($C527,'2025年度(2年後期)'!$B$5:$N$207,COLUMN('2025年度(2年後期)'!$G$5),0)&amp;""</f>
        <v/>
      </c>
      <c r="F540" s="694"/>
      <c r="G540" s="711" t="str">
        <f>VLOOKUP($C527,'2025年度(3年後期)'!$B$5:$N$207,COLUMN('2025年度(3年後期)'!$G$5),0)&amp;""</f>
        <v/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/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/>
      </c>
      <c r="T540" s="694"/>
      <c r="U540" s="25"/>
      <c r="Z540" s="695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/>
      </c>
      <c r="D541" s="697"/>
      <c r="E541" s="701" t="str">
        <f>IFERROR(VLOOKUP(E540,科目・教員!$A$2:$B$349,2,0),"")</f>
        <v/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/>
      </c>
      <c r="D542" s="697"/>
      <c r="E542" s="701" t="str">
        <f>VLOOKUP($C527,'2025年度(2年後期)'!$B$5:$N$207,COLUMN('2025年度(2年後期)'!$G$5)+1,0)&amp;""</f>
        <v/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/>
      </c>
      <c r="F544" s="694"/>
      <c r="G544" s="711" t="str">
        <f>VLOOKUP($C527,'2025年度(3年後期)'!$B$5:$N$207,COLUMN('2025年度(3年後期)'!$I$5),0)&amp;""</f>
        <v/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/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/>
      </c>
      <c r="T544" s="694"/>
      <c r="U544" s="25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/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/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46104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46104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/>
      </c>
      <c r="D553" s="684"/>
      <c r="E553" s="683" t="str">
        <f>VLOOKUP($C552,'2025年度(2年後期)'!$B$5:$N$207,COLUMN('2025年度(2年後期)'!$C$5),0)&amp;""</f>
        <v/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/>
      </c>
      <c r="N553" s="682"/>
      <c r="O553" s="683" t="str">
        <f>VLOOKUP($C552,'2025年度(M2後期)'!$B$5:$N$207,COLUMN('2025年度(M2後期)'!$C$5),0)&amp;""</f>
        <v/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/>
      </c>
      <c r="T553" s="684"/>
      <c r="U553" s="43"/>
      <c r="Z553" s="706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/>
      </c>
      <c r="D554" s="677"/>
      <c r="E554" s="678" t="str">
        <f>IFERROR(VLOOKUP(E553,科目・教員!$A$2:$B$349,2,0),"")</f>
        <v/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/>
      </c>
      <c r="D555" s="677"/>
      <c r="E555" s="678" t="str">
        <f>VLOOKUP($C552,'2025年度(2年後期)'!$B$5:$N$207,COLUMN('2025年度(2年後期)'!$C$5)+1,0)&amp;""</f>
        <v/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/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/>
      </c>
      <c r="D557" s="684"/>
      <c r="E557" s="683" t="str">
        <f>VLOOKUP($C552,'2025年度(2年後期)'!$B$5:$N$207,COLUMN('2025年度(2年後期)'!$E$5),0)&amp;""</f>
        <v/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/>
      </c>
      <c r="N557" s="684"/>
      <c r="O557" s="694" t="str">
        <f>VLOOKUP($C552,'2025年度(M2後期)'!$B$5:$N$207,COLUMN('2025年度(M2後期)'!$E$5),0)&amp;""</f>
        <v/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/>
      </c>
      <c r="T557" s="684"/>
      <c r="U557" s="25"/>
      <c r="Z557" s="695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/>
      </c>
      <c r="D558" s="677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/>
      </c>
      <c r="D559" s="677"/>
      <c r="E559" s="678" t="str">
        <f>VLOOKUP($C552,'2025年度(2年後期)'!$B$5:$N$207,COLUMN('2025年度(2年後期)'!$E$5)+1,0)&amp;""</f>
        <v/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/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/>
      </c>
      <c r="D565" s="694"/>
      <c r="E565" s="711" t="str">
        <f>VLOOKUP($C552,'2025年度(2年後期)'!$B$5:$N$207,COLUMN('2025年度(2年後期)'!$G$5),0)&amp;""</f>
        <v/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694"/>
      <c r="O565" s="712" t="str">
        <f>VLOOKUP($C552,'2025年度(M2後期)'!$B$5:$N$207,COLUMN('2025年度(M2後期)'!$G$5),0)&amp;""</f>
        <v/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/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/>
      </c>
      <c r="D567" s="697"/>
      <c r="E567" s="701" t="str">
        <f>VLOOKUP($C552,'2025年度(2年後期)'!$B$5:$N$207,COLUMN('2025年度(2年後期)'!$G$5)+1,0)&amp;""</f>
        <v/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/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/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694"/>
      <c r="O569" s="712" t="str">
        <f>VLOOKUP($C552,'2025年度(M2後期)'!$B$5:$N$207,COLUMN('2025年度(M2後期)'!$I$5),0)&amp;""</f>
        <v/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/>
      </c>
      <c r="T569" s="694"/>
      <c r="U569" s="25"/>
      <c r="Z569" s="695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/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/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/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46105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46105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/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46106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46106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/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/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/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/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/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/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46107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46107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/>
      </c>
      <c r="D628" s="684"/>
      <c r="E628" s="683" t="str">
        <f>VLOOKUP($C627,'2025年度(2年後期)'!$B$5:$N$207,COLUMN('2025年度(2年後期)'!$C$5),0)&amp;""</f>
        <v/>
      </c>
      <c r="F628" s="684"/>
      <c r="G628" s="683" t="str">
        <f>VLOOKUP($C627,'2025年度(3年後期)'!$B$5:$N$207,COLUMN('2025年度(3年後期)'!$C$5),0)&amp;""</f>
        <v/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/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/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/>
      </c>
      <c r="D632" s="684"/>
      <c r="E632" s="683" t="str">
        <f>VLOOKUP($C627,'2025年度(2年後期)'!$B$5:$N$207,COLUMN('2025年度(2年後期)'!$E$5),0)&amp;""</f>
        <v/>
      </c>
      <c r="F632" s="684"/>
      <c r="G632" s="683" t="str">
        <f>VLOOKUP($C627,'2025年度(3年後期)'!$B$5:$N$207,COLUMN('2025年度(3年後期)'!$E$5),0)&amp;""</f>
        <v/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/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/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/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/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/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/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/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/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46108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46108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/>
      </c>
      <c r="D653" s="684"/>
      <c r="E653" s="683" t="str">
        <f>VLOOKUP($C652,'2025年度(2年後期)'!$B$5:$N$207,COLUMN('2025年度(2年後期)'!$C$5),0)&amp;""</f>
        <v/>
      </c>
      <c r="F653" s="684"/>
      <c r="G653" s="683" t="str">
        <f>VLOOKUP($C652,'2025年度(3年後期)'!$B$5:$N$207,COLUMN('2025年度(3年後期)'!$C$5),0)&amp;""</f>
        <v/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/>
      </c>
      <c r="N653" s="682"/>
      <c r="O653" s="683" t="str">
        <f>VLOOKUP($C652,'2025年度(M2後期)'!$B$5:$N$207,COLUMN('2025年度(M2後期)'!$C$5),0)&amp;""</f>
        <v/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/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/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/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/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00"/>
      <c r="D656" s="673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/>
      </c>
      <c r="D657" s="684"/>
      <c r="E657" s="683" t="str">
        <f>VLOOKUP($C652,'2025年度(2年後期)'!$B$5:$N$207,COLUMN('2025年度(2年後期)'!$E$5),0)&amp;""</f>
        <v/>
      </c>
      <c r="F657" s="684"/>
      <c r="G657" s="683" t="str">
        <f>VLOOKUP($C652,'2025年度(3年後期)'!$B$5:$N$207,COLUMN('2025年度(3年後期)'!$E$5),0)&amp;""</f>
        <v/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/>
      </c>
      <c r="N657" s="684"/>
      <c r="O657" s="694" t="str">
        <f>VLOOKUP($C652,'2025年度(M2後期)'!$B$5:$N$207,COLUMN('2025年度(M2後期)'!$E$5),0)&amp;""</f>
        <v/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/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/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/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/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/>
      </c>
      <c r="D665" s="694"/>
      <c r="E665" s="711" t="str">
        <f>VLOOKUP($C652,'2025年度(2年後期)'!$B$5:$N$207,COLUMN('2025年度(2年後期)'!$G$5),0)&amp;""</f>
        <v/>
      </c>
      <c r="F665" s="694"/>
      <c r="G665" s="711" t="str">
        <f>VLOOKUP($C652,'2025年度(3年後期)'!$B$5:$N$207,COLUMN('2025年度(3年後期)'!$G$5),0)&amp;""</f>
        <v/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694"/>
      <c r="O665" s="712" t="str">
        <f>VLOOKUP($C652,'2025年度(M2後期)'!$B$5:$N$207,COLUMN('2025年度(M2後期)'!$G$5),0)&amp;""</f>
        <v/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/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/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/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/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694"/>
      <c r="O669" s="712" t="str">
        <f>VLOOKUP($C652,'2025年度(M2後期)'!$B$5:$N$207,COLUMN('2025年度(M2後期)'!$I$5),0)&amp;""</f>
        <v/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/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/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00"/>
      <c r="D672" s="698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608" t="s">
        <v>88</v>
      </c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 t="s">
        <v>124</v>
      </c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608" t="s">
        <v>126</v>
      </c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608" t="s">
        <v>124</v>
      </c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609" t="s">
        <v>64</v>
      </c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50">
        <f>C652+1</f>
        <v>46109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665">
        <f>C677</f>
        <v>46109</v>
      </c>
      <c r="V677" s="666"/>
      <c r="W677" s="666"/>
      <c r="X677" s="666"/>
      <c r="Y677" s="666"/>
      <c r="Z677" s="6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/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/>
      </c>
      <c r="N678" s="682"/>
      <c r="O678" s="683" t="str">
        <f>VLOOKUP($C677,'2025年度(M2後期)'!$B$5:$N$207,COLUMN('2025年度(M2後期)'!$C$5),0)&amp;""</f>
        <v/>
      </c>
      <c r="P678" s="684"/>
      <c r="Q678" s="683" t="str">
        <f>VLOOKUP($C677,'2025年度(D1後期)'!$B$5:$N$207,COLUMN('2025年度(D1後期)'!$C$5),0)&amp;""</f>
        <v/>
      </c>
      <c r="R678" s="684"/>
      <c r="S678" s="694" t="str">
        <f>VLOOKUP($C677,'2025年度(D23後期)'!$B$5:$N$207,COLUMN('2025年度(D23後期)'!$C$5),0)&amp;""</f>
        <v/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/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/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/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/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/>
      </c>
      <c r="N682" s="684"/>
      <c r="O682" s="694" t="str">
        <f>VLOOKUP($C677,'2025年度(M2後期)'!$B$5:$N$207,COLUMN('2025年度(M2後期)'!$E$5),0)&amp;""</f>
        <v/>
      </c>
      <c r="P682" s="684"/>
      <c r="Q682" s="694" t="str">
        <f>VLOOKUP($C677,'2025年度(D1後期)'!$B$5:$N$207,COLUMN('2025年度(D1後期)'!$E$5),0)&amp;""</f>
        <v/>
      </c>
      <c r="R682" s="684"/>
      <c r="S682" s="694" t="str">
        <f>VLOOKUP($C677,'2025年度(D23後期)'!$B$5:$N$207,COLUMN('2025年度(D23後期)'!$E$5),0)&amp;""</f>
        <v/>
      </c>
      <c r="T682" s="684"/>
      <c r="U682" s="21"/>
      <c r="Z682" s="695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/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/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/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/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/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/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/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/>
      </c>
      <c r="T690" s="694"/>
      <c r="U690" s="21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/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/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/>
      </c>
      <c r="D694" s="694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/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/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/>
      </c>
      <c r="T694" s="694"/>
      <c r="U694" s="21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/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00"/>
      <c r="D697" s="698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/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/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50">
        <f>C677+1</f>
        <v>46110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665">
        <f>C702</f>
        <v>46110</v>
      </c>
      <c r="V702" s="666"/>
      <c r="W702" s="666"/>
      <c r="X702" s="666"/>
      <c r="Y702" s="666"/>
      <c r="Z702" s="6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683" t="str">
        <f>VLOOKUP($C702,'2025年度(2年後期)'!$B$5:$N$207,COLUMN('2025年度(2年後期)'!$C$5),0)&amp;""</f>
        <v/>
      </c>
      <c r="F703" s="684"/>
      <c r="G703" s="683" t="str">
        <f>VLOOKUP($C702,'2025年度(3年後期)'!$B$5:$N$207,COLUMN('2025年度(3年後期)'!$C$5),0)&amp;""</f>
        <v/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/>
      </c>
      <c r="N703" s="682"/>
      <c r="O703" s="683" t="str">
        <f>VLOOKUP($C702,'2025年度(M2後期)'!$B$5:$N$207,COLUMN('2025年度(M2後期)'!$C$5),0)&amp;""</f>
        <v/>
      </c>
      <c r="P703" s="684"/>
      <c r="Q703" s="683" t="str">
        <f>VLOOKUP($C702,'2025年度(D1後期)'!$B$5:$N$207,COLUMN('2025年度(D1後期)'!$C$5),0)&amp;""</f>
        <v/>
      </c>
      <c r="R703" s="684"/>
      <c r="S703" s="694" t="str">
        <f>VLOOKUP($C702,'2025年度(D23後期)'!$B$5:$N$207,COLUMN('2025年度(D23後期)'!$C$5),0)&amp;""</f>
        <v/>
      </c>
      <c r="T703" s="684"/>
      <c r="U703" s="25"/>
      <c r="Z703" s="706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/>
      </c>
      <c r="D704" s="677"/>
      <c r="E704" s="678" t="str">
        <f>IFERROR(VLOOKUP(E703,科目・教員!$A$2:$B$349,2,0),"")</f>
        <v/>
      </c>
      <c r="F704" s="677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678" t="str">
        <f>VLOOKUP($C702,'2025年度(2年後期)'!$B$5:$N$207,COLUMN('2025年度(2年後期)'!$C$5)+1,0)&amp;""</f>
        <v/>
      </c>
      <c r="F705" s="677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/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/>
      </c>
      <c r="R705" s="677"/>
      <c r="S705" s="697" t="str">
        <f>VLOOKUP($C702,'2025年度(D23後期)'!$B$5:$N$207,COLUMN('2025年度(D23後期)'!$C$5)+1,0)&amp;""</f>
        <v/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00"/>
      <c r="D706" s="673"/>
      <c r="E706" s="672"/>
      <c r="F706" s="673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683" t="str">
        <f>VLOOKUP($C702,'2025年度(2年後期)'!$B$5:$N$207,COLUMN('2025年度(2年後期)'!$E$5),0)&amp;""</f>
        <v/>
      </c>
      <c r="F707" s="684"/>
      <c r="G707" s="683" t="str">
        <f>VLOOKUP($C702,'2025年度(3年後期)'!$B$5:$N$207,COLUMN('2025年度(3年後期)'!$E$5),0)&amp;""</f>
        <v/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/>
      </c>
      <c r="N707" s="684"/>
      <c r="O707" s="694" t="str">
        <f>VLOOKUP($C702,'2025年度(M2後期)'!$B$5:$N$207,COLUMN('2025年度(M2後期)'!$E$5),0)&amp;""</f>
        <v/>
      </c>
      <c r="P707" s="684"/>
      <c r="Q707" s="694" t="str">
        <f>VLOOKUP($C702,'2025年度(D1後期)'!$B$5:$N$207,COLUMN('2025年度(D1後期)'!$E$5),0)&amp;""</f>
        <v/>
      </c>
      <c r="R707" s="684"/>
      <c r="S707" s="694" t="str">
        <f>VLOOKUP($C702,'2025年度(D23後期)'!$B$5:$N$207,COLUMN('2025年度(D23後期)'!$E$5),0)&amp;""</f>
        <v/>
      </c>
      <c r="T707" s="684"/>
      <c r="U707" s="21"/>
      <c r="Z707" s="695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/>
      </c>
      <c r="D708" s="677"/>
      <c r="E708" s="678" t="str">
        <f>IFERROR(VLOOKUP(E707,科目・教員!$A$2:$B$349,2,0),"")</f>
        <v/>
      </c>
      <c r="F708" s="677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678" t="str">
        <f>VLOOKUP($C702,'2025年度(2年後期)'!$B$5:$N$207,COLUMN('2025年度(2年後期)'!$E$5)+1,0)&amp;""</f>
        <v/>
      </c>
      <c r="F709" s="677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/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/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11" t="str">
        <f>VLOOKUP($C702,'2025年度(2年後期)'!$B$5:$N$207,COLUMN('2025年度(2年後期)'!$G$5),0)&amp;""</f>
        <v/>
      </c>
      <c r="F715" s="694"/>
      <c r="G715" s="711" t="str">
        <f>VLOOKUP($C702,'2025年度(3年後期)'!$B$5:$N$207,COLUMN('2025年度(3年後期)'!$G$5),0)&amp;""</f>
        <v/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694"/>
      <c r="O715" s="712" t="str">
        <f>VLOOKUP($C702,'2025年度(M2後期)'!$B$5:$N$207,COLUMN('2025年度(M2後期)'!$G$5),0)&amp;""</f>
        <v/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/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/>
      </c>
      <c r="D716" s="697"/>
      <c r="E716" s="701" t="str">
        <f>IFERROR(VLOOKUP(E715,科目・教員!$A$2:$B$349,2,0),"")</f>
        <v/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01" t="str">
        <f>VLOOKUP($C702,'2025年度(2年後期)'!$B$5:$N$207,COLUMN('2025年度(2年後期)'!$G$5)+1,0)&amp;""</f>
        <v/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/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/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694"/>
      <c r="O719" s="712" t="str">
        <f>VLOOKUP($C702,'2025年度(M2後期)'!$B$5:$N$207,COLUMN('2025年度(M2後期)'!$I$5),0)&amp;""</f>
        <v/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/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/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79">
        <f>C702+1</f>
        <v>46111</v>
      </c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679"/>
      <c r="Q727" s="679"/>
      <c r="R727" s="679"/>
      <c r="S727" s="679"/>
      <c r="T727" s="679"/>
      <c r="U727" s="659">
        <f>C727</f>
        <v>46111</v>
      </c>
      <c r="V727" s="660"/>
      <c r="W727" s="660"/>
      <c r="X727" s="660"/>
      <c r="Y727" s="660"/>
      <c r="Z727" s="6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683" t="str">
        <f>VLOOKUP($C727,'2025年度(2年後期)'!$B$5:$N$207,COLUMN('2025年度(2年後期)'!$C$5),0)&amp;""</f>
        <v/>
      </c>
      <c r="F728" s="684"/>
      <c r="G728" s="683" t="str">
        <f>VLOOKUP($C727,'2025年度(3年後期)'!$B$5:$N$207,COLUMN('2025年度(3年後期)'!$C$5),0)&amp;""</f>
        <v/>
      </c>
      <c r="H728" s="684"/>
      <c r="I728" s="683" t="str">
        <f>VLOOKUP($C727,'2025年度(4年後期)'!$B$5:$N$207,COLUMN('2025年度(4年後期)'!$C$5),0)&amp;""</f>
        <v/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/>
      </c>
      <c r="T728" s="684"/>
      <c r="U728" s="25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95"/>
      <c r="B729" s="15" t="s">
        <v>56</v>
      </c>
      <c r="C729" s="676" t="str">
        <f>IFERROR(VLOOKUP(C728,科目・教員!$A$2:$B$349,2,0),"")</f>
        <v/>
      </c>
      <c r="D729" s="677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5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678" t="str">
        <f>VLOOKUP($C727,'2025年度(2年後期)'!$B$5:$N$207,COLUMN('2025年度(2年後期)'!$C$5)+1,0)&amp;""</f>
        <v/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VLOOKUP($C727,'2025年度(4年後期)'!$B$5:$N$207,COLUMN('2025年度(4年後期)'!$C$5)+1,0)&amp;""</f>
        <v/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5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00"/>
      <c r="D731" s="67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5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693" t="str">
        <f>VLOOKUP($C727,'2025年度(1年後期)'!$B$5:$N$207,COLUMN('2025年度(1年後期)'!$E$5),0)&amp;""</f>
        <v/>
      </c>
      <c r="D732" s="684"/>
      <c r="E732" s="683" t="str">
        <f>VLOOKUP($C727,'2025年度(2年後期)'!$B$5:$N$207,COLUMN('2025年度(2年後期)'!$E$5),0)&amp;""</f>
        <v/>
      </c>
      <c r="F732" s="684"/>
      <c r="G732" s="683" t="str">
        <f>VLOOKUP($C727,'2025年度(3年後期)'!$B$5:$N$207,COLUMN('2025年度(3年後期)'!$E$5),0)&amp;""</f>
        <v/>
      </c>
      <c r="H732" s="684"/>
      <c r="I732" s="683" t="str">
        <f>VLOOKUP($C727,'2025年度(4年後期)'!$B$5:$N$207,COLUMN('2025年度(4年後期)'!$E$5),0)&amp;""</f>
        <v/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/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95"/>
      <c r="B733" s="15" t="s">
        <v>56</v>
      </c>
      <c r="C733" s="676" t="str">
        <f>IFERROR(VLOOKUP(C732,科目・教員!$A$2:$B$349,2,0),"")</f>
        <v/>
      </c>
      <c r="D733" s="677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676" t="str">
        <f>VLOOKUP($C727,'2025年度(1年後期)'!$B$5:$N$207,COLUMN('2025年度(1年後期)'!$E$5)+1,0)&amp;""</f>
        <v/>
      </c>
      <c r="D734" s="677"/>
      <c r="E734" s="678" t="str">
        <f>VLOOKUP($C727,'2025年度(2年後期)'!$B$5:$N$207,COLUMN('2025年度(2年後期)'!$E$5)+1,0)&amp;""</f>
        <v/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VLOOKUP($C727,'2025年度(4年後期)'!$B$5:$N$207,COLUMN('2025年度(4年後期)'!$E$5)+1,0)&amp;""</f>
        <v/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00"/>
      <c r="D735" s="698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10" t="str">
        <f>VLOOKUP($C727,'2025年度(1年後期)'!$B$5:$N$207,COLUMN('2025年度(1年後期)'!$G$5),0)&amp;""</f>
        <v/>
      </c>
      <c r="D740" s="694"/>
      <c r="E740" s="711" t="str">
        <f>VLOOKUP($C727,'2025年度(2年後期)'!$B$5:$N$207,COLUMN('2025年度(2年後期)'!$G$5),0)&amp;""</f>
        <v/>
      </c>
      <c r="F740" s="694"/>
      <c r="G740" s="711" t="str">
        <f>VLOOKUP($C727,'2025年度(3年後期)'!$B$5:$N$207,COLUMN('2025年度(3年後期)'!$G$5),0)&amp;""</f>
        <v/>
      </c>
      <c r="H740" s="694"/>
      <c r="I740" s="711" t="str">
        <f>VLOOKUP($C727,'2025年度(4年後期)'!$B$5:$N$207,COLUMN('2025年度(4年後期)'!$G$5),0)&amp;""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/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95"/>
      <c r="B741" s="15" t="s">
        <v>56</v>
      </c>
      <c r="C741" s="713" t="str">
        <f>IFERROR(VLOOKUP(C740,科目・教員!$A$2:$B$349,2,0),"")</f>
        <v/>
      </c>
      <c r="D741" s="697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13" t="str">
        <f>VLOOKUP($C727,'2025年度(1年後期)'!$B$5:$N$207,COLUMN('2025年度(1年後期)'!$G$5)+1,0)&amp;""</f>
        <v/>
      </c>
      <c r="D742" s="697"/>
      <c r="E742" s="701" t="str">
        <f>VLOOKUP($C727,'2025年度(2年後期)'!$B$5:$N$207,COLUMN('2025年度(2年後期)'!$G$5)+1,0)&amp;""</f>
        <v/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VLOOKUP($C727,'2025年度(4年後期)'!$B$5:$N$207,COLUMN('2025年度(4年後期)'!$G$5)+1,0)&amp;""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00"/>
      <c r="D743" s="698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/>
      </c>
      <c r="H744" s="694"/>
      <c r="I744" s="711" t="str">
        <f>VLOOKUP($C727,'2025年度(4年後期)'!$B$5:$N$207,COLUMN('2025年度(4年後期)'!$I$5),0)&amp;""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/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VLOOKUP($C727,'2025年度(4年後期)'!$B$5:$N$207,COLUMN('2025年度(4年後期)'!$I$5)+1,0)&amp;""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00"/>
      <c r="D747" s="698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VLOOKUP($C727,'2025年度(4年後期)'!$B$5:$N$207,COLUMN('2025年度(4年後期)'!$K$5),0)&amp;""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VLOOKUP($C727,'2025年度(4年後期)'!$B$5:$N$207,COLUMN('2025年度(4年後期)'!$K$5)+1,0)&amp;""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49"/>
      <c r="B752" s="50"/>
      <c r="C752" s="818">
        <f>C727+1</f>
        <v>46112</v>
      </c>
      <c r="D752" s="818"/>
      <c r="E752" s="818"/>
      <c r="F752" s="818"/>
      <c r="G752" s="818"/>
      <c r="H752" s="818"/>
      <c r="I752" s="818"/>
      <c r="J752" s="818"/>
      <c r="K752" s="818"/>
      <c r="L752" s="818"/>
      <c r="M752" s="818"/>
      <c r="N752" s="818"/>
      <c r="O752" s="818"/>
      <c r="P752" s="818"/>
      <c r="Q752" s="818"/>
      <c r="R752" s="818"/>
      <c r="S752" s="818"/>
      <c r="T752" s="818"/>
      <c r="U752" s="815">
        <f>C752</f>
        <v>46112</v>
      </c>
      <c r="V752" s="816"/>
      <c r="W752" s="816"/>
      <c r="X752" s="816"/>
      <c r="Y752" s="816"/>
      <c r="Z752" s="81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VLOOKUP($C752,'2025年度(1年後期)'!$B$5:$N$208,COLUMN('2025年度(1年後期)'!$C$5),0)&amp;""</f>
        <v/>
      </c>
      <c r="D753" s="684"/>
      <c r="E753" s="683" t="str">
        <f>VLOOKUP($C752,'2025年度(2年後期)'!$B$5:$N$208,COLUMN('2025年度(2年後期)'!$C$5),0)&amp;""</f>
        <v/>
      </c>
      <c r="F753" s="684"/>
      <c r="G753" s="683" t="str">
        <f>VLOOKUP($C752,'2025年度(3年後期)'!$B$5:$N$208,COLUMN('2025年度(3年後期)'!$C$5),0)&amp;""</f>
        <v/>
      </c>
      <c r="H753" s="684"/>
      <c r="I753" s="683" t="str">
        <f>VLOOKUP($C752,'2025年度(4年後期)'!$B$5:$N$208,COLUMN('2025年度(4年後期)'!$C$5),0)&amp;""</f>
        <v/>
      </c>
      <c r="J753" s="684"/>
      <c r="K753" s="694" t="str">
        <f>VLOOKUP($C752,'2025年度(助産後期)'!$B$5:$N$208,COLUMN('2025年度(助産後期)'!$C$5),0)&amp;""</f>
        <v/>
      </c>
      <c r="L753" s="682"/>
      <c r="M753" s="681" t="str">
        <f>VLOOKUP($C752,'2025年度(M1後期)'!$B$5:$N$208,COLUMN('2025年度(M1後期)'!$C$5),0)&amp;""</f>
        <v/>
      </c>
      <c r="N753" s="682"/>
      <c r="O753" s="683" t="str">
        <f>VLOOKUP($C752,'2025年度(M2後期)'!$B$5:$N$208,COLUMN('2025年度(M2後期)'!$C$5),0)&amp;""</f>
        <v/>
      </c>
      <c r="P753" s="684"/>
      <c r="Q753" s="683" t="str">
        <f>VLOOKUP($C752,'2025年度(D1後期)'!$B$5:$N$208,COLUMN('2025年度(D1後期)'!$C$5),0)&amp;""</f>
        <v/>
      </c>
      <c r="R753" s="684"/>
      <c r="S753" s="694" t="str">
        <f>VLOOKUP($C752,'2025年度(D23後期)'!$B$5:$N$208,COLUMN('2025年度(D23後期)'!$C$5),0)&amp;""</f>
        <v/>
      </c>
      <c r="T753" s="684"/>
      <c r="U753" s="25"/>
      <c r="Z753" s="706" t="str">
        <f>A753</f>
        <v xml:space="preserve">１時限（09：20～10：50） </v>
      </c>
      <c r="AA753" s="813"/>
      <c r="AB753" s="813"/>
      <c r="AC753" s="813"/>
      <c r="AD753" s="813"/>
      <c r="AE753" s="813"/>
      <c r="AF753" s="813"/>
      <c r="AG753" s="813"/>
      <c r="AH753" s="813"/>
      <c r="AI753" s="813"/>
      <c r="AJ753" s="813"/>
      <c r="AK753" s="813"/>
      <c r="AL753" s="813"/>
      <c r="AM753" s="813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813"/>
      <c r="AX753" s="813"/>
      <c r="AY753" s="813"/>
      <c r="AZ753" s="813"/>
      <c r="BA753" s="813"/>
      <c r="BB753" s="813"/>
      <c r="BC753" s="813"/>
      <c r="BD753" s="813"/>
      <c r="BE753" s="813"/>
      <c r="BF753" s="813"/>
      <c r="BG753" s="656"/>
      <c r="BH753" s="656"/>
      <c r="BI753" s="813"/>
      <c r="BJ753" s="813"/>
      <c r="BK753" s="745"/>
      <c r="BL753" s="745"/>
      <c r="BM753" s="745"/>
      <c r="BN753" s="813"/>
      <c r="BO753" s="656"/>
      <c r="BP753" s="813"/>
      <c r="BQ753" s="813"/>
      <c r="BR753" s="813"/>
      <c r="BS753" s="813"/>
      <c r="BT753" s="813"/>
      <c r="BU753" s="813"/>
      <c r="BV753" s="813"/>
      <c r="BW753" s="813"/>
    </row>
    <row r="754" spans="1:75" ht="13.5" customHeight="1">
      <c r="A754" s="695"/>
      <c r="B754" s="15" t="s">
        <v>56</v>
      </c>
      <c r="C754" s="676" t="str">
        <f>IFERROR(VLOOKUP(C753,科目・教員!$A$2:$B$349,2,0),"")</f>
        <v/>
      </c>
      <c r="D754" s="677"/>
      <c r="E754" s="678" t="str">
        <f>IFERROR(VLOOKUP(E753,科目・教員!$A$2:$B$349,2,0),"")</f>
        <v/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/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25"/>
      <c r="Z754" s="695"/>
      <c r="AA754" s="813"/>
      <c r="AB754" s="813"/>
      <c r="AC754" s="813"/>
      <c r="AD754" s="813"/>
      <c r="AE754" s="813"/>
      <c r="AF754" s="813"/>
      <c r="AG754" s="813"/>
      <c r="AH754" s="813"/>
      <c r="AI754" s="813"/>
      <c r="AJ754" s="813"/>
      <c r="AK754" s="813"/>
      <c r="AL754" s="813"/>
      <c r="AM754" s="813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813"/>
      <c r="AX754" s="813"/>
      <c r="AY754" s="813"/>
      <c r="AZ754" s="813"/>
      <c r="BA754" s="813"/>
      <c r="BB754" s="813"/>
      <c r="BC754" s="813"/>
      <c r="BD754" s="813"/>
      <c r="BE754" s="813"/>
      <c r="BF754" s="813"/>
      <c r="BG754" s="657"/>
      <c r="BH754" s="657"/>
      <c r="BI754" s="813"/>
      <c r="BJ754" s="813"/>
      <c r="BK754" s="746"/>
      <c r="BL754" s="746"/>
      <c r="BM754" s="746"/>
      <c r="BN754" s="813"/>
      <c r="BO754" s="657"/>
      <c r="BP754" s="813"/>
      <c r="BQ754" s="813"/>
      <c r="BR754" s="813"/>
      <c r="BS754" s="813"/>
      <c r="BT754" s="813"/>
      <c r="BU754" s="813"/>
      <c r="BV754" s="813"/>
      <c r="BW754" s="813"/>
    </row>
    <row r="755" spans="1:75" ht="13.5" customHeight="1">
      <c r="A755" s="695"/>
      <c r="B755" s="15" t="s">
        <v>57</v>
      </c>
      <c r="C755" s="676" t="str">
        <f>VLOOKUP($C752,'2025年度(1年後期)'!$B$5:$N$208,COLUMN('2025年度(1年後期)'!$C$5)+1,0)&amp;""</f>
        <v/>
      </c>
      <c r="D755" s="677"/>
      <c r="E755" s="678" t="str">
        <f>VLOOKUP($C752,'2025年度(2年後期)'!$B$5:$N$208,COLUMN('2025年度(2年後期)'!$C$5)+1,0)&amp;""</f>
        <v/>
      </c>
      <c r="F755" s="677"/>
      <c r="G755" s="678" t="str">
        <f>VLOOKUP($C752,'2025年度(3年後期)'!$B$5:$N$208,COLUMN('2025年度(3年後期)'!$C$5)+1,0)&amp;""</f>
        <v/>
      </c>
      <c r="H755" s="677"/>
      <c r="I755" s="678" t="str">
        <f>VLOOKUP($C752,'2025年度(4年後期)'!$B$5:$N$208,COLUMN('2025年度(4年後期)'!$C$5)+1,0)&amp;""</f>
        <v/>
      </c>
      <c r="J755" s="677"/>
      <c r="K755" s="697" t="str">
        <f>VLOOKUP($C752,'2025年度(助産後期)'!$B$5:$N$208,COLUMN('2025年度(助産後期)'!$C$5)+1,0)&amp;""</f>
        <v/>
      </c>
      <c r="L755" s="699"/>
      <c r="M755" s="708" t="str">
        <f>VLOOKUP($C752,'2025年度(M1後期)'!$B$5:$N$208,COLUMN('2025年度(M1後期)'!$C$5)+1,0)&amp;""</f>
        <v/>
      </c>
      <c r="N755" s="677"/>
      <c r="O755" s="678" t="str">
        <f>VLOOKUP($C752,'2025年度(M2後期)'!$B$5:$N$208,COLUMN('2025年度(M2後期)'!$C$5)+1,0)&amp;""</f>
        <v/>
      </c>
      <c r="P755" s="677"/>
      <c r="Q755" s="678" t="str">
        <f>VLOOKUP($C752,'2025年度(D1後期)'!$B$5:$N$208,COLUMN('2025年度(D1後期)'!$C$5)+1,0)&amp;""</f>
        <v/>
      </c>
      <c r="R755" s="677"/>
      <c r="S755" s="697" t="str">
        <f>VLOOKUP($C752,'2025年度(D23後期)'!$B$5:$N$208,COLUMN('2025年度(D23後期)'!$C$5)+1,0)&amp;""</f>
        <v/>
      </c>
      <c r="T755" s="677"/>
      <c r="U755" s="25"/>
      <c r="Z755" s="695"/>
      <c r="AA755" s="813"/>
      <c r="AB755" s="813"/>
      <c r="AC755" s="813"/>
      <c r="AD755" s="813"/>
      <c r="AE755" s="813"/>
      <c r="AF755" s="813"/>
      <c r="AG755" s="813"/>
      <c r="AH755" s="813"/>
      <c r="AI755" s="813"/>
      <c r="AJ755" s="813"/>
      <c r="AK755" s="813"/>
      <c r="AL755" s="813"/>
      <c r="AM755" s="813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813"/>
      <c r="AX755" s="813"/>
      <c r="AY755" s="813"/>
      <c r="AZ755" s="813"/>
      <c r="BA755" s="813"/>
      <c r="BB755" s="813"/>
      <c r="BC755" s="813"/>
      <c r="BD755" s="813"/>
      <c r="BE755" s="813"/>
      <c r="BF755" s="813"/>
      <c r="BG755" s="657"/>
      <c r="BH755" s="657"/>
      <c r="BI755" s="813"/>
      <c r="BJ755" s="813"/>
      <c r="BK755" s="746"/>
      <c r="BL755" s="746"/>
      <c r="BM755" s="746"/>
      <c r="BN755" s="813"/>
      <c r="BO755" s="657"/>
      <c r="BP755" s="813"/>
      <c r="BQ755" s="813"/>
      <c r="BR755" s="813"/>
      <c r="BS755" s="813"/>
      <c r="BT755" s="813"/>
      <c r="BU755" s="813"/>
      <c r="BV755" s="813"/>
      <c r="BW755" s="813"/>
    </row>
    <row r="756" spans="1:75" ht="13.5" customHeight="1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25"/>
      <c r="Z756" s="696"/>
      <c r="AA756" s="813"/>
      <c r="AB756" s="813"/>
      <c r="AC756" s="813"/>
      <c r="AD756" s="813"/>
      <c r="AE756" s="813"/>
      <c r="AF756" s="813"/>
      <c r="AG756" s="813"/>
      <c r="AH756" s="813"/>
      <c r="AI756" s="813"/>
      <c r="AJ756" s="813"/>
      <c r="AK756" s="813"/>
      <c r="AL756" s="813"/>
      <c r="AM756" s="813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813"/>
      <c r="AX756" s="813"/>
      <c r="AY756" s="813"/>
      <c r="AZ756" s="813"/>
      <c r="BA756" s="813"/>
      <c r="BB756" s="813"/>
      <c r="BC756" s="813"/>
      <c r="BD756" s="813"/>
      <c r="BE756" s="813"/>
      <c r="BF756" s="813"/>
      <c r="BG756" s="658"/>
      <c r="BH756" s="658"/>
      <c r="BI756" s="813"/>
      <c r="BJ756" s="813"/>
      <c r="BK756" s="747"/>
      <c r="BL756" s="747"/>
      <c r="BM756" s="747"/>
      <c r="BN756" s="813"/>
      <c r="BO756" s="658"/>
      <c r="BP756" s="813"/>
      <c r="BQ756" s="813"/>
      <c r="BR756" s="813"/>
      <c r="BS756" s="813"/>
      <c r="BT756" s="813"/>
      <c r="BU756" s="813"/>
      <c r="BV756" s="813"/>
      <c r="BW756" s="813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VLOOKUP($C752,'2025年度(1年後期)'!$B$5:$N$208,COLUMN('2025年度(1年後期)'!$E$5),0)&amp;""</f>
        <v/>
      </c>
      <c r="D757" s="684"/>
      <c r="E757" s="683" t="str">
        <f>VLOOKUP($C752,'2025年度(2年後期)'!$B$5:$N$208,COLUMN('2025年度(2年後期)'!$E$5),0)&amp;""</f>
        <v/>
      </c>
      <c r="F757" s="684"/>
      <c r="G757" s="683" t="str">
        <f>VLOOKUP($C752,'2025年度(3年後期)'!$B$5:$N$208,COLUMN('2025年度(3年後期)'!$E$5),0)&amp;""</f>
        <v/>
      </c>
      <c r="H757" s="684"/>
      <c r="I757" s="683" t="str">
        <f>VLOOKUP($C752,'2025年度(4年後期)'!$B$5:$N$208,COLUMN('2025年度(4年後期)'!$E$5),0)&amp;""</f>
        <v/>
      </c>
      <c r="J757" s="684"/>
      <c r="K757" s="694" t="str">
        <f>VLOOKUP($C752,'2025年度(助産後期)'!$B$5:$N$208,COLUMN('2025年度(助産後期)'!$E$5),0)&amp;""</f>
        <v/>
      </c>
      <c r="L757" s="682"/>
      <c r="M757" s="693" t="str">
        <f>VLOOKUP($C752,'2025年度(M1後期)'!$B$5:$N$208,COLUMN('2025年度(M1後期)'!$E$5),0)&amp;""</f>
        <v/>
      </c>
      <c r="N757" s="684"/>
      <c r="O757" s="694" t="str">
        <f>VLOOKUP($C752,'2025年度(M2後期)'!$B$5:$N$208,COLUMN('2025年度(M2後期)'!$E$5),0)&amp;""</f>
        <v/>
      </c>
      <c r="P757" s="684"/>
      <c r="Q757" s="694" t="str">
        <f>VLOOKUP($C752,'2025年度(D1後期)'!$B$5:$N$208,COLUMN('2025年度(D1後期)'!$E$5),0)&amp;""</f>
        <v/>
      </c>
      <c r="R757" s="684"/>
      <c r="S757" s="694" t="str">
        <f>VLOOKUP($C752,'2025年度(D23後期)'!$B$5:$N$208,COLUMN('2025年度(D23後期)'!$E$5),0)&amp;""</f>
        <v/>
      </c>
      <c r="T757" s="684"/>
      <c r="U757" s="21"/>
      <c r="Z757" s="706" t="str">
        <f>A757</f>
        <v>２時限（11：00～12：30）</v>
      </c>
      <c r="AA757" s="813"/>
      <c r="AB757" s="813"/>
      <c r="AC757" s="813"/>
      <c r="AD757" s="813"/>
      <c r="AE757" s="813"/>
      <c r="AF757" s="813"/>
      <c r="AG757" s="813"/>
      <c r="AH757" s="813"/>
      <c r="AI757" s="813"/>
      <c r="AJ757" s="813"/>
      <c r="AK757" s="813"/>
      <c r="AL757" s="813"/>
      <c r="AM757" s="813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813"/>
      <c r="AX757" s="813"/>
      <c r="AY757" s="813"/>
      <c r="AZ757" s="813"/>
      <c r="BA757" s="813"/>
      <c r="BB757" s="813"/>
      <c r="BC757" s="813"/>
      <c r="BD757" s="813"/>
      <c r="BE757" s="813"/>
      <c r="BF757" s="813"/>
      <c r="BG757" s="656"/>
      <c r="BH757" s="656"/>
      <c r="BI757" s="813"/>
      <c r="BJ757" s="813"/>
      <c r="BK757" s="745"/>
      <c r="BL757" s="745"/>
      <c r="BM757" s="745"/>
      <c r="BN757" s="813"/>
      <c r="BO757" s="656"/>
      <c r="BP757" s="813"/>
      <c r="BQ757" s="813"/>
      <c r="BR757" s="813"/>
      <c r="BS757" s="813"/>
      <c r="BT757" s="813"/>
      <c r="BU757" s="813"/>
      <c r="BV757" s="813"/>
      <c r="BW757" s="813"/>
    </row>
    <row r="758" spans="1:75" ht="13.5" customHeight="1">
      <c r="A758" s="695"/>
      <c r="B758" s="15" t="s">
        <v>56</v>
      </c>
      <c r="C758" s="676" t="str">
        <f>IFERROR(VLOOKUP(C757,科目・教員!$A$2:$B$349,2,0),"")</f>
        <v/>
      </c>
      <c r="D758" s="677"/>
      <c r="E758" s="678" t="str">
        <f>IFERROR(VLOOKUP(E757,科目・教員!$A$2:$B$349,2,0),"")</f>
        <v/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/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813"/>
      <c r="AB758" s="813"/>
      <c r="AC758" s="813"/>
      <c r="AD758" s="813"/>
      <c r="AE758" s="813"/>
      <c r="AF758" s="813"/>
      <c r="AG758" s="813"/>
      <c r="AH758" s="813"/>
      <c r="AI758" s="813"/>
      <c r="AJ758" s="813"/>
      <c r="AK758" s="813"/>
      <c r="AL758" s="813"/>
      <c r="AM758" s="813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813"/>
      <c r="AX758" s="813"/>
      <c r="AY758" s="813"/>
      <c r="AZ758" s="813"/>
      <c r="BA758" s="813"/>
      <c r="BB758" s="813"/>
      <c r="BC758" s="813"/>
      <c r="BD758" s="813"/>
      <c r="BE758" s="813"/>
      <c r="BF758" s="813"/>
      <c r="BG758" s="657"/>
      <c r="BH758" s="657"/>
      <c r="BI758" s="813"/>
      <c r="BJ758" s="813"/>
      <c r="BK758" s="746"/>
      <c r="BL758" s="746"/>
      <c r="BM758" s="746"/>
      <c r="BN758" s="813"/>
      <c r="BO758" s="657"/>
      <c r="BP758" s="813"/>
      <c r="BQ758" s="813"/>
      <c r="BR758" s="813"/>
      <c r="BS758" s="813"/>
      <c r="BT758" s="813"/>
      <c r="BU758" s="813"/>
      <c r="BV758" s="813"/>
      <c r="BW758" s="813"/>
    </row>
    <row r="759" spans="1:75" ht="13.5" customHeight="1">
      <c r="A759" s="695"/>
      <c r="B759" s="15" t="s">
        <v>57</v>
      </c>
      <c r="C759" s="676" t="str">
        <f>VLOOKUP($C752,'2025年度(1年後期)'!$B$5:$N$208,COLUMN('2025年度(1年後期)'!$E$5)+1,0)&amp;""</f>
        <v/>
      </c>
      <c r="D759" s="677"/>
      <c r="E759" s="678" t="str">
        <f>VLOOKUP($C752,'2025年度(2年後期)'!$B$5:$N$208,COLUMN('2025年度(2年後期)'!$E$5)+1,0)&amp;""</f>
        <v/>
      </c>
      <c r="F759" s="677"/>
      <c r="G759" s="678" t="str">
        <f>VLOOKUP($C752,'2025年度(3年後期)'!$B$5:$N$208,COLUMN('2025年度(3年後期)'!$E$5)+1,0)&amp;""</f>
        <v/>
      </c>
      <c r="H759" s="677"/>
      <c r="I759" s="678" t="str">
        <f>VLOOKUP($C752,'2025年度(4年後期)'!$B$5:$N$208,COLUMN('2025年度(4年後期)'!$E$5)+1,0)&amp;""</f>
        <v/>
      </c>
      <c r="J759" s="677"/>
      <c r="K759" s="697" t="str">
        <f>VLOOKUP($C752,'2025年度(助産後期)'!$B$5:$N$208,COLUMN('2025年度(助産後期)'!$E$5)+1,0)&amp;""</f>
        <v/>
      </c>
      <c r="L759" s="699"/>
      <c r="M759" s="676" t="str">
        <f>VLOOKUP($C752,'2025年度(M1後期)'!$B$5:$N$208,COLUMN('2025年度(M1後期)'!$E$5)+1,0)&amp;""</f>
        <v/>
      </c>
      <c r="N759" s="677"/>
      <c r="O759" s="697" t="str">
        <f>VLOOKUP($C752,'2025年度(M2後期)'!$B$5:$N$208,COLUMN('2025年度(M2後期)'!$E$5)+1,0)&amp;""</f>
        <v/>
      </c>
      <c r="P759" s="677"/>
      <c r="Q759" s="697" t="str">
        <f>VLOOKUP($C752,'2025年度(D1後期)'!$B$5:$N$208,COLUMN('2025年度(D1後期)'!$E$5)+1,0)&amp;""</f>
        <v/>
      </c>
      <c r="R759" s="677"/>
      <c r="S759" s="697" t="str">
        <f>VLOOKUP($C752,'2025年度(D23後期)'!$B$5:$N$208,COLUMN('2025年度(D23後期)'!$E$5)+1,0)&amp;""</f>
        <v/>
      </c>
      <c r="T759" s="677"/>
      <c r="U759" s="21"/>
      <c r="Z759" s="695"/>
      <c r="AA759" s="813"/>
      <c r="AB759" s="813"/>
      <c r="AC759" s="813"/>
      <c r="AD759" s="813"/>
      <c r="AE759" s="813"/>
      <c r="AF759" s="813"/>
      <c r="AG759" s="813"/>
      <c r="AH759" s="813"/>
      <c r="AI759" s="813"/>
      <c r="AJ759" s="813"/>
      <c r="AK759" s="813"/>
      <c r="AL759" s="813"/>
      <c r="AM759" s="813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813"/>
      <c r="AX759" s="813"/>
      <c r="AY759" s="813"/>
      <c r="AZ759" s="813"/>
      <c r="BA759" s="813"/>
      <c r="BB759" s="813"/>
      <c r="BC759" s="813"/>
      <c r="BD759" s="813"/>
      <c r="BE759" s="813"/>
      <c r="BF759" s="813"/>
      <c r="BG759" s="657"/>
      <c r="BH759" s="657"/>
      <c r="BI759" s="813"/>
      <c r="BJ759" s="813"/>
      <c r="BK759" s="746"/>
      <c r="BL759" s="746"/>
      <c r="BM759" s="746"/>
      <c r="BN759" s="813"/>
      <c r="BO759" s="657"/>
      <c r="BP759" s="813"/>
      <c r="BQ759" s="813"/>
      <c r="BR759" s="813"/>
      <c r="BS759" s="813"/>
      <c r="BT759" s="813"/>
      <c r="BU759" s="813"/>
      <c r="BV759" s="813"/>
      <c r="BW759" s="813"/>
    </row>
    <row r="760" spans="1:75" ht="13.5" customHeight="1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813"/>
      <c r="AB760" s="813"/>
      <c r="AC760" s="813"/>
      <c r="AD760" s="813"/>
      <c r="AE760" s="813"/>
      <c r="AF760" s="813"/>
      <c r="AG760" s="813"/>
      <c r="AH760" s="813"/>
      <c r="AI760" s="813"/>
      <c r="AJ760" s="813"/>
      <c r="AK760" s="813"/>
      <c r="AL760" s="813"/>
      <c r="AM760" s="813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813"/>
      <c r="AX760" s="813"/>
      <c r="AY760" s="813"/>
      <c r="AZ760" s="813"/>
      <c r="BA760" s="813"/>
      <c r="BB760" s="813"/>
      <c r="BC760" s="813"/>
      <c r="BD760" s="813"/>
      <c r="BE760" s="813"/>
      <c r="BF760" s="813"/>
      <c r="BG760" s="658"/>
      <c r="BH760" s="658"/>
      <c r="BI760" s="813"/>
      <c r="BJ760" s="813"/>
      <c r="BK760" s="747"/>
      <c r="BL760" s="747"/>
      <c r="BM760" s="747"/>
      <c r="BN760" s="813"/>
      <c r="BO760" s="658"/>
      <c r="BP760" s="813"/>
      <c r="BQ760" s="813"/>
      <c r="BR760" s="813"/>
      <c r="BS760" s="813"/>
      <c r="BT760" s="813"/>
      <c r="BU760" s="813"/>
      <c r="BV760" s="813"/>
      <c r="BW760" s="813"/>
    </row>
    <row r="761" spans="1:75" ht="13.5" customHeight="1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813"/>
      <c r="AB761" s="813"/>
      <c r="AC761" s="813"/>
      <c r="AD761" s="813"/>
      <c r="AE761" s="813"/>
      <c r="AF761" s="813"/>
      <c r="AG761" s="813"/>
      <c r="AH761" s="813"/>
      <c r="AI761" s="813"/>
      <c r="AJ761" s="813"/>
      <c r="AK761" s="813"/>
      <c r="AL761" s="813"/>
      <c r="AM761" s="813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813"/>
      <c r="AX761" s="813"/>
      <c r="AY761" s="813"/>
      <c r="AZ761" s="813"/>
      <c r="BA761" s="813"/>
      <c r="BB761" s="813"/>
      <c r="BC761" s="813"/>
      <c r="BD761" s="813"/>
      <c r="BE761" s="813"/>
      <c r="BF761" s="813"/>
      <c r="BG761" s="656"/>
      <c r="BH761" s="656"/>
      <c r="BI761" s="813"/>
      <c r="BJ761" s="813"/>
      <c r="BK761" s="745"/>
      <c r="BL761" s="745"/>
      <c r="BM761" s="745"/>
      <c r="BN761" s="813"/>
      <c r="BO761" s="656"/>
      <c r="BP761" s="813"/>
      <c r="BQ761" s="813"/>
      <c r="BR761" s="813"/>
      <c r="BS761" s="813"/>
      <c r="BT761" s="813"/>
      <c r="BU761" s="813"/>
      <c r="BV761" s="813"/>
      <c r="BW761" s="813"/>
    </row>
    <row r="762" spans="1:75" ht="13.5" customHeight="1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813"/>
      <c r="AB762" s="813"/>
      <c r="AC762" s="813"/>
      <c r="AD762" s="813"/>
      <c r="AE762" s="813"/>
      <c r="AF762" s="813"/>
      <c r="AG762" s="813"/>
      <c r="AH762" s="813"/>
      <c r="AI762" s="813"/>
      <c r="AJ762" s="813"/>
      <c r="AK762" s="813"/>
      <c r="AL762" s="813"/>
      <c r="AM762" s="813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813"/>
      <c r="AX762" s="813"/>
      <c r="AY762" s="813"/>
      <c r="AZ762" s="813"/>
      <c r="BA762" s="813"/>
      <c r="BB762" s="813"/>
      <c r="BC762" s="813"/>
      <c r="BD762" s="813"/>
      <c r="BE762" s="813"/>
      <c r="BF762" s="813"/>
      <c r="BG762" s="657"/>
      <c r="BH762" s="657"/>
      <c r="BI762" s="813"/>
      <c r="BJ762" s="813"/>
      <c r="BK762" s="746"/>
      <c r="BL762" s="746"/>
      <c r="BM762" s="746"/>
      <c r="BN762" s="813"/>
      <c r="BO762" s="657"/>
      <c r="BP762" s="813"/>
      <c r="BQ762" s="813"/>
      <c r="BR762" s="813"/>
      <c r="BS762" s="813"/>
      <c r="BT762" s="813"/>
      <c r="BU762" s="813"/>
      <c r="BV762" s="813"/>
      <c r="BW762" s="813"/>
    </row>
    <row r="763" spans="1:75" ht="13.5" customHeight="1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813"/>
      <c r="AB763" s="813"/>
      <c r="AC763" s="813"/>
      <c r="AD763" s="813"/>
      <c r="AE763" s="813"/>
      <c r="AF763" s="813"/>
      <c r="AG763" s="813"/>
      <c r="AH763" s="813"/>
      <c r="AI763" s="813"/>
      <c r="AJ763" s="813"/>
      <c r="AK763" s="813"/>
      <c r="AL763" s="813"/>
      <c r="AM763" s="813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813"/>
      <c r="AX763" s="813"/>
      <c r="AY763" s="813"/>
      <c r="AZ763" s="813"/>
      <c r="BA763" s="813"/>
      <c r="BB763" s="813"/>
      <c r="BC763" s="813"/>
      <c r="BD763" s="813"/>
      <c r="BE763" s="813"/>
      <c r="BF763" s="813"/>
      <c r="BG763" s="657"/>
      <c r="BH763" s="657"/>
      <c r="BI763" s="813"/>
      <c r="BJ763" s="813"/>
      <c r="BK763" s="746"/>
      <c r="BL763" s="746"/>
      <c r="BM763" s="746"/>
      <c r="BN763" s="813"/>
      <c r="BO763" s="657"/>
      <c r="BP763" s="813"/>
      <c r="BQ763" s="813"/>
      <c r="BR763" s="813"/>
      <c r="BS763" s="813"/>
      <c r="BT763" s="813"/>
      <c r="BU763" s="813"/>
      <c r="BV763" s="813"/>
      <c r="BW763" s="813"/>
    </row>
    <row r="764" spans="1:75" ht="13.5" customHeight="1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813"/>
      <c r="AB764" s="813"/>
      <c r="AC764" s="813"/>
      <c r="AD764" s="813"/>
      <c r="AE764" s="813"/>
      <c r="AF764" s="813"/>
      <c r="AG764" s="813"/>
      <c r="AH764" s="813"/>
      <c r="AI764" s="813"/>
      <c r="AJ764" s="813"/>
      <c r="AK764" s="813"/>
      <c r="AL764" s="813"/>
      <c r="AM764" s="813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813"/>
      <c r="AX764" s="813"/>
      <c r="AY764" s="813"/>
      <c r="AZ764" s="813"/>
      <c r="BA764" s="813"/>
      <c r="BB764" s="813"/>
      <c r="BC764" s="813"/>
      <c r="BD764" s="813"/>
      <c r="BE764" s="813"/>
      <c r="BF764" s="813"/>
      <c r="BG764" s="658"/>
      <c r="BH764" s="658"/>
      <c r="BI764" s="813"/>
      <c r="BJ764" s="813"/>
      <c r="BK764" s="747"/>
      <c r="BL764" s="747"/>
      <c r="BM764" s="747"/>
      <c r="BN764" s="813"/>
      <c r="BO764" s="658"/>
      <c r="BP764" s="813"/>
      <c r="BQ764" s="813"/>
      <c r="BR764" s="813"/>
      <c r="BS764" s="813"/>
      <c r="BT764" s="813"/>
      <c r="BU764" s="813"/>
      <c r="BV764" s="813"/>
      <c r="BW764" s="813"/>
    </row>
    <row r="765" spans="1:75" ht="13.5" customHeight="1">
      <c r="A765" s="706" t="s">
        <v>69</v>
      </c>
      <c r="B765" s="15" t="s">
        <v>55</v>
      </c>
      <c r="C765" s="710" t="str">
        <f>VLOOKUP($C752,'2025年度(1年後期)'!$B$5:$N$208,COLUMN('2025年度(1年後期)'!$G$5),0)&amp;""</f>
        <v/>
      </c>
      <c r="D765" s="694"/>
      <c r="E765" s="711" t="str">
        <f>VLOOKUP($C752,'2025年度(2年後期)'!$B$5:$N$208,COLUMN('2025年度(2年後期)'!$G$5),0)&amp;""</f>
        <v/>
      </c>
      <c r="F765" s="694"/>
      <c r="G765" s="711" t="str">
        <f>VLOOKUP($C752,'2025年度(3年後期)'!$B$5:$N$208,COLUMN('2025年度(3年後期)'!$G$5),0)&amp;""</f>
        <v/>
      </c>
      <c r="H765" s="694"/>
      <c r="I765" s="711" t="str">
        <f>VLOOKUP($C752,'2025年度(4年後期)'!$B$5:$N$208,COLUMN('2025年度(4年後期)'!$G$5),0)&amp;""</f>
        <v/>
      </c>
      <c r="J765" s="694"/>
      <c r="K765" s="712" t="str">
        <f>VLOOKUP($C752,'2025年度(助産後期)'!$B$5:$N$208,COLUMN('2025年度(助産後期)'!$G$5),0)&amp;""</f>
        <v/>
      </c>
      <c r="L765" s="712"/>
      <c r="M765" s="710" t="str">
        <f>VLOOKUP($C752,'2025年度(M1後期)'!$B$5:$N$208,COLUMN('2025年度(M1後期)'!$G$5),0)&amp;""</f>
        <v/>
      </c>
      <c r="N765" s="694"/>
      <c r="O765" s="712" t="str">
        <f>VLOOKUP($C752,'2025年度(M2後期)'!$B$5:$N$208,COLUMN('2025年度(M2後期)'!$G$5),0)&amp;""</f>
        <v/>
      </c>
      <c r="P765" s="694"/>
      <c r="Q765" s="712" t="str">
        <f>VLOOKUP($C752,'2025年度(D1後期)'!$B$5:$N$208,COLUMN('2025年度(D1後期)'!$G$5),0)&amp;""</f>
        <v/>
      </c>
      <c r="R765" s="694"/>
      <c r="S765" s="712" t="str">
        <f>VLOOKUP($C752,'2025年度(D23後期)'!$B$5:$N$208,COLUMN('2025年度(D23後期)'!$G$5),0)&amp;""</f>
        <v/>
      </c>
      <c r="T765" s="694"/>
      <c r="U765" s="21"/>
      <c r="Z765" s="706" t="str">
        <f>A765</f>
        <v>３時限（13：30～15：00）</v>
      </c>
      <c r="AA765" s="813"/>
      <c r="AB765" s="813"/>
      <c r="AC765" s="813"/>
      <c r="AD765" s="813"/>
      <c r="AE765" s="813"/>
      <c r="AF765" s="813"/>
      <c r="AG765" s="813"/>
      <c r="AH765" s="813"/>
      <c r="AI765" s="813"/>
      <c r="AJ765" s="813"/>
      <c r="AK765" s="813"/>
      <c r="AL765" s="813"/>
      <c r="AM765" s="813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813"/>
      <c r="AX765" s="813"/>
      <c r="AY765" s="813"/>
      <c r="AZ765" s="813"/>
      <c r="BA765" s="813"/>
      <c r="BB765" s="813"/>
      <c r="BC765" s="813"/>
      <c r="BD765" s="813"/>
      <c r="BE765" s="813"/>
      <c r="BF765" s="813"/>
      <c r="BG765" s="656"/>
      <c r="BH765" s="656"/>
      <c r="BI765" s="813"/>
      <c r="BJ765" s="813"/>
      <c r="BK765" s="745"/>
      <c r="BL765" s="745"/>
      <c r="BM765" s="745"/>
      <c r="BN765" s="813"/>
      <c r="BO765" s="656"/>
      <c r="BP765" s="813"/>
      <c r="BQ765" s="813"/>
      <c r="BR765" s="813"/>
      <c r="BS765" s="813"/>
      <c r="BT765" s="813"/>
      <c r="BU765" s="813"/>
      <c r="BV765" s="813"/>
      <c r="BW765" s="813"/>
    </row>
    <row r="766" spans="1:75" ht="13.5" customHeight="1">
      <c r="A766" s="695"/>
      <c r="B766" s="15" t="s">
        <v>56</v>
      </c>
      <c r="C766" s="713" t="str">
        <f>IFERROR(VLOOKUP(C765,科目・教員!$A$2:$B$349,2,0),"")</f>
        <v/>
      </c>
      <c r="D766" s="697"/>
      <c r="E766" s="701" t="str">
        <f>IFERROR(VLOOKUP(E765,科目・教員!$A$2:$B$349,2,0),"")</f>
        <v/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/>
      </c>
      <c r="L766" s="702"/>
      <c r="M766" s="713" t="str">
        <f>IFERROR(VLOOKUP(M765,科目・教員!$A$2:$B$349,2,0),"")</f>
        <v/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21"/>
      <c r="Z766" s="695"/>
      <c r="AA766" s="813"/>
      <c r="AB766" s="813"/>
      <c r="AC766" s="813"/>
      <c r="AD766" s="813"/>
      <c r="AE766" s="813"/>
      <c r="AF766" s="813"/>
      <c r="AG766" s="813"/>
      <c r="AH766" s="813"/>
      <c r="AI766" s="813"/>
      <c r="AJ766" s="813"/>
      <c r="AK766" s="813"/>
      <c r="AL766" s="813"/>
      <c r="AM766" s="813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813"/>
      <c r="AX766" s="813"/>
      <c r="AY766" s="813"/>
      <c r="AZ766" s="813"/>
      <c r="BA766" s="813"/>
      <c r="BB766" s="813"/>
      <c r="BC766" s="813"/>
      <c r="BD766" s="813"/>
      <c r="BE766" s="813"/>
      <c r="BF766" s="813"/>
      <c r="BG766" s="657"/>
      <c r="BH766" s="657"/>
      <c r="BI766" s="813"/>
      <c r="BJ766" s="813"/>
      <c r="BK766" s="746"/>
      <c r="BL766" s="746"/>
      <c r="BM766" s="746"/>
      <c r="BN766" s="813"/>
      <c r="BO766" s="657"/>
      <c r="BP766" s="813"/>
      <c r="BQ766" s="813"/>
      <c r="BR766" s="813"/>
      <c r="BS766" s="813"/>
      <c r="BT766" s="813"/>
      <c r="BU766" s="813"/>
      <c r="BV766" s="813"/>
      <c r="BW766" s="813"/>
    </row>
    <row r="767" spans="1:75" ht="13.5" customHeight="1">
      <c r="A767" s="695"/>
      <c r="B767" s="15" t="s">
        <v>57</v>
      </c>
      <c r="C767" s="713" t="str">
        <f>VLOOKUP($C752,'2025年度(1年後期)'!$B$5:$N$208,COLUMN('2025年度(1年後期)'!$G$5)+1,0)&amp;""</f>
        <v/>
      </c>
      <c r="D767" s="697"/>
      <c r="E767" s="701" t="str">
        <f>VLOOKUP($C752,'2025年度(2年後期)'!$B$5:$N$208,COLUMN('2025年度(2年後期)'!$G$5)+1,0)&amp;""</f>
        <v/>
      </c>
      <c r="F767" s="697"/>
      <c r="G767" s="701" t="str">
        <f>VLOOKUP($C752,'2025年度(3年後期)'!$B$5:$N$208,COLUMN('2025年度(3年後期)'!$G$5)+1,0)&amp;""</f>
        <v/>
      </c>
      <c r="H767" s="697"/>
      <c r="I767" s="701" t="str">
        <f>VLOOKUP($C752,'2025年度(4年後期)'!$B$5:$N$208,COLUMN('2025年度(4年後期)'!$G$5)+1,0)&amp;""</f>
        <v/>
      </c>
      <c r="J767" s="697"/>
      <c r="K767" s="702" t="str">
        <f>VLOOKUP($C752,'2025年度(助産後期)'!$B$5:$N$208,COLUMN('2025年度(助産後期)'!$G$5)+1,0)&amp;""</f>
        <v/>
      </c>
      <c r="L767" s="702"/>
      <c r="M767" s="713" t="str">
        <f>VLOOKUP($C752,'2025年度(M1後期)'!$B$5:$N$208,COLUMN('2025年度(M1後期)'!$G$5)+1,0)&amp;""</f>
        <v/>
      </c>
      <c r="N767" s="697"/>
      <c r="O767" s="702" t="str">
        <f>VLOOKUP($C752,'2025年度(M2後期)'!$B$5:$N$208,COLUMN('2025年度(M2後期)'!$G$5)+1,0)&amp;""</f>
        <v/>
      </c>
      <c r="P767" s="697"/>
      <c r="Q767" s="702" t="str">
        <f>VLOOKUP($C752,'2025年度(D1後期)'!$B$5:$N$208,COLUMN('2025年度(D1後期)'!$G$5)+1,0)&amp;""</f>
        <v/>
      </c>
      <c r="R767" s="697"/>
      <c r="S767" s="702" t="str">
        <f>VLOOKUP($C752,'2025年度(D23後期)'!$B$5:$N$208,COLUMN('2025年度(D23後期)'!$G$5)+1,0)&amp;""</f>
        <v/>
      </c>
      <c r="T767" s="697"/>
      <c r="U767" s="21"/>
      <c r="Z767" s="695"/>
      <c r="AA767" s="813"/>
      <c r="AB767" s="813"/>
      <c r="AC767" s="813"/>
      <c r="AD767" s="813"/>
      <c r="AE767" s="813"/>
      <c r="AF767" s="813"/>
      <c r="AG767" s="813"/>
      <c r="AH767" s="813"/>
      <c r="AI767" s="813"/>
      <c r="AJ767" s="813"/>
      <c r="AK767" s="813"/>
      <c r="AL767" s="813"/>
      <c r="AM767" s="813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813"/>
      <c r="AX767" s="813"/>
      <c r="AY767" s="813"/>
      <c r="AZ767" s="813"/>
      <c r="BA767" s="813"/>
      <c r="BB767" s="813"/>
      <c r="BC767" s="813"/>
      <c r="BD767" s="813"/>
      <c r="BE767" s="813"/>
      <c r="BF767" s="813"/>
      <c r="BG767" s="657"/>
      <c r="BH767" s="657"/>
      <c r="BI767" s="813"/>
      <c r="BJ767" s="813"/>
      <c r="BK767" s="746"/>
      <c r="BL767" s="746"/>
      <c r="BM767" s="746"/>
      <c r="BN767" s="813"/>
      <c r="BO767" s="657"/>
      <c r="BP767" s="813"/>
      <c r="BQ767" s="813"/>
      <c r="BR767" s="813"/>
      <c r="BS767" s="813"/>
      <c r="BT767" s="813"/>
      <c r="BU767" s="813"/>
      <c r="BV767" s="813"/>
      <c r="BW767" s="813"/>
    </row>
    <row r="768" spans="1:75" ht="13.5" customHeight="1">
      <c r="A768" s="696"/>
      <c r="B768" s="16" t="s">
        <v>58</v>
      </c>
      <c r="C768" s="700"/>
      <c r="D768" s="698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21"/>
      <c r="Z768" s="696"/>
      <c r="AA768" s="813"/>
      <c r="AB768" s="813"/>
      <c r="AC768" s="813"/>
      <c r="AD768" s="813"/>
      <c r="AE768" s="813"/>
      <c r="AF768" s="813"/>
      <c r="AG768" s="813"/>
      <c r="AH768" s="813"/>
      <c r="AI768" s="813"/>
      <c r="AJ768" s="813"/>
      <c r="AK768" s="813"/>
      <c r="AL768" s="813"/>
      <c r="AM768" s="813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813"/>
      <c r="AX768" s="813"/>
      <c r="AY768" s="813"/>
      <c r="AZ768" s="813"/>
      <c r="BA768" s="813"/>
      <c r="BB768" s="813"/>
      <c r="BC768" s="813"/>
      <c r="BD768" s="813"/>
      <c r="BE768" s="813"/>
      <c r="BF768" s="813"/>
      <c r="BG768" s="658"/>
      <c r="BH768" s="658"/>
      <c r="BI768" s="813"/>
      <c r="BJ768" s="813"/>
      <c r="BK768" s="747"/>
      <c r="BL768" s="747"/>
      <c r="BM768" s="747"/>
      <c r="BN768" s="813"/>
      <c r="BO768" s="658"/>
      <c r="BP768" s="813"/>
      <c r="BQ768" s="813"/>
      <c r="BR768" s="813"/>
      <c r="BS768" s="813"/>
      <c r="BT768" s="813"/>
      <c r="BU768" s="813"/>
      <c r="BV768" s="813"/>
      <c r="BW768" s="813"/>
    </row>
    <row r="769" spans="1:75" ht="13.5" customHeight="1">
      <c r="A769" s="706" t="s">
        <v>75</v>
      </c>
      <c r="B769" s="15" t="s">
        <v>55</v>
      </c>
      <c r="C769" s="710" t="str">
        <f>VLOOKUP($C752,'2025年度(1年後期)'!$B$5:$N$208,COLUMN('2025年度(1年後期)'!$I$5),0)&amp;""</f>
        <v/>
      </c>
      <c r="D769" s="694"/>
      <c r="E769" s="711" t="str">
        <f>VLOOKUP($C752,'2025年度(2年後期)'!$B$5:$N$208,COLUMN('2025年度(2年後期)'!$I$5),0)&amp;""</f>
        <v/>
      </c>
      <c r="F769" s="694"/>
      <c r="G769" s="711" t="str">
        <f>VLOOKUP($C752,'2025年度(3年後期)'!$B$5:$N$208,COLUMN('2025年度(3年後期)'!$I$5),0)&amp;""</f>
        <v/>
      </c>
      <c r="H769" s="694"/>
      <c r="I769" s="711" t="str">
        <f>VLOOKUP($C752,'2025年度(4年後期)'!$B$5:$N$208,COLUMN('2025年度(4年後期)'!$I$5),0)&amp;""</f>
        <v/>
      </c>
      <c r="J769" s="694"/>
      <c r="K769" s="712" t="str">
        <f>VLOOKUP($C752,'2025年度(助産後期)'!$B$5:$N$208,COLUMN('2025年度(助産後期)'!$I$5),0)&amp;""</f>
        <v/>
      </c>
      <c r="L769" s="712"/>
      <c r="M769" s="710" t="str">
        <f>VLOOKUP($C752,'2025年度(M1後期)'!$B$5:$N$208,COLUMN('2025年度(M1後期)'!$I$5),0)&amp;""</f>
        <v/>
      </c>
      <c r="N769" s="694"/>
      <c r="O769" s="712" t="str">
        <f>VLOOKUP($C752,'2025年度(M2後期)'!$B$5:$N$208,COLUMN('2025年度(M2後期)'!$I$5),0)&amp;""</f>
        <v/>
      </c>
      <c r="P769" s="694"/>
      <c r="Q769" s="712" t="str">
        <f>VLOOKUP($C752,'2025年度(D1後期)'!$B$5:$N$208,COLUMN('2025年度(D1後期)'!$I$5),0)&amp;""</f>
        <v/>
      </c>
      <c r="R769" s="694"/>
      <c r="S769" s="712" t="str">
        <f>VLOOKUP($C752,'2025年度(D23後期)'!$B$5:$N$208,COLUMN('2025年度(D23後期)'!$I$5),0)&amp;""</f>
        <v/>
      </c>
      <c r="T769" s="694"/>
      <c r="U769" s="21"/>
      <c r="Z769" s="706" t="str">
        <f>A769</f>
        <v>４時限（15：10～16：40）</v>
      </c>
      <c r="AA769" s="813"/>
      <c r="AB769" s="813"/>
      <c r="AC769" s="813"/>
      <c r="AD769" s="813"/>
      <c r="AE769" s="813"/>
      <c r="AF769" s="813"/>
      <c r="AG769" s="813"/>
      <c r="AH769" s="813"/>
      <c r="AI769" s="813"/>
      <c r="AJ769" s="813"/>
      <c r="AK769" s="813"/>
      <c r="AL769" s="813"/>
      <c r="AM769" s="813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813"/>
      <c r="AX769" s="813"/>
      <c r="AY769" s="813"/>
      <c r="AZ769" s="813"/>
      <c r="BA769" s="813"/>
      <c r="BB769" s="813"/>
      <c r="BC769" s="813"/>
      <c r="BD769" s="813"/>
      <c r="BE769" s="813"/>
      <c r="BF769" s="813"/>
      <c r="BG769" s="656"/>
      <c r="BH769" s="656"/>
      <c r="BI769" s="813"/>
      <c r="BJ769" s="813"/>
      <c r="BK769" s="745"/>
      <c r="BL769" s="745"/>
      <c r="BM769" s="745"/>
      <c r="BN769" s="813"/>
      <c r="BO769" s="656"/>
      <c r="BP769" s="813"/>
      <c r="BQ769" s="813"/>
      <c r="BR769" s="813"/>
      <c r="BS769" s="813"/>
      <c r="BT769" s="813"/>
      <c r="BU769" s="813"/>
      <c r="BV769" s="813"/>
      <c r="BW769" s="813"/>
    </row>
    <row r="770" spans="1:75" ht="13.5" customHeight="1">
      <c r="A770" s="695"/>
      <c r="B770" s="15" t="s">
        <v>56</v>
      </c>
      <c r="C770" s="713" t="str">
        <f>IFERROR(VLOOKUP(C769,科目・教員!$A$2:$B$349,2,0),"")</f>
        <v/>
      </c>
      <c r="D770" s="697"/>
      <c r="E770" s="701" t="str">
        <f>IFERROR(VLOOKUP(E769,科目・教員!$A$2:$B$349,2,0),"")</f>
        <v/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/>
      </c>
      <c r="L770" s="702"/>
      <c r="M770" s="713" t="str">
        <f>IFERROR(VLOOKUP(M769,科目・教員!$A$2:$B$349,2,0),"")</f>
        <v/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813"/>
      <c r="AB770" s="813"/>
      <c r="AC770" s="813"/>
      <c r="AD770" s="813"/>
      <c r="AE770" s="813"/>
      <c r="AF770" s="813"/>
      <c r="AG770" s="813"/>
      <c r="AH770" s="813"/>
      <c r="AI770" s="813"/>
      <c r="AJ770" s="813"/>
      <c r="AK770" s="813"/>
      <c r="AL770" s="813"/>
      <c r="AM770" s="813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813"/>
      <c r="AX770" s="813"/>
      <c r="AY770" s="813"/>
      <c r="AZ770" s="813"/>
      <c r="BA770" s="813"/>
      <c r="BB770" s="813"/>
      <c r="BC770" s="813"/>
      <c r="BD770" s="813"/>
      <c r="BE770" s="813"/>
      <c r="BF770" s="813"/>
      <c r="BG770" s="657"/>
      <c r="BH770" s="657"/>
      <c r="BI770" s="813"/>
      <c r="BJ770" s="813"/>
      <c r="BK770" s="746"/>
      <c r="BL770" s="746"/>
      <c r="BM770" s="746"/>
      <c r="BN770" s="813"/>
      <c r="BO770" s="657"/>
      <c r="BP770" s="813"/>
      <c r="BQ770" s="813"/>
      <c r="BR770" s="813"/>
      <c r="BS770" s="813"/>
      <c r="BT770" s="813"/>
      <c r="BU770" s="813"/>
      <c r="BV770" s="813"/>
      <c r="BW770" s="813"/>
    </row>
    <row r="771" spans="1:75" ht="13.5" customHeight="1">
      <c r="A771" s="695"/>
      <c r="B771" s="15" t="s">
        <v>57</v>
      </c>
      <c r="C771" s="713" t="str">
        <f>VLOOKUP($C752,'2025年度(1年後期)'!$B$5:$N$208,COLUMN('2025年度(1年後期)'!$I$5)+1,0)&amp;""</f>
        <v/>
      </c>
      <c r="D771" s="697"/>
      <c r="E771" s="701" t="str">
        <f>VLOOKUP($C752,'2025年度(2年後期)'!$B$5:$N$208,COLUMN('2025年度(2年後期)'!$I$5)+1,0)&amp;""</f>
        <v/>
      </c>
      <c r="F771" s="697"/>
      <c r="G771" s="701" t="str">
        <f>VLOOKUP($C752,'2025年度(3年後期)'!$B$5:$N$208,COLUMN('2025年度(3年後期)'!$I$5)+1,0)&amp;""</f>
        <v/>
      </c>
      <c r="H771" s="697"/>
      <c r="I771" s="701" t="str">
        <f>VLOOKUP($C752,'2025年度(4年後期)'!$B$5:$N$208,COLUMN('2025年度(4年後期)'!$I$5)+1,0)&amp;""</f>
        <v/>
      </c>
      <c r="J771" s="697"/>
      <c r="K771" s="702" t="str">
        <f>VLOOKUP($C752,'2025年度(助産後期)'!$B$5:$N$208,COLUMN('2025年度(助産後期)'!$I$5)+1,0)&amp;""</f>
        <v/>
      </c>
      <c r="L771" s="702"/>
      <c r="M771" s="713" t="str">
        <f>VLOOKUP($C752,'2025年度(M1後期)'!$B$5:$N$208,COLUMN('2025年度(M1後期)'!$I$5)+1,0)&amp;""</f>
        <v/>
      </c>
      <c r="N771" s="697"/>
      <c r="O771" s="702" t="str">
        <f>VLOOKUP($C752,'2025年度(M2後期)'!$B$5:$N$208,COLUMN('2025年度(M2後期)'!$I$5)+1,0)&amp;""</f>
        <v/>
      </c>
      <c r="P771" s="697"/>
      <c r="Q771" s="702" t="str">
        <f>VLOOKUP($C752,'2025年度(D1後期)'!$B$5:$N$208,COLUMN('2025年度(D1後期)'!$I$5)+1,0)&amp;""</f>
        <v/>
      </c>
      <c r="R771" s="697"/>
      <c r="S771" s="702" t="str">
        <f>VLOOKUP($C752,'2025年度(D23後期)'!$B$5:$N$208,COLUMN('2025年度(D23後期)'!$I$5)+1,0)&amp;""</f>
        <v/>
      </c>
      <c r="T771" s="697"/>
      <c r="U771" s="21"/>
      <c r="Z771" s="695"/>
      <c r="AA771" s="813"/>
      <c r="AB771" s="813"/>
      <c r="AC771" s="813"/>
      <c r="AD771" s="813"/>
      <c r="AE771" s="813"/>
      <c r="AF771" s="813"/>
      <c r="AG771" s="813"/>
      <c r="AH771" s="813"/>
      <c r="AI771" s="813"/>
      <c r="AJ771" s="813"/>
      <c r="AK771" s="813"/>
      <c r="AL771" s="813"/>
      <c r="AM771" s="813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813"/>
      <c r="AX771" s="813"/>
      <c r="AY771" s="813"/>
      <c r="AZ771" s="813"/>
      <c r="BA771" s="813"/>
      <c r="BB771" s="813"/>
      <c r="BC771" s="813"/>
      <c r="BD771" s="813"/>
      <c r="BE771" s="813"/>
      <c r="BF771" s="813"/>
      <c r="BG771" s="657"/>
      <c r="BH771" s="657"/>
      <c r="BI771" s="813"/>
      <c r="BJ771" s="813"/>
      <c r="BK771" s="746"/>
      <c r="BL771" s="746"/>
      <c r="BM771" s="746"/>
      <c r="BN771" s="813"/>
      <c r="BO771" s="657"/>
      <c r="BP771" s="813"/>
      <c r="BQ771" s="813"/>
      <c r="BR771" s="813"/>
      <c r="BS771" s="813"/>
      <c r="BT771" s="813"/>
      <c r="BU771" s="813"/>
      <c r="BV771" s="813"/>
      <c r="BW771" s="813"/>
    </row>
    <row r="772" spans="1:75" ht="13.5" customHeight="1">
      <c r="A772" s="696"/>
      <c r="B772" s="16" t="s">
        <v>58</v>
      </c>
      <c r="C772" s="700"/>
      <c r="D772" s="698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813"/>
      <c r="AB772" s="813"/>
      <c r="AC772" s="813"/>
      <c r="AD772" s="813"/>
      <c r="AE772" s="813"/>
      <c r="AF772" s="813"/>
      <c r="AG772" s="813"/>
      <c r="AH772" s="813"/>
      <c r="AI772" s="813"/>
      <c r="AJ772" s="813"/>
      <c r="AK772" s="813"/>
      <c r="AL772" s="813"/>
      <c r="AM772" s="813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813"/>
      <c r="AX772" s="813"/>
      <c r="AY772" s="813"/>
      <c r="AZ772" s="813"/>
      <c r="BA772" s="813"/>
      <c r="BB772" s="813"/>
      <c r="BC772" s="813"/>
      <c r="BD772" s="813"/>
      <c r="BE772" s="813"/>
      <c r="BF772" s="813"/>
      <c r="BG772" s="658"/>
      <c r="BH772" s="658"/>
      <c r="BI772" s="813"/>
      <c r="BJ772" s="813"/>
      <c r="BK772" s="747"/>
      <c r="BL772" s="747"/>
      <c r="BM772" s="747"/>
      <c r="BN772" s="813"/>
      <c r="BO772" s="658"/>
      <c r="BP772" s="813"/>
      <c r="BQ772" s="813"/>
      <c r="BR772" s="813"/>
      <c r="BS772" s="813"/>
      <c r="BT772" s="813"/>
      <c r="BU772" s="813"/>
      <c r="BV772" s="813"/>
      <c r="BW772" s="813"/>
    </row>
    <row r="773" spans="1:75" ht="13.5" customHeight="1">
      <c r="A773" s="706" t="s">
        <v>82</v>
      </c>
      <c r="B773" s="15" t="s">
        <v>55</v>
      </c>
      <c r="C773" s="710" t="str">
        <f>VLOOKUP($C752,'2025年度(1年後期)'!$B$5:$N$208,COLUMN('2025年度(1年後期)'!$K$5),0)&amp;""</f>
        <v/>
      </c>
      <c r="D773" s="694"/>
      <c r="E773" s="711" t="str">
        <f>VLOOKUP($C752,'2025年度(2年後期)'!$B$5:$N$208,COLUMN('2025年度(2年後期)'!$K$5),0)&amp;""</f>
        <v/>
      </c>
      <c r="F773" s="694"/>
      <c r="G773" s="711" t="str">
        <f>VLOOKUP($C752,'2025年度(3年後期)'!$B$5:$N$208,COLUMN('2025年度(3年後期)'!$K$5),0)&amp;""</f>
        <v/>
      </c>
      <c r="H773" s="694"/>
      <c r="I773" s="711" t="str">
        <f>VLOOKUP($C752,'2025年度(4年後期)'!$B$5:$N$208,COLUMN('2025年度(4年後期)'!$K$5),0)&amp;""</f>
        <v/>
      </c>
      <c r="J773" s="694"/>
      <c r="K773" s="712" t="str">
        <f>VLOOKUP($C752,'2025年度(助産後期)'!$B$5:$N$208,COLUMN('2025年度(助産後期)'!$K$5),0)&amp;""</f>
        <v/>
      </c>
      <c r="L773" s="712"/>
      <c r="M773" s="710" t="str">
        <f>VLOOKUP($C752,'2025年度(M1後期)'!$B$5:$N$208,COLUMN('2025年度(M1後期)'!$K$5),0)&amp;""</f>
        <v/>
      </c>
      <c r="N773" s="694"/>
      <c r="O773" s="712" t="str">
        <f>VLOOKUP($C752,'2025年度(M2後期)'!$B$5:$N$208,COLUMN('2025年度(M2後期)'!$K$5),0)&amp;""</f>
        <v/>
      </c>
      <c r="P773" s="694"/>
      <c r="Q773" s="712" t="str">
        <f>VLOOKUP($C752,'2025年度(D1後期)'!$B$5:$N$208,COLUMN('2025年度(D1後期)'!$K$5),0)&amp;""</f>
        <v/>
      </c>
      <c r="R773" s="694"/>
      <c r="S773" s="712" t="str">
        <f>VLOOKUP($C752,'2025年度(D23後期)'!$B$5:$N$208,COLUMN('2025年度(D23後期)'!$K$5),0)&amp;""</f>
        <v/>
      </c>
      <c r="T773" s="694"/>
      <c r="U773" s="21"/>
      <c r="Z773" s="706" t="str">
        <f>A773</f>
        <v>５時限（16：50～18：20）</v>
      </c>
      <c r="AA773" s="813"/>
      <c r="AB773" s="813"/>
      <c r="AC773" s="813"/>
      <c r="AD773" s="813"/>
      <c r="AE773" s="813"/>
      <c r="AF773" s="813"/>
      <c r="AG773" s="813"/>
      <c r="AH773" s="813"/>
      <c r="AI773" s="813"/>
      <c r="AJ773" s="813"/>
      <c r="AK773" s="813"/>
      <c r="AL773" s="813"/>
      <c r="AM773" s="813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813"/>
      <c r="AX773" s="813"/>
      <c r="AY773" s="813"/>
      <c r="AZ773" s="813"/>
      <c r="BA773" s="813"/>
      <c r="BB773" s="813"/>
      <c r="BC773" s="813"/>
      <c r="BD773" s="813"/>
      <c r="BE773" s="813"/>
      <c r="BF773" s="813"/>
      <c r="BG773" s="656"/>
      <c r="BH773" s="656"/>
      <c r="BI773" s="813"/>
      <c r="BJ773" s="813"/>
      <c r="BK773" s="745"/>
      <c r="BL773" s="745"/>
      <c r="BM773" s="745"/>
      <c r="BN773" s="813"/>
      <c r="BO773" s="656"/>
      <c r="BP773" s="813"/>
      <c r="BQ773" s="813"/>
      <c r="BR773" s="813"/>
      <c r="BS773" s="813"/>
      <c r="BT773" s="813"/>
      <c r="BU773" s="813"/>
      <c r="BV773" s="813"/>
      <c r="BW773" s="813"/>
    </row>
    <row r="774" spans="1:75" ht="13.5" customHeight="1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/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21"/>
      <c r="Z774" s="695"/>
      <c r="AA774" s="813"/>
      <c r="AB774" s="813"/>
      <c r="AC774" s="813"/>
      <c r="AD774" s="813"/>
      <c r="AE774" s="813"/>
      <c r="AF774" s="813"/>
      <c r="AG774" s="813"/>
      <c r="AH774" s="813"/>
      <c r="AI774" s="813"/>
      <c r="AJ774" s="813"/>
      <c r="AK774" s="813"/>
      <c r="AL774" s="813"/>
      <c r="AM774" s="813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813"/>
      <c r="AX774" s="813"/>
      <c r="AY774" s="813"/>
      <c r="AZ774" s="813"/>
      <c r="BA774" s="813"/>
      <c r="BB774" s="813"/>
      <c r="BC774" s="813"/>
      <c r="BD774" s="813"/>
      <c r="BE774" s="813"/>
      <c r="BF774" s="813"/>
      <c r="BG774" s="657"/>
      <c r="BH774" s="657"/>
      <c r="BI774" s="813"/>
      <c r="BJ774" s="813"/>
      <c r="BK774" s="746"/>
      <c r="BL774" s="746"/>
      <c r="BM774" s="746"/>
      <c r="BN774" s="813"/>
      <c r="BO774" s="657"/>
      <c r="BP774" s="813"/>
      <c r="BQ774" s="813"/>
      <c r="BR774" s="813"/>
      <c r="BS774" s="813"/>
      <c r="BT774" s="813"/>
      <c r="BU774" s="813"/>
      <c r="BV774" s="813"/>
      <c r="BW774" s="813"/>
    </row>
    <row r="775" spans="1:75" ht="13.5" customHeight="1">
      <c r="A775" s="695"/>
      <c r="B775" s="15" t="s">
        <v>57</v>
      </c>
      <c r="C775" s="713" t="str">
        <f>VLOOKUP($C752,'2025年度(1年後期)'!$B$5:$N$208,COLUMN('2025年度(1年後期)'!$K$5)+1,0)&amp;""</f>
        <v/>
      </c>
      <c r="D775" s="697"/>
      <c r="E775" s="701" t="str">
        <f>VLOOKUP($C752,'2025年度(2年後期)'!$B$5:$N$208,COLUMN('2025年度(2年後期)'!$K$5)+1,0)&amp;""</f>
        <v/>
      </c>
      <c r="F775" s="697"/>
      <c r="G775" s="701" t="str">
        <f>VLOOKUP($C752,'2025年度(3年後期)'!$B$5:$N$208,COLUMN('2025年度(3年後期)'!$K$5)+1,0)&amp;""</f>
        <v/>
      </c>
      <c r="H775" s="697"/>
      <c r="I775" s="701" t="str">
        <f>VLOOKUP($C752,'2025年度(4年後期)'!$B$5:$N$208,COLUMN('2025年度(4年後期)'!$K$5)+1,0)&amp;""</f>
        <v/>
      </c>
      <c r="J775" s="697"/>
      <c r="K775" s="702" t="str">
        <f>VLOOKUP($C752,'2025年度(助産後期)'!$B$5:$N$208,COLUMN('2025年度(助産後期)'!$K$5)+1,0)&amp;""</f>
        <v/>
      </c>
      <c r="L775" s="702"/>
      <c r="M775" s="713" t="str">
        <f>VLOOKUP($C752,'2025年度(M1後期)'!$B$5:$N$208,COLUMN('2025年度(M1後期)'!$K$5)+1,0)&amp;""</f>
        <v/>
      </c>
      <c r="N775" s="697"/>
      <c r="O775" s="702" t="str">
        <f>VLOOKUP($C752,'2025年度(M1後期)'!$B$5:$N$208,COLUMN('2025年度(M1後期)'!$K$5)+1,0)&amp;""</f>
        <v/>
      </c>
      <c r="P775" s="697"/>
      <c r="Q775" s="702" t="str">
        <f>VLOOKUP($C752,'2025年度(D1後期)'!$B$5:$N$208,COLUMN('2025年度(D1後期)'!$K$5)+1,0)&amp;""</f>
        <v/>
      </c>
      <c r="R775" s="697"/>
      <c r="S775" s="702" t="str">
        <f>VLOOKUP($C752,'2025年度(D23後期)'!$B$5:$N$208,COLUMN('2025年度(D23後期)'!$K$5)+1,0)&amp;""</f>
        <v/>
      </c>
      <c r="T775" s="697"/>
      <c r="U775" s="21"/>
      <c r="Z775" s="695"/>
      <c r="AA775" s="813"/>
      <c r="AB775" s="813"/>
      <c r="AC775" s="813"/>
      <c r="AD775" s="813"/>
      <c r="AE775" s="813"/>
      <c r="AF775" s="813"/>
      <c r="AG775" s="813"/>
      <c r="AH775" s="813"/>
      <c r="AI775" s="813"/>
      <c r="AJ775" s="813"/>
      <c r="AK775" s="813"/>
      <c r="AL775" s="813"/>
      <c r="AM775" s="813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813"/>
      <c r="AX775" s="813"/>
      <c r="AY775" s="813"/>
      <c r="AZ775" s="813"/>
      <c r="BA775" s="813"/>
      <c r="BB775" s="813"/>
      <c r="BC775" s="813"/>
      <c r="BD775" s="813"/>
      <c r="BE775" s="813"/>
      <c r="BF775" s="813"/>
      <c r="BG775" s="657"/>
      <c r="BH775" s="657"/>
      <c r="BI775" s="813"/>
      <c r="BJ775" s="813"/>
      <c r="BK775" s="746"/>
      <c r="BL775" s="746"/>
      <c r="BM775" s="746"/>
      <c r="BN775" s="813"/>
      <c r="BO775" s="657"/>
      <c r="BP775" s="813"/>
      <c r="BQ775" s="813"/>
      <c r="BR775" s="813"/>
      <c r="BS775" s="813"/>
      <c r="BT775" s="813"/>
      <c r="BU775" s="813"/>
      <c r="BV775" s="813"/>
      <c r="BW775" s="813"/>
    </row>
    <row r="776" spans="1:75" ht="13.5" customHeight="1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22"/>
      <c r="V776" s="19"/>
      <c r="W776" s="19"/>
      <c r="X776" s="19"/>
      <c r="Y776" s="19"/>
      <c r="Z776" s="696"/>
      <c r="AA776" s="813"/>
      <c r="AB776" s="813"/>
      <c r="AC776" s="813"/>
      <c r="AD776" s="813"/>
      <c r="AE776" s="813"/>
      <c r="AF776" s="813"/>
      <c r="AG776" s="813"/>
      <c r="AH776" s="813"/>
      <c r="AI776" s="813"/>
      <c r="AJ776" s="813"/>
      <c r="AK776" s="813"/>
      <c r="AL776" s="813"/>
      <c r="AM776" s="813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813"/>
      <c r="AX776" s="813"/>
      <c r="AY776" s="813"/>
      <c r="AZ776" s="813"/>
      <c r="BA776" s="813"/>
      <c r="BB776" s="813"/>
      <c r="BC776" s="813"/>
      <c r="BD776" s="813"/>
      <c r="BE776" s="813"/>
      <c r="BF776" s="813"/>
      <c r="BG776" s="658"/>
      <c r="BH776" s="658"/>
      <c r="BI776" s="813"/>
      <c r="BJ776" s="813"/>
      <c r="BK776" s="747"/>
      <c r="BL776" s="747"/>
      <c r="BM776" s="747"/>
      <c r="BN776" s="813"/>
      <c r="BO776" s="658"/>
      <c r="BP776" s="813"/>
      <c r="BQ776" s="813"/>
      <c r="BR776" s="813"/>
      <c r="BS776" s="813"/>
      <c r="BT776" s="813"/>
      <c r="BU776" s="813"/>
      <c r="BV776" s="813"/>
      <c r="BW776" s="81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H9" sqref="H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395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397</v>
      </c>
      <c r="C5" s="823" t="s">
        <v>398</v>
      </c>
      <c r="D5" s="57" t="s">
        <v>399</v>
      </c>
      <c r="E5" s="819" t="s">
        <v>400</v>
      </c>
      <c r="F5" s="57" t="s">
        <v>401</v>
      </c>
      <c r="G5" s="819" t="s">
        <v>400</v>
      </c>
      <c r="H5" s="57" t="s">
        <v>402</v>
      </c>
      <c r="I5" s="819" t="s">
        <v>400</v>
      </c>
      <c r="J5" s="57" t="s">
        <v>403</v>
      </c>
      <c r="K5" s="819" t="s">
        <v>400</v>
      </c>
      <c r="L5" s="57" t="s">
        <v>404</v>
      </c>
      <c r="M5" s="819" t="s">
        <v>400</v>
      </c>
      <c r="N5" s="58" t="s">
        <v>405</v>
      </c>
    </row>
    <row r="6" spans="2:18" ht="18" customHeight="1" thickBot="1">
      <c r="B6" s="822"/>
      <c r="C6" s="824"/>
      <c r="D6" s="59" t="s">
        <v>406</v>
      </c>
      <c r="E6" s="820"/>
      <c r="F6" s="59" t="s">
        <v>407</v>
      </c>
      <c r="G6" s="820"/>
      <c r="H6" s="59" t="s">
        <v>408</v>
      </c>
      <c r="I6" s="820"/>
      <c r="J6" s="59" t="s">
        <v>409</v>
      </c>
      <c r="K6" s="820"/>
      <c r="L6" s="59" t="s">
        <v>410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 t="s">
        <v>411</v>
      </c>
      <c r="E7" s="64" t="s">
        <v>411</v>
      </c>
      <c r="F7" s="604" t="s">
        <v>116</v>
      </c>
      <c r="G7" s="486" t="s">
        <v>412</v>
      </c>
      <c r="H7" s="492" t="s">
        <v>70</v>
      </c>
      <c r="I7" s="486">
        <v>101</v>
      </c>
      <c r="J7" s="66" t="s">
        <v>413</v>
      </c>
      <c r="K7" s="478">
        <v>101</v>
      </c>
      <c r="L7" s="69" t="s">
        <v>411</v>
      </c>
      <c r="M7" s="70" t="s">
        <v>411</v>
      </c>
      <c r="N7" s="71" t="s">
        <v>413</v>
      </c>
      <c r="O7" s="213">
        <v>1</v>
      </c>
      <c r="Q7" s="213" t="s">
        <v>414</v>
      </c>
      <c r="R7" s="213" t="s">
        <v>415</v>
      </c>
    </row>
    <row r="8" spans="2:18" ht="36" customHeight="1">
      <c r="B8" s="72">
        <f>B7+1</f>
        <v>45932</v>
      </c>
      <c r="C8" s="73">
        <f>B8</f>
        <v>45932</v>
      </c>
      <c r="D8" s="63" t="s">
        <v>96</v>
      </c>
      <c r="E8" s="64">
        <v>101</v>
      </c>
      <c r="F8" s="485" t="s">
        <v>111</v>
      </c>
      <c r="G8" s="64">
        <v>101</v>
      </c>
      <c r="H8" s="616" t="s">
        <v>119</v>
      </c>
      <c r="I8" s="75">
        <v>101</v>
      </c>
      <c r="J8" s="615" t="s">
        <v>122</v>
      </c>
      <c r="K8" s="64">
        <v>101</v>
      </c>
      <c r="L8" s="63" t="s">
        <v>411</v>
      </c>
      <c r="M8" s="76" t="s">
        <v>411</v>
      </c>
      <c r="N8" s="77" t="s">
        <v>411</v>
      </c>
      <c r="O8" s="213">
        <f>O7+1</f>
        <v>2</v>
      </c>
      <c r="Q8" s="213" t="s">
        <v>416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131</v>
      </c>
      <c r="E9" s="64">
        <v>101</v>
      </c>
      <c r="F9" s="63" t="s">
        <v>138</v>
      </c>
      <c r="G9" s="64">
        <v>101</v>
      </c>
      <c r="H9" s="102" t="s">
        <v>141</v>
      </c>
      <c r="I9" s="64" t="s">
        <v>417</v>
      </c>
      <c r="J9" s="102" t="s">
        <v>141</v>
      </c>
      <c r="K9" s="64" t="s">
        <v>417</v>
      </c>
      <c r="L9" s="63" t="s">
        <v>411</v>
      </c>
      <c r="M9" s="80" t="s">
        <v>411</v>
      </c>
      <c r="N9" s="81" t="s">
        <v>411</v>
      </c>
      <c r="O9" s="213">
        <f>O8+1</f>
        <v>3</v>
      </c>
      <c r="Q9" s="213" t="s">
        <v>418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411</v>
      </c>
      <c r="E10" s="85" t="s">
        <v>411</v>
      </c>
      <c r="F10" s="84" t="s">
        <v>411</v>
      </c>
      <c r="G10" s="85" t="s">
        <v>411</v>
      </c>
      <c r="H10" s="129" t="s">
        <v>411</v>
      </c>
      <c r="I10" s="95" t="s">
        <v>411</v>
      </c>
      <c r="J10" s="94" t="s">
        <v>411</v>
      </c>
      <c r="K10" s="95" t="s">
        <v>411</v>
      </c>
      <c r="L10" s="84" t="s">
        <v>411</v>
      </c>
      <c r="M10" s="87" t="s">
        <v>411</v>
      </c>
      <c r="N10" s="88" t="s">
        <v>411</v>
      </c>
      <c r="Q10" s="213" t="s">
        <v>419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411</v>
      </c>
      <c r="E11" s="85" t="s">
        <v>411</v>
      </c>
      <c r="F11" s="84" t="s">
        <v>411</v>
      </c>
      <c r="G11" s="85" t="s">
        <v>411</v>
      </c>
      <c r="H11" s="86" t="s">
        <v>411</v>
      </c>
      <c r="I11" s="85" t="s">
        <v>411</v>
      </c>
      <c r="J11" s="86" t="s">
        <v>411</v>
      </c>
      <c r="K11" s="85" t="s">
        <v>411</v>
      </c>
      <c r="L11" s="84" t="s">
        <v>411</v>
      </c>
      <c r="M11" s="87" t="s">
        <v>411</v>
      </c>
      <c r="N11" s="88" t="s">
        <v>411</v>
      </c>
      <c r="Q11" s="213" t="s">
        <v>420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144</v>
      </c>
      <c r="E12" s="168">
        <v>101</v>
      </c>
      <c r="F12" s="103" t="s">
        <v>152</v>
      </c>
      <c r="G12" s="168">
        <v>101</v>
      </c>
      <c r="H12" s="63" t="s">
        <v>131</v>
      </c>
      <c r="I12" s="64">
        <v>101</v>
      </c>
      <c r="J12" s="485" t="s">
        <v>141</v>
      </c>
      <c r="K12" s="486" t="s">
        <v>417</v>
      </c>
      <c r="L12" s="485" t="s">
        <v>141</v>
      </c>
      <c r="M12" s="486" t="s">
        <v>417</v>
      </c>
      <c r="N12" s="81" t="s">
        <v>411</v>
      </c>
      <c r="O12" s="213">
        <f>O9+1</f>
        <v>4</v>
      </c>
      <c r="Q12" s="213" t="s">
        <v>421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158</v>
      </c>
      <c r="E13" s="64">
        <v>201</v>
      </c>
      <c r="F13" s="63" t="s">
        <v>422</v>
      </c>
      <c r="G13" s="64" t="s">
        <v>423</v>
      </c>
      <c r="H13" s="63" t="s">
        <v>165</v>
      </c>
      <c r="I13" s="64">
        <v>201</v>
      </c>
      <c r="J13" s="63" t="s">
        <v>96</v>
      </c>
      <c r="K13" s="80">
        <v>201</v>
      </c>
      <c r="L13" s="63" t="s">
        <v>411</v>
      </c>
      <c r="M13" s="76" t="s">
        <v>411</v>
      </c>
      <c r="N13" s="81" t="s">
        <v>411</v>
      </c>
      <c r="O13" s="213">
        <f>O12+1</f>
        <v>5</v>
      </c>
      <c r="Q13" s="213" t="s">
        <v>424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168</v>
      </c>
      <c r="E14" s="486">
        <v>101</v>
      </c>
      <c r="F14" s="63" t="s">
        <v>425</v>
      </c>
      <c r="G14" s="64">
        <v>101</v>
      </c>
      <c r="H14" s="63" t="s">
        <v>111</v>
      </c>
      <c r="I14" s="64">
        <v>101</v>
      </c>
      <c r="J14" s="485" t="s">
        <v>170</v>
      </c>
      <c r="K14" s="486">
        <v>101</v>
      </c>
      <c r="L14" s="63" t="s">
        <v>411</v>
      </c>
      <c r="M14" s="90" t="s">
        <v>411</v>
      </c>
      <c r="N14" s="81" t="s">
        <v>411</v>
      </c>
      <c r="O14" s="213">
        <f t="shared" ref="O14:O16" si="3">O13+1</f>
        <v>6</v>
      </c>
      <c r="Q14" s="213" t="s">
        <v>426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171</v>
      </c>
      <c r="E15" s="91">
        <v>101</v>
      </c>
      <c r="F15" s="615" t="s">
        <v>171</v>
      </c>
      <c r="G15" s="64">
        <v>101</v>
      </c>
      <c r="H15" s="63" t="s">
        <v>173</v>
      </c>
      <c r="I15" s="64">
        <v>101</v>
      </c>
      <c r="J15" s="63" t="s">
        <v>122</v>
      </c>
      <c r="K15" s="64">
        <v>101</v>
      </c>
      <c r="L15" s="63" t="s">
        <v>411</v>
      </c>
      <c r="M15" s="90" t="s">
        <v>411</v>
      </c>
      <c r="N15" s="81" t="s">
        <v>411</v>
      </c>
      <c r="O15" s="213">
        <f t="shared" si="3"/>
        <v>7</v>
      </c>
      <c r="Q15" s="213" t="s">
        <v>427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152</v>
      </c>
      <c r="E16" s="64">
        <v>101</v>
      </c>
      <c r="F16" s="63" t="s">
        <v>138</v>
      </c>
      <c r="G16" s="64">
        <v>101</v>
      </c>
      <c r="H16" s="102" t="s">
        <v>175</v>
      </c>
      <c r="I16" s="64" t="s">
        <v>411</v>
      </c>
      <c r="J16" s="102" t="s">
        <v>175</v>
      </c>
      <c r="K16" s="64" t="s">
        <v>411</v>
      </c>
      <c r="L16" s="102" t="s">
        <v>175</v>
      </c>
      <c r="M16" s="64" t="s">
        <v>411</v>
      </c>
      <c r="N16" s="81" t="s">
        <v>428</v>
      </c>
      <c r="O16" s="213">
        <f t="shared" si="3"/>
        <v>8</v>
      </c>
      <c r="Q16" s="213" t="s">
        <v>429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411</v>
      </c>
      <c r="E17" s="85" t="s">
        <v>411</v>
      </c>
      <c r="F17" s="129" t="s">
        <v>411</v>
      </c>
      <c r="G17" s="95" t="s">
        <v>411</v>
      </c>
      <c r="H17" s="211" t="s">
        <v>411</v>
      </c>
      <c r="I17" s="95" t="s">
        <v>411</v>
      </c>
      <c r="J17" s="84" t="s">
        <v>411</v>
      </c>
      <c r="K17" s="85" t="s">
        <v>411</v>
      </c>
      <c r="L17" s="84" t="s">
        <v>411</v>
      </c>
      <c r="M17" s="126" t="s">
        <v>411</v>
      </c>
      <c r="N17" s="88" t="s">
        <v>430</v>
      </c>
      <c r="Q17" s="213" t="s">
        <v>431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411</v>
      </c>
      <c r="E18" s="85" t="s">
        <v>411</v>
      </c>
      <c r="F18" s="94" t="s">
        <v>411</v>
      </c>
      <c r="G18" s="95" t="s">
        <v>411</v>
      </c>
      <c r="H18" s="96" t="s">
        <v>411</v>
      </c>
      <c r="I18" s="95" t="s">
        <v>411</v>
      </c>
      <c r="J18" s="97" t="s">
        <v>411</v>
      </c>
      <c r="K18" s="85" t="s">
        <v>411</v>
      </c>
      <c r="L18" s="84" t="s">
        <v>411</v>
      </c>
      <c r="M18" s="87" t="s">
        <v>411</v>
      </c>
      <c r="N18" s="88" t="s">
        <v>430</v>
      </c>
      <c r="Q18" s="213" t="s">
        <v>432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411</v>
      </c>
      <c r="E19" s="108" t="s">
        <v>411</v>
      </c>
      <c r="F19" s="105" t="s">
        <v>411</v>
      </c>
      <c r="G19" s="108" t="s">
        <v>411</v>
      </c>
      <c r="H19" s="84" t="s">
        <v>411</v>
      </c>
      <c r="I19" s="85" t="s">
        <v>411</v>
      </c>
      <c r="J19" s="84" t="s">
        <v>411</v>
      </c>
      <c r="K19" s="85" t="s">
        <v>411</v>
      </c>
      <c r="L19" s="84" t="s">
        <v>411</v>
      </c>
      <c r="M19" s="87" t="s">
        <v>411</v>
      </c>
      <c r="N19" s="88" t="s">
        <v>433</v>
      </c>
      <c r="Q19" s="213" t="s">
        <v>434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96</v>
      </c>
      <c r="E20" s="486">
        <v>101</v>
      </c>
      <c r="F20" s="63" t="s">
        <v>189</v>
      </c>
      <c r="G20" s="64">
        <v>101</v>
      </c>
      <c r="H20" s="485" t="s">
        <v>158</v>
      </c>
      <c r="I20" s="486">
        <v>101</v>
      </c>
      <c r="J20" s="63" t="s">
        <v>435</v>
      </c>
      <c r="K20" s="76" t="s">
        <v>411</v>
      </c>
      <c r="L20" s="63" t="s">
        <v>411</v>
      </c>
      <c r="M20" s="76" t="s">
        <v>411</v>
      </c>
      <c r="N20" s="81" t="s">
        <v>411</v>
      </c>
      <c r="O20" s="213">
        <f>O16+1</f>
        <v>9</v>
      </c>
      <c r="Q20" s="213" t="s">
        <v>436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70</v>
      </c>
      <c r="E21" s="478">
        <v>101</v>
      </c>
      <c r="F21" s="98" t="s">
        <v>425</v>
      </c>
      <c r="G21" s="99">
        <v>101</v>
      </c>
      <c r="H21" s="63" t="s">
        <v>111</v>
      </c>
      <c r="I21" s="91">
        <v>101</v>
      </c>
      <c r="J21" s="485" t="s">
        <v>165</v>
      </c>
      <c r="K21" s="489">
        <v>101</v>
      </c>
      <c r="L21" s="63" t="s">
        <v>411</v>
      </c>
      <c r="M21" s="90" t="s">
        <v>411</v>
      </c>
      <c r="N21" s="81" t="s">
        <v>411</v>
      </c>
      <c r="O21" s="213">
        <f>O20+1</f>
        <v>10</v>
      </c>
      <c r="Q21" s="215" t="s">
        <v>437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119</v>
      </c>
      <c r="E22" s="80">
        <v>201</v>
      </c>
      <c r="F22" s="615" t="s">
        <v>119</v>
      </c>
      <c r="G22" s="489">
        <v>201</v>
      </c>
      <c r="H22" s="76" t="s">
        <v>422</v>
      </c>
      <c r="I22" s="559" t="s">
        <v>438</v>
      </c>
      <c r="J22" s="76" t="s">
        <v>422</v>
      </c>
      <c r="K22" s="559" t="s">
        <v>438</v>
      </c>
      <c r="L22" s="63" t="s">
        <v>411</v>
      </c>
      <c r="M22" s="64" t="s">
        <v>411</v>
      </c>
      <c r="N22" s="81" t="s">
        <v>411</v>
      </c>
      <c r="O22" s="213">
        <f t="shared" ref="O22:O23" si="4">O21+1</f>
        <v>11</v>
      </c>
      <c r="Q22" s="213" t="s">
        <v>439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138</v>
      </c>
      <c r="E23" s="64">
        <v>101</v>
      </c>
      <c r="F23" s="100" t="s">
        <v>131</v>
      </c>
      <c r="G23" s="101">
        <v>101</v>
      </c>
      <c r="H23" s="102" t="s">
        <v>141</v>
      </c>
      <c r="I23" s="64" t="s">
        <v>417</v>
      </c>
      <c r="J23" s="102" t="s">
        <v>141</v>
      </c>
      <c r="K23" s="64" t="s">
        <v>417</v>
      </c>
      <c r="L23" s="63" t="s">
        <v>411</v>
      </c>
      <c r="M23" s="64" t="s">
        <v>411</v>
      </c>
      <c r="N23" s="81" t="s">
        <v>411</v>
      </c>
      <c r="O23" s="213">
        <f t="shared" si="4"/>
        <v>12</v>
      </c>
      <c r="Q23" s="213" t="s">
        <v>70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411</v>
      </c>
      <c r="E24" s="95" t="s">
        <v>411</v>
      </c>
      <c r="F24" s="94" t="s">
        <v>411</v>
      </c>
      <c r="G24" s="216" t="s">
        <v>411</v>
      </c>
      <c r="H24" s="94" t="s">
        <v>411</v>
      </c>
      <c r="I24" s="95" t="s">
        <v>411</v>
      </c>
      <c r="J24" s="94" t="s">
        <v>411</v>
      </c>
      <c r="K24" s="95" t="s">
        <v>411</v>
      </c>
      <c r="L24" s="84" t="s">
        <v>411</v>
      </c>
      <c r="M24" s="126" t="s">
        <v>411</v>
      </c>
      <c r="N24" s="88" t="s">
        <v>411</v>
      </c>
      <c r="Q24" s="213" t="s">
        <v>96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411</v>
      </c>
      <c r="E25" s="95" t="s">
        <v>411</v>
      </c>
      <c r="F25" s="84" t="s">
        <v>411</v>
      </c>
      <c r="G25" s="85" t="s">
        <v>411</v>
      </c>
      <c r="H25" s="86" t="s">
        <v>411</v>
      </c>
      <c r="I25" s="85" t="s">
        <v>411</v>
      </c>
      <c r="J25" s="106" t="s">
        <v>411</v>
      </c>
      <c r="K25" s="95" t="s">
        <v>411</v>
      </c>
      <c r="L25" s="84" t="s">
        <v>411</v>
      </c>
      <c r="M25" s="107" t="s">
        <v>411</v>
      </c>
      <c r="N25" s="88" t="s">
        <v>411</v>
      </c>
      <c r="Q25" s="213" t="s">
        <v>440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144</v>
      </c>
      <c r="E26" s="168">
        <v>101</v>
      </c>
      <c r="F26" s="103" t="s">
        <v>131</v>
      </c>
      <c r="G26" s="168">
        <v>101</v>
      </c>
      <c r="H26" s="63" t="s">
        <v>422</v>
      </c>
      <c r="I26" s="64" t="s">
        <v>423</v>
      </c>
      <c r="J26" s="63" t="s">
        <v>422</v>
      </c>
      <c r="K26" s="64" t="s">
        <v>423</v>
      </c>
      <c r="L26" s="63" t="s">
        <v>411</v>
      </c>
      <c r="M26" s="76" t="s">
        <v>411</v>
      </c>
      <c r="N26" s="81" t="s">
        <v>411</v>
      </c>
      <c r="O26" s="213">
        <f>O23+1</f>
        <v>13</v>
      </c>
      <c r="Q26" s="213" t="s">
        <v>441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96</v>
      </c>
      <c r="E27" s="486">
        <v>101</v>
      </c>
      <c r="F27" s="63" t="s">
        <v>206</v>
      </c>
      <c r="G27" s="64">
        <v>101</v>
      </c>
      <c r="H27" s="63" t="s">
        <v>165</v>
      </c>
      <c r="I27" s="64">
        <v>101</v>
      </c>
      <c r="J27" s="485" t="s">
        <v>207</v>
      </c>
      <c r="K27" s="493">
        <v>101</v>
      </c>
      <c r="L27" s="63" t="s">
        <v>411</v>
      </c>
      <c r="M27" s="76" t="s">
        <v>411</v>
      </c>
      <c r="N27" s="109"/>
      <c r="O27" s="213">
        <f>O26+1</f>
        <v>14</v>
      </c>
      <c r="Q27" s="213" t="s">
        <v>442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425</v>
      </c>
      <c r="E28" s="64">
        <v>101</v>
      </c>
      <c r="F28" s="63" t="s">
        <v>189</v>
      </c>
      <c r="G28" s="64">
        <v>101</v>
      </c>
      <c r="H28" s="63" t="s">
        <v>111</v>
      </c>
      <c r="I28" s="64">
        <v>101</v>
      </c>
      <c r="J28" s="63" t="s">
        <v>70</v>
      </c>
      <c r="K28" s="64">
        <v>101</v>
      </c>
      <c r="L28" s="63" t="s">
        <v>411</v>
      </c>
      <c r="M28" s="76" t="s">
        <v>411</v>
      </c>
      <c r="N28" s="81" t="s">
        <v>411</v>
      </c>
      <c r="O28" s="213">
        <f t="shared" ref="O28:O30" si="5">O27+1</f>
        <v>15</v>
      </c>
      <c r="Q28" s="213" t="s">
        <v>443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122</v>
      </c>
      <c r="E29" s="64">
        <v>101</v>
      </c>
      <c r="F29" s="615" t="s">
        <v>171</v>
      </c>
      <c r="G29" s="64">
        <v>101</v>
      </c>
      <c r="H29" s="615" t="s">
        <v>119</v>
      </c>
      <c r="I29" s="64">
        <v>101</v>
      </c>
      <c r="J29" s="63" t="s">
        <v>152</v>
      </c>
      <c r="K29" s="64">
        <v>101</v>
      </c>
      <c r="L29" s="63" t="s">
        <v>411</v>
      </c>
      <c r="M29" s="64" t="s">
        <v>411</v>
      </c>
      <c r="N29" s="81" t="s">
        <v>411</v>
      </c>
      <c r="O29" s="213">
        <f t="shared" si="5"/>
        <v>16</v>
      </c>
      <c r="Q29" s="213" t="s">
        <v>444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96</v>
      </c>
      <c r="E30" s="75">
        <v>101</v>
      </c>
      <c r="F30" s="63" t="s">
        <v>70</v>
      </c>
      <c r="G30" s="64">
        <v>101</v>
      </c>
      <c r="H30" s="615" t="s">
        <v>158</v>
      </c>
      <c r="I30" s="486">
        <v>101</v>
      </c>
      <c r="J30" s="63"/>
      <c r="K30" s="64"/>
      <c r="L30" s="63" t="s">
        <v>411</v>
      </c>
      <c r="M30" s="80" t="s">
        <v>411</v>
      </c>
      <c r="N30" s="81" t="s">
        <v>411</v>
      </c>
      <c r="O30" s="213">
        <f t="shared" si="5"/>
        <v>17</v>
      </c>
      <c r="Q30" s="213" t="s">
        <v>445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411</v>
      </c>
      <c r="E31" s="85" t="s">
        <v>411</v>
      </c>
      <c r="F31" s="84" t="s">
        <v>411</v>
      </c>
      <c r="G31" s="85" t="s">
        <v>411</v>
      </c>
      <c r="H31" s="94" t="s">
        <v>411</v>
      </c>
      <c r="I31" s="95" t="s">
        <v>411</v>
      </c>
      <c r="J31" s="94" t="s">
        <v>411</v>
      </c>
      <c r="K31" s="95" t="s">
        <v>411</v>
      </c>
      <c r="L31" s="84" t="s">
        <v>411</v>
      </c>
      <c r="M31" s="126" t="s">
        <v>411</v>
      </c>
      <c r="N31" s="88" t="s">
        <v>411</v>
      </c>
      <c r="Q31" s="213" t="s">
        <v>446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411</v>
      </c>
      <c r="E32" s="85" t="s">
        <v>411</v>
      </c>
      <c r="F32" s="94" t="s">
        <v>411</v>
      </c>
      <c r="G32" s="95" t="s">
        <v>411</v>
      </c>
      <c r="H32" s="86" t="s">
        <v>411</v>
      </c>
      <c r="I32" s="85" t="s">
        <v>411</v>
      </c>
      <c r="J32" s="105" t="s">
        <v>411</v>
      </c>
      <c r="K32" s="95" t="s">
        <v>411</v>
      </c>
      <c r="L32" s="84" t="s">
        <v>411</v>
      </c>
      <c r="M32" s="85" t="s">
        <v>411</v>
      </c>
      <c r="N32" s="88" t="s">
        <v>411</v>
      </c>
      <c r="Q32" s="213" t="s">
        <v>447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144</v>
      </c>
      <c r="E33" s="64">
        <v>101</v>
      </c>
      <c r="F33" s="137" t="s">
        <v>131</v>
      </c>
      <c r="G33" s="80">
        <v>101</v>
      </c>
      <c r="H33" s="102" t="s">
        <v>448</v>
      </c>
      <c r="I33" s="64" t="s">
        <v>411</v>
      </c>
      <c r="J33" s="102"/>
      <c r="K33" s="64" t="s">
        <v>411</v>
      </c>
      <c r="L33" s="63" t="s">
        <v>411</v>
      </c>
      <c r="M33" s="76" t="s">
        <v>411</v>
      </c>
      <c r="N33" s="192" t="s">
        <v>449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96</v>
      </c>
      <c r="E34" s="486">
        <v>101</v>
      </c>
      <c r="F34" s="63" t="s">
        <v>206</v>
      </c>
      <c r="G34" s="64">
        <v>101</v>
      </c>
      <c r="H34" s="63" t="s">
        <v>189</v>
      </c>
      <c r="I34" s="64">
        <v>101</v>
      </c>
      <c r="J34" s="63" t="s">
        <v>450</v>
      </c>
      <c r="K34" s="76" t="s">
        <v>411</v>
      </c>
      <c r="L34" s="63" t="s">
        <v>411</v>
      </c>
      <c r="M34" s="76" t="s">
        <v>411</v>
      </c>
      <c r="N34" s="81" t="s">
        <v>411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173</v>
      </c>
      <c r="E35" s="64">
        <v>101</v>
      </c>
      <c r="F35" s="63" t="s">
        <v>111</v>
      </c>
      <c r="G35" s="64">
        <v>101</v>
      </c>
      <c r="H35" s="63" t="s">
        <v>425</v>
      </c>
      <c r="I35" s="91">
        <v>101</v>
      </c>
      <c r="J35" s="63" t="s">
        <v>165</v>
      </c>
      <c r="K35" s="91">
        <v>101</v>
      </c>
      <c r="L35" s="63" t="s">
        <v>411</v>
      </c>
      <c r="M35" s="76" t="s">
        <v>411</v>
      </c>
      <c r="N35" s="81" t="s">
        <v>411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171</v>
      </c>
      <c r="E36" s="489" t="s">
        <v>451</v>
      </c>
      <c r="F36" s="615" t="s">
        <v>171</v>
      </c>
      <c r="G36" s="489" t="s">
        <v>451</v>
      </c>
      <c r="H36" s="618" t="s">
        <v>119</v>
      </c>
      <c r="I36" s="489" t="s">
        <v>451</v>
      </c>
      <c r="J36" s="63" t="s">
        <v>411</v>
      </c>
      <c r="K36" s="64" t="s">
        <v>411</v>
      </c>
      <c r="L36" s="63" t="s">
        <v>411</v>
      </c>
      <c r="M36" s="64" t="s">
        <v>411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158</v>
      </c>
      <c r="E37" s="114">
        <v>101</v>
      </c>
      <c r="F37" s="113" t="s">
        <v>131</v>
      </c>
      <c r="G37" s="115">
        <v>101</v>
      </c>
      <c r="H37" s="116" t="s">
        <v>141</v>
      </c>
      <c r="I37" s="115" t="s">
        <v>417</v>
      </c>
      <c r="J37" s="113" t="s">
        <v>141</v>
      </c>
      <c r="K37" s="115" t="s">
        <v>417</v>
      </c>
      <c r="L37" s="113" t="s">
        <v>411</v>
      </c>
      <c r="M37" s="115" t="s">
        <v>411</v>
      </c>
      <c r="N37" s="117" t="s">
        <v>411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397</v>
      </c>
      <c r="C40" s="823" t="s">
        <v>398</v>
      </c>
      <c r="D40" s="57" t="s">
        <v>399</v>
      </c>
      <c r="E40" s="825" t="s">
        <v>400</v>
      </c>
      <c r="F40" s="57" t="s">
        <v>401</v>
      </c>
      <c r="G40" s="825" t="s">
        <v>400</v>
      </c>
      <c r="H40" s="57" t="s">
        <v>402</v>
      </c>
      <c r="I40" s="825" t="s">
        <v>400</v>
      </c>
      <c r="J40" s="57" t="s">
        <v>403</v>
      </c>
      <c r="K40" s="825" t="s">
        <v>400</v>
      </c>
      <c r="L40" s="57" t="s">
        <v>404</v>
      </c>
      <c r="M40" s="825" t="s">
        <v>400</v>
      </c>
      <c r="N40" s="58" t="s">
        <v>405</v>
      </c>
    </row>
    <row r="41" spans="2:15" ht="36" customHeight="1" thickBot="1">
      <c r="B41" s="822"/>
      <c r="C41" s="824"/>
      <c r="D41" s="59" t="s">
        <v>406</v>
      </c>
      <c r="E41" s="826"/>
      <c r="F41" s="59" t="s">
        <v>407</v>
      </c>
      <c r="G41" s="826"/>
      <c r="H41" s="59" t="s">
        <v>408</v>
      </c>
      <c r="I41" s="826"/>
      <c r="J41" s="59" t="s">
        <v>409</v>
      </c>
      <c r="K41" s="826"/>
      <c r="L41" s="59" t="s">
        <v>410</v>
      </c>
      <c r="M41" s="82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111</v>
      </c>
      <c r="G45" s="486">
        <v>101</v>
      </c>
      <c r="H45" s="485" t="s">
        <v>206</v>
      </c>
      <c r="I45" s="486">
        <v>101</v>
      </c>
      <c r="J45" s="63" t="s">
        <v>454</v>
      </c>
      <c r="K45" s="80">
        <v>101</v>
      </c>
      <c r="L45" s="63" t="s">
        <v>235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152</v>
      </c>
      <c r="E46" s="64">
        <v>201</v>
      </c>
      <c r="F46" s="63" t="s">
        <v>425</v>
      </c>
      <c r="G46" s="64">
        <v>201</v>
      </c>
      <c r="H46" s="63" t="s">
        <v>239</v>
      </c>
      <c r="I46" s="64">
        <v>202</v>
      </c>
      <c r="J46" s="63" t="s">
        <v>239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96</v>
      </c>
      <c r="E47" s="64">
        <v>101</v>
      </c>
      <c r="F47" s="618" t="s">
        <v>171</v>
      </c>
      <c r="G47" s="489">
        <v>101</v>
      </c>
      <c r="H47" s="618" t="s">
        <v>119</v>
      </c>
      <c r="I47" s="75">
        <v>101</v>
      </c>
      <c r="J47" s="63" t="s">
        <v>122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158</v>
      </c>
      <c r="E48" s="104">
        <v>101</v>
      </c>
      <c r="F48" s="103" t="s">
        <v>247</v>
      </c>
      <c r="G48" s="75" t="s">
        <v>455</v>
      </c>
      <c r="H48" s="128" t="s">
        <v>141</v>
      </c>
      <c r="I48" s="168" t="s">
        <v>417</v>
      </c>
      <c r="J48" s="63" t="s">
        <v>141</v>
      </c>
      <c r="K48" s="168" t="s">
        <v>417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144</v>
      </c>
      <c r="E51" s="64">
        <v>101</v>
      </c>
      <c r="F51" s="137" t="s">
        <v>131</v>
      </c>
      <c r="G51" s="64">
        <v>101</v>
      </c>
      <c r="H51" s="63" t="s">
        <v>152</v>
      </c>
      <c r="I51" s="64">
        <v>101</v>
      </c>
      <c r="J51" s="63" t="s">
        <v>456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173</v>
      </c>
      <c r="E52" s="64">
        <v>101</v>
      </c>
      <c r="F52" s="63" t="s">
        <v>206</v>
      </c>
      <c r="G52" s="64">
        <v>101</v>
      </c>
      <c r="H52" s="63" t="s">
        <v>189</v>
      </c>
      <c r="I52" s="64">
        <v>101</v>
      </c>
      <c r="J52" s="63" t="s">
        <v>457</v>
      </c>
      <c r="K52" s="80">
        <v>101</v>
      </c>
      <c r="L52" s="63" t="s">
        <v>235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111</v>
      </c>
      <c r="E53" s="486" t="s">
        <v>458</v>
      </c>
      <c r="F53" s="63" t="s">
        <v>165</v>
      </c>
      <c r="G53" s="486" t="s">
        <v>458</v>
      </c>
      <c r="H53" s="63" t="s">
        <v>239</v>
      </c>
      <c r="I53" s="64">
        <v>202</v>
      </c>
      <c r="J53" s="63" t="s">
        <v>239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171</v>
      </c>
      <c r="E54" s="587">
        <v>101</v>
      </c>
      <c r="F54" s="618" t="s">
        <v>171</v>
      </c>
      <c r="G54" s="489">
        <v>101</v>
      </c>
      <c r="H54" s="79" t="s">
        <v>158</v>
      </c>
      <c r="I54" s="75">
        <v>101</v>
      </c>
      <c r="J54" s="63" t="s">
        <v>122</v>
      </c>
      <c r="K54" s="64">
        <v>101</v>
      </c>
      <c r="L54" s="63" t="s">
        <v>250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425</v>
      </c>
      <c r="E55" s="75">
        <v>101</v>
      </c>
      <c r="F55" s="103" t="s">
        <v>152</v>
      </c>
      <c r="G55" s="75">
        <v>101</v>
      </c>
      <c r="H55" s="74" t="s">
        <v>141</v>
      </c>
      <c r="I55" s="168" t="s">
        <v>417</v>
      </c>
      <c r="J55" s="133" t="s">
        <v>141</v>
      </c>
      <c r="K55" s="168" t="s">
        <v>417</v>
      </c>
      <c r="L55" s="63" t="s">
        <v>247</v>
      </c>
      <c r="M55" s="80" t="s">
        <v>459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144</v>
      </c>
      <c r="E58" s="132">
        <v>101</v>
      </c>
      <c r="F58" s="137" t="s">
        <v>131</v>
      </c>
      <c r="G58" s="132">
        <v>101</v>
      </c>
      <c r="H58" s="63" t="s">
        <v>96</v>
      </c>
      <c r="I58" s="64">
        <v>101</v>
      </c>
      <c r="J58" s="63" t="s">
        <v>152</v>
      </c>
      <c r="K58" s="486" t="s">
        <v>460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206</v>
      </c>
      <c r="E59" s="64">
        <v>101</v>
      </c>
      <c r="F59" s="506" t="s">
        <v>165</v>
      </c>
      <c r="G59" s="486" t="s">
        <v>458</v>
      </c>
      <c r="H59" s="63" t="s">
        <v>189</v>
      </c>
      <c r="I59" s="486" t="s">
        <v>458</v>
      </c>
      <c r="J59" s="63" t="s">
        <v>158</v>
      </c>
      <c r="K59" s="493" t="s">
        <v>458</v>
      </c>
      <c r="L59" s="63" t="s">
        <v>235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207</v>
      </c>
      <c r="E60" s="64">
        <v>201</v>
      </c>
      <c r="F60" s="63" t="s">
        <v>425</v>
      </c>
      <c r="G60" s="64">
        <v>201</v>
      </c>
      <c r="H60" s="63" t="s">
        <v>239</v>
      </c>
      <c r="I60" s="64">
        <v>202</v>
      </c>
      <c r="J60" s="63" t="s">
        <v>239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119</v>
      </c>
      <c r="E61" s="64">
        <v>101</v>
      </c>
      <c r="F61" s="618" t="s">
        <v>119</v>
      </c>
      <c r="G61" s="489">
        <v>101</v>
      </c>
      <c r="H61" s="79" t="s">
        <v>122</v>
      </c>
      <c r="I61" s="75">
        <v>101</v>
      </c>
      <c r="J61" s="63" t="s">
        <v>250</v>
      </c>
      <c r="K61" s="80">
        <v>101</v>
      </c>
      <c r="L61" s="63" t="s">
        <v>250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461</v>
      </c>
      <c r="E62" s="559" t="s">
        <v>462</v>
      </c>
      <c r="F62" s="63" t="s">
        <v>463</v>
      </c>
      <c r="G62" s="559" t="s">
        <v>462</v>
      </c>
      <c r="H62" s="63" t="s">
        <v>141</v>
      </c>
      <c r="I62" s="168" t="s">
        <v>417</v>
      </c>
      <c r="J62" s="79" t="s">
        <v>141</v>
      </c>
      <c r="K62" s="168" t="s">
        <v>417</v>
      </c>
      <c r="L62" s="63" t="s">
        <v>247</v>
      </c>
      <c r="M62" s="225" t="s">
        <v>459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464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465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466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173</v>
      </c>
      <c r="E66" s="486">
        <v>101</v>
      </c>
      <c r="F66" s="615" t="s">
        <v>96</v>
      </c>
      <c r="G66" s="486">
        <v>101</v>
      </c>
      <c r="H66" s="485" t="s">
        <v>206</v>
      </c>
      <c r="I66" s="486">
        <v>101</v>
      </c>
      <c r="J66" s="63" t="s">
        <v>467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425</v>
      </c>
      <c r="E67" s="64">
        <v>201</v>
      </c>
      <c r="F67" s="63" t="s">
        <v>207</v>
      </c>
      <c r="G67" s="64">
        <v>201</v>
      </c>
      <c r="H67" s="63" t="s">
        <v>239</v>
      </c>
      <c r="I67" s="64">
        <v>202</v>
      </c>
      <c r="J67" s="63" t="s">
        <v>239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171</v>
      </c>
      <c r="E68" s="587">
        <v>101</v>
      </c>
      <c r="F68" s="618" t="s">
        <v>171</v>
      </c>
      <c r="G68" s="75">
        <v>101</v>
      </c>
      <c r="H68" s="139" t="s">
        <v>122</v>
      </c>
      <c r="I68" s="75">
        <v>101</v>
      </c>
      <c r="J68" s="63" t="s">
        <v>250</v>
      </c>
      <c r="K68" s="80">
        <v>101</v>
      </c>
      <c r="L68" s="63" t="s">
        <v>250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158</v>
      </c>
      <c r="E69" s="64">
        <v>101</v>
      </c>
      <c r="F69" s="63" t="s">
        <v>131</v>
      </c>
      <c r="G69" s="64">
        <v>101</v>
      </c>
      <c r="H69" s="139" t="s">
        <v>141</v>
      </c>
      <c r="I69" s="75" t="s">
        <v>458</v>
      </c>
      <c r="J69" s="63" t="s">
        <v>267</v>
      </c>
      <c r="K69" s="64" t="s">
        <v>458</v>
      </c>
      <c r="L69" s="140" t="s">
        <v>247</v>
      </c>
      <c r="M69" s="132" t="s">
        <v>459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468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397</v>
      </c>
      <c r="C74" s="823" t="s">
        <v>398</v>
      </c>
      <c r="D74" s="57" t="s">
        <v>399</v>
      </c>
      <c r="E74" s="819" t="s">
        <v>400</v>
      </c>
      <c r="F74" s="57" t="s">
        <v>401</v>
      </c>
      <c r="G74" s="819" t="s">
        <v>400</v>
      </c>
      <c r="H74" s="57" t="s">
        <v>402</v>
      </c>
      <c r="I74" s="819" t="s">
        <v>400</v>
      </c>
      <c r="J74" s="57" t="s">
        <v>403</v>
      </c>
      <c r="K74" s="819" t="s">
        <v>400</v>
      </c>
      <c r="L74" s="57" t="s">
        <v>404</v>
      </c>
      <c r="M74" s="819" t="s">
        <v>400</v>
      </c>
      <c r="N74" s="58" t="s">
        <v>405</v>
      </c>
    </row>
    <row r="75" spans="2:15" ht="18" customHeight="1">
      <c r="B75" s="822"/>
      <c r="C75" s="824"/>
      <c r="D75" s="59" t="s">
        <v>406</v>
      </c>
      <c r="E75" s="820"/>
      <c r="F75" s="59" t="s">
        <v>407</v>
      </c>
      <c r="G75" s="820"/>
      <c r="H75" s="59" t="s">
        <v>408</v>
      </c>
      <c r="I75" s="820"/>
      <c r="J75" s="59" t="s">
        <v>409</v>
      </c>
      <c r="K75" s="820"/>
      <c r="L75" s="59" t="s">
        <v>410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144</v>
      </c>
      <c r="E76" s="132">
        <v>101</v>
      </c>
      <c r="F76" s="140" t="s">
        <v>131</v>
      </c>
      <c r="G76" s="132">
        <v>101</v>
      </c>
      <c r="H76" s="63" t="s">
        <v>173</v>
      </c>
      <c r="I76" s="64">
        <v>101</v>
      </c>
      <c r="J76" s="63" t="s">
        <v>267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206</v>
      </c>
      <c r="E77" s="64">
        <v>101</v>
      </c>
      <c r="F77" s="63" t="s">
        <v>207</v>
      </c>
      <c r="G77" s="64">
        <v>101</v>
      </c>
      <c r="H77" s="63" t="s">
        <v>189</v>
      </c>
      <c r="I77" s="64">
        <v>101</v>
      </c>
      <c r="J77" s="63" t="s">
        <v>469</v>
      </c>
      <c r="K77" s="80">
        <v>101</v>
      </c>
      <c r="L77" s="63" t="s">
        <v>235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425</v>
      </c>
      <c r="E78" s="593">
        <v>101</v>
      </c>
      <c r="F78" s="63" t="s">
        <v>111</v>
      </c>
      <c r="G78" s="593">
        <v>101</v>
      </c>
      <c r="H78" s="158" t="s">
        <v>165</v>
      </c>
      <c r="I78" s="593">
        <v>101</v>
      </c>
      <c r="J78" s="63" t="s">
        <v>250</v>
      </c>
      <c r="K78" s="80">
        <v>101</v>
      </c>
      <c r="L78" s="63" t="s">
        <v>250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119</v>
      </c>
      <c r="E79" s="132">
        <v>101</v>
      </c>
      <c r="F79" s="615" t="s">
        <v>119</v>
      </c>
      <c r="G79" s="489">
        <v>101</v>
      </c>
      <c r="H79" s="619" t="s">
        <v>171</v>
      </c>
      <c r="I79" s="75">
        <v>101</v>
      </c>
      <c r="J79" s="103" t="s">
        <v>70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422</v>
      </c>
      <c r="E80" s="80" t="s">
        <v>423</v>
      </c>
      <c r="F80" s="78" t="s">
        <v>422</v>
      </c>
      <c r="G80" s="80" t="s">
        <v>423</v>
      </c>
      <c r="H80" s="510" t="s">
        <v>158</v>
      </c>
      <c r="I80" s="101">
        <v>201</v>
      </c>
      <c r="J80" s="620" t="s">
        <v>96</v>
      </c>
      <c r="K80" s="486">
        <v>201</v>
      </c>
      <c r="L80" s="63" t="s">
        <v>247</v>
      </c>
      <c r="M80" s="80" t="s">
        <v>459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144</v>
      </c>
      <c r="E83" s="75">
        <v>201</v>
      </c>
      <c r="F83" s="79" t="s">
        <v>288</v>
      </c>
      <c r="G83" s="75">
        <v>201</v>
      </c>
      <c r="H83" s="78" t="s">
        <v>422</v>
      </c>
      <c r="I83" s="64" t="s">
        <v>423</v>
      </c>
      <c r="J83" s="615" t="s">
        <v>122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206</v>
      </c>
      <c r="E84" s="64">
        <v>101</v>
      </c>
      <c r="F84" s="63" t="s">
        <v>207</v>
      </c>
      <c r="G84" s="64">
        <v>101</v>
      </c>
      <c r="H84" s="63" t="s">
        <v>470</v>
      </c>
      <c r="I84" s="64"/>
      <c r="J84" s="98"/>
      <c r="K84" s="198"/>
      <c r="L84" s="485" t="s">
        <v>235</v>
      </c>
      <c r="M84" s="494" t="s">
        <v>471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119</v>
      </c>
      <c r="E85" s="64">
        <v>101</v>
      </c>
      <c r="F85" s="63" t="s">
        <v>425</v>
      </c>
      <c r="G85" s="64">
        <v>101</v>
      </c>
      <c r="H85" s="103" t="s">
        <v>70</v>
      </c>
      <c r="I85" s="75">
        <v>101</v>
      </c>
      <c r="J85" s="497" t="s">
        <v>267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472</v>
      </c>
      <c r="G86" s="621" t="s">
        <v>458</v>
      </c>
      <c r="H86" s="79" t="s">
        <v>292</v>
      </c>
      <c r="I86" s="621" t="s">
        <v>458</v>
      </c>
      <c r="J86" s="140" t="s">
        <v>293</v>
      </c>
      <c r="K86" s="621" t="s">
        <v>458</v>
      </c>
      <c r="L86" s="227"/>
      <c r="M86" s="221"/>
      <c r="N86" s="81" t="s">
        <v>473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294</v>
      </c>
      <c r="G87" s="621" t="s">
        <v>458</v>
      </c>
      <c r="H87" s="103" t="s">
        <v>295</v>
      </c>
      <c r="I87" s="621" t="s">
        <v>458</v>
      </c>
      <c r="J87" s="103"/>
      <c r="K87" s="75"/>
      <c r="L87" s="63" t="s">
        <v>247</v>
      </c>
      <c r="M87" s="80" t="s">
        <v>459</v>
      </c>
      <c r="N87" s="81" t="s">
        <v>473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144</v>
      </c>
      <c r="E90" s="75">
        <v>101</v>
      </c>
      <c r="F90" s="140" t="s">
        <v>138</v>
      </c>
      <c r="G90" s="64">
        <v>101</v>
      </c>
      <c r="H90" s="63" t="s">
        <v>288</v>
      </c>
      <c r="I90" s="64">
        <v>101</v>
      </c>
      <c r="J90" s="63" t="s">
        <v>267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158</v>
      </c>
      <c r="I91" s="486">
        <v>101</v>
      </c>
      <c r="J91" s="92" t="s">
        <v>70</v>
      </c>
      <c r="K91" s="511">
        <v>101</v>
      </c>
      <c r="L91" s="63" t="s">
        <v>235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207</v>
      </c>
      <c r="E92" s="64">
        <v>101</v>
      </c>
      <c r="F92" s="63" t="s">
        <v>425</v>
      </c>
      <c r="G92" s="64">
        <v>101</v>
      </c>
      <c r="H92" s="103" t="s">
        <v>70</v>
      </c>
      <c r="I92" s="75">
        <v>101</v>
      </c>
      <c r="J92" s="63" t="s">
        <v>250</v>
      </c>
      <c r="K92" s="80">
        <v>101</v>
      </c>
      <c r="L92" s="63" t="s">
        <v>250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171</v>
      </c>
      <c r="E93" s="75">
        <v>201</v>
      </c>
      <c r="F93" s="623" t="s">
        <v>171</v>
      </c>
      <c r="G93" s="168">
        <v>201</v>
      </c>
      <c r="H93" s="103" t="s">
        <v>422</v>
      </c>
      <c r="I93" s="602" t="s">
        <v>438</v>
      </c>
      <c r="J93" s="103" t="s">
        <v>422</v>
      </c>
      <c r="K93" s="602" t="s">
        <v>438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267</v>
      </c>
      <c r="E94" s="80">
        <v>101</v>
      </c>
      <c r="F94" s="63" t="s">
        <v>247</v>
      </c>
      <c r="G94" s="75" t="s">
        <v>455</v>
      </c>
      <c r="H94" s="102" t="s">
        <v>173</v>
      </c>
      <c r="I94" s="64">
        <v>101</v>
      </c>
      <c r="J94" s="63" t="s">
        <v>306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144</v>
      </c>
      <c r="E97" s="484">
        <v>101</v>
      </c>
      <c r="F97" s="137" t="s">
        <v>288</v>
      </c>
      <c r="G97" s="484">
        <v>101</v>
      </c>
      <c r="H97" s="488" t="s">
        <v>189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158</v>
      </c>
      <c r="E98" s="64">
        <v>101</v>
      </c>
      <c r="F98" s="63" t="s">
        <v>267</v>
      </c>
      <c r="G98" s="64">
        <v>101</v>
      </c>
      <c r="H98" s="63" t="s">
        <v>425</v>
      </c>
      <c r="I98" s="64">
        <v>101</v>
      </c>
      <c r="J98" s="103" t="s">
        <v>70</v>
      </c>
      <c r="K98" s="75">
        <v>101</v>
      </c>
      <c r="L98" s="63" t="s">
        <v>235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158</v>
      </c>
      <c r="G100" s="486">
        <v>101</v>
      </c>
      <c r="H100" s="63" t="s">
        <v>207</v>
      </c>
      <c r="I100" s="489" t="s">
        <v>458</v>
      </c>
      <c r="J100" s="488" t="s">
        <v>165</v>
      </c>
      <c r="K100" s="489" t="s">
        <v>458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189</v>
      </c>
      <c r="E101" s="489">
        <v>101</v>
      </c>
      <c r="F101" s="63" t="s">
        <v>474</v>
      </c>
      <c r="G101" s="230" t="s">
        <v>475</v>
      </c>
      <c r="H101" s="103" t="s">
        <v>288</v>
      </c>
      <c r="I101" s="75">
        <v>101</v>
      </c>
      <c r="J101" s="102" t="s">
        <v>173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476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397</v>
      </c>
      <c r="C109" s="823" t="s">
        <v>398</v>
      </c>
      <c r="D109" s="57" t="s">
        <v>399</v>
      </c>
      <c r="E109" s="819" t="s">
        <v>400</v>
      </c>
      <c r="F109" s="57" t="s">
        <v>401</v>
      </c>
      <c r="G109" s="819" t="s">
        <v>400</v>
      </c>
      <c r="H109" s="57" t="s">
        <v>402</v>
      </c>
      <c r="I109" s="819" t="s">
        <v>400</v>
      </c>
      <c r="J109" s="57" t="s">
        <v>403</v>
      </c>
      <c r="K109" s="819" t="s">
        <v>400</v>
      </c>
      <c r="L109" s="57" t="s">
        <v>404</v>
      </c>
      <c r="M109" s="819" t="s">
        <v>400</v>
      </c>
      <c r="N109" s="58" t="s">
        <v>405</v>
      </c>
    </row>
    <row r="110" spans="2:15" ht="36" customHeight="1" thickBot="1">
      <c r="B110" s="822"/>
      <c r="C110" s="824"/>
      <c r="D110" s="59" t="s">
        <v>406</v>
      </c>
      <c r="E110" s="820"/>
      <c r="F110" s="59" t="s">
        <v>407</v>
      </c>
      <c r="G110" s="820"/>
      <c r="H110" s="59" t="s">
        <v>408</v>
      </c>
      <c r="I110" s="820"/>
      <c r="J110" s="59" t="s">
        <v>409</v>
      </c>
      <c r="K110" s="820"/>
      <c r="L110" s="59" t="s">
        <v>410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478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479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425</v>
      </c>
      <c r="I124" s="64">
        <v>101</v>
      </c>
      <c r="J124" s="63" t="s">
        <v>250</v>
      </c>
      <c r="K124" s="80">
        <v>101</v>
      </c>
      <c r="L124" s="63" t="s">
        <v>250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119</v>
      </c>
      <c r="E125" s="486">
        <v>101</v>
      </c>
      <c r="F125" s="625" t="s">
        <v>70</v>
      </c>
      <c r="G125" s="486">
        <v>101</v>
      </c>
      <c r="H125" s="618" t="s">
        <v>171</v>
      </c>
      <c r="I125" s="75">
        <v>101</v>
      </c>
      <c r="J125" s="63" t="s">
        <v>316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158</v>
      </c>
      <c r="E126" s="75">
        <v>101</v>
      </c>
      <c r="F126" s="63" t="s">
        <v>267</v>
      </c>
      <c r="G126" s="64">
        <v>101</v>
      </c>
      <c r="H126" s="63" t="s">
        <v>288</v>
      </c>
      <c r="I126" s="64">
        <v>101</v>
      </c>
      <c r="J126" s="63" t="s">
        <v>317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144</v>
      </c>
      <c r="E129" s="75">
        <v>101</v>
      </c>
      <c r="F129" s="140" t="s">
        <v>288</v>
      </c>
      <c r="G129" s="132">
        <v>101</v>
      </c>
      <c r="H129" s="63" t="s">
        <v>319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158</v>
      </c>
      <c r="E130" s="64">
        <v>101</v>
      </c>
      <c r="F130" s="63" t="s">
        <v>173</v>
      </c>
      <c r="G130" s="64">
        <v>101</v>
      </c>
      <c r="H130" s="63" t="s">
        <v>207</v>
      </c>
      <c r="I130" s="64">
        <v>101</v>
      </c>
      <c r="J130" s="63" t="s">
        <v>425</v>
      </c>
      <c r="K130" s="64">
        <v>101</v>
      </c>
      <c r="L130" s="63" t="s">
        <v>235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250</v>
      </c>
      <c r="K131" s="80">
        <v>101</v>
      </c>
      <c r="L131" s="63" t="s">
        <v>250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119</v>
      </c>
      <c r="E132" s="591">
        <v>101</v>
      </c>
      <c r="F132" s="615" t="s">
        <v>119</v>
      </c>
      <c r="G132" s="591">
        <v>101</v>
      </c>
      <c r="H132" s="191" t="s">
        <v>70</v>
      </c>
      <c r="I132" s="190">
        <v>101</v>
      </c>
      <c r="J132" s="485" t="s">
        <v>158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267</v>
      </c>
      <c r="E133" s="80">
        <v>101</v>
      </c>
      <c r="F133" s="63" t="s">
        <v>288</v>
      </c>
      <c r="G133" s="80">
        <v>101</v>
      </c>
      <c r="H133" s="63" t="s">
        <v>480</v>
      </c>
      <c r="I133" s="64" t="s">
        <v>481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482</v>
      </c>
      <c r="E136" s="93"/>
      <c r="F136" s="191" t="s">
        <v>482</v>
      </c>
      <c r="G136" s="93"/>
      <c r="H136" s="63" t="s">
        <v>482</v>
      </c>
      <c r="I136" s="80"/>
      <c r="J136" s="63" t="s">
        <v>482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483</v>
      </c>
      <c r="E137" s="64"/>
      <c r="F137" s="63" t="s">
        <v>483</v>
      </c>
      <c r="G137" s="64"/>
      <c r="H137" s="63" t="s">
        <v>483</v>
      </c>
      <c r="I137" s="64"/>
      <c r="J137" s="63" t="s">
        <v>483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288</v>
      </c>
      <c r="G138" s="486">
        <v>101</v>
      </c>
      <c r="H138" s="63" t="s">
        <v>425</v>
      </c>
      <c r="I138" s="478">
        <v>101</v>
      </c>
      <c r="J138" s="63" t="s">
        <v>250</v>
      </c>
      <c r="K138" s="80">
        <v>101</v>
      </c>
      <c r="L138" s="63" t="s">
        <v>250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484</v>
      </c>
      <c r="G140" s="493" t="s">
        <v>458</v>
      </c>
      <c r="H140" s="485" t="s">
        <v>485</v>
      </c>
      <c r="I140" s="493" t="s">
        <v>458</v>
      </c>
      <c r="J140" s="63"/>
      <c r="K140" s="64"/>
      <c r="L140" s="63"/>
      <c r="M140" s="198"/>
      <c r="N140" s="239" t="s">
        <v>486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397</v>
      </c>
      <c r="C144" s="823" t="s">
        <v>398</v>
      </c>
      <c r="D144" s="57" t="s">
        <v>399</v>
      </c>
      <c r="E144" s="819" t="s">
        <v>400</v>
      </c>
      <c r="F144" s="57" t="s">
        <v>401</v>
      </c>
      <c r="G144" s="819" t="s">
        <v>400</v>
      </c>
      <c r="H144" s="57" t="s">
        <v>402</v>
      </c>
      <c r="I144" s="819" t="s">
        <v>400</v>
      </c>
      <c r="J144" s="57" t="s">
        <v>403</v>
      </c>
      <c r="K144" s="819" t="s">
        <v>400</v>
      </c>
      <c r="L144" s="57" t="s">
        <v>404</v>
      </c>
      <c r="M144" s="819" t="s">
        <v>400</v>
      </c>
      <c r="N144" s="58" t="s">
        <v>405</v>
      </c>
    </row>
    <row r="145" spans="2:15" ht="36" customHeight="1" thickBot="1">
      <c r="B145" s="822"/>
      <c r="C145" s="824"/>
      <c r="D145" s="59" t="s">
        <v>406</v>
      </c>
      <c r="E145" s="820"/>
      <c r="F145" s="59" t="s">
        <v>407</v>
      </c>
      <c r="G145" s="820"/>
      <c r="H145" s="59" t="s">
        <v>408</v>
      </c>
      <c r="I145" s="820"/>
      <c r="J145" s="59" t="s">
        <v>409</v>
      </c>
      <c r="K145" s="820"/>
      <c r="L145" s="59" t="s">
        <v>410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488</v>
      </c>
      <c r="I147" s="64" t="s">
        <v>423</v>
      </c>
      <c r="J147" s="140" t="s">
        <v>488</v>
      </c>
      <c r="K147" s="64" t="s">
        <v>423</v>
      </c>
      <c r="L147" s="140" t="s">
        <v>488</v>
      </c>
      <c r="M147" s="64" t="s">
        <v>423</v>
      </c>
      <c r="N147" s="196" t="s">
        <v>486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335</v>
      </c>
      <c r="G148" s="486" t="s">
        <v>458</v>
      </c>
      <c r="H148" s="140" t="s">
        <v>337</v>
      </c>
      <c r="I148" s="486" t="s">
        <v>458</v>
      </c>
      <c r="J148" s="140" t="s">
        <v>338</v>
      </c>
      <c r="K148" s="486" t="s">
        <v>458</v>
      </c>
      <c r="L148" s="63" t="s">
        <v>339</v>
      </c>
      <c r="M148" s="80">
        <v>203</v>
      </c>
      <c r="N148" s="196" t="s">
        <v>486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341</v>
      </c>
      <c r="G149" s="486" t="s">
        <v>458</v>
      </c>
      <c r="H149" s="140" t="s">
        <v>489</v>
      </c>
      <c r="I149" s="486" t="s">
        <v>458</v>
      </c>
      <c r="J149" s="140" t="s">
        <v>344</v>
      </c>
      <c r="K149" s="80">
        <v>203</v>
      </c>
      <c r="L149" s="140"/>
      <c r="M149" s="76"/>
      <c r="N149" s="196" t="s">
        <v>486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490</v>
      </c>
      <c r="G150" s="626" t="s">
        <v>458</v>
      </c>
      <c r="H150" s="140" t="s">
        <v>347</v>
      </c>
      <c r="I150" s="486" t="s">
        <v>458</v>
      </c>
      <c r="J150" s="140" t="s">
        <v>348</v>
      </c>
      <c r="K150" s="486" t="s">
        <v>458</v>
      </c>
      <c r="L150" s="140"/>
      <c r="M150" s="64"/>
      <c r="N150" s="196" t="s">
        <v>486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491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492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493</v>
      </c>
      <c r="E154" s="64" t="s">
        <v>494</v>
      </c>
      <c r="F154" s="63" t="s">
        <v>493</v>
      </c>
      <c r="G154" s="64" t="s">
        <v>494</v>
      </c>
      <c r="H154" s="63" t="s">
        <v>358</v>
      </c>
      <c r="I154" s="64">
        <v>103</v>
      </c>
      <c r="J154" s="63" t="s">
        <v>360</v>
      </c>
      <c r="K154" s="64">
        <v>103</v>
      </c>
      <c r="L154" s="63"/>
      <c r="M154" s="76"/>
      <c r="N154" s="196" t="s">
        <v>495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362</v>
      </c>
      <c r="E155" s="64">
        <v>103</v>
      </c>
      <c r="F155" s="63" t="s">
        <v>364</v>
      </c>
      <c r="G155" s="64">
        <v>103</v>
      </c>
      <c r="H155" s="63" t="s">
        <v>366</v>
      </c>
      <c r="I155" s="64">
        <v>103</v>
      </c>
      <c r="J155" s="63" t="s">
        <v>368</v>
      </c>
      <c r="K155" s="64">
        <v>103</v>
      </c>
      <c r="L155" s="485" t="s">
        <v>370</v>
      </c>
      <c r="M155" s="493">
        <v>103</v>
      </c>
      <c r="N155" s="196" t="s">
        <v>495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496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497</v>
      </c>
      <c r="E157" s="64">
        <v>103</v>
      </c>
      <c r="F157" s="63" t="s">
        <v>374</v>
      </c>
      <c r="G157" s="64">
        <v>103</v>
      </c>
      <c r="H157" s="63" t="s">
        <v>376</v>
      </c>
      <c r="I157" s="64">
        <v>103</v>
      </c>
      <c r="J157" s="63" t="s">
        <v>378</v>
      </c>
      <c r="K157" s="80">
        <v>103</v>
      </c>
      <c r="L157" s="63" t="s">
        <v>498</v>
      </c>
      <c r="M157" s="80">
        <v>103</v>
      </c>
      <c r="N157" s="196" t="s">
        <v>495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499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383</v>
      </c>
      <c r="E161" s="64" t="s">
        <v>501</v>
      </c>
      <c r="F161" s="63" t="s">
        <v>383</v>
      </c>
      <c r="G161" s="64" t="s">
        <v>501</v>
      </c>
      <c r="H161" s="63" t="s">
        <v>383</v>
      </c>
      <c r="I161" s="64" t="s">
        <v>501</v>
      </c>
      <c r="J161" s="63" t="s">
        <v>383</v>
      </c>
      <c r="K161" s="64" t="s">
        <v>501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383</v>
      </c>
      <c r="E162" s="64" t="s">
        <v>501</v>
      </c>
      <c r="F162" s="63" t="s">
        <v>383</v>
      </c>
      <c r="G162" s="64" t="s">
        <v>501</v>
      </c>
      <c r="H162" s="63" t="s">
        <v>383</v>
      </c>
      <c r="I162" s="64" t="s">
        <v>501</v>
      </c>
      <c r="J162" s="63" t="s">
        <v>383</v>
      </c>
      <c r="K162" s="64" t="s">
        <v>501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383</v>
      </c>
      <c r="E163" s="64" t="s">
        <v>501</v>
      </c>
      <c r="F163" s="63" t="s">
        <v>383</v>
      </c>
      <c r="G163" s="64" t="s">
        <v>501</v>
      </c>
      <c r="H163" s="63" t="s">
        <v>383</v>
      </c>
      <c r="I163" s="64" t="s">
        <v>501</v>
      </c>
      <c r="J163" s="63" t="s">
        <v>383</v>
      </c>
      <c r="K163" s="64" t="s">
        <v>501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383</v>
      </c>
      <c r="E164" s="64" t="s">
        <v>501</v>
      </c>
      <c r="F164" s="63" t="s">
        <v>383</v>
      </c>
      <c r="G164" s="64" t="s">
        <v>501</v>
      </c>
      <c r="H164" s="63" t="s">
        <v>383</v>
      </c>
      <c r="I164" s="64" t="s">
        <v>501</v>
      </c>
      <c r="J164" s="63" t="s">
        <v>383</v>
      </c>
      <c r="K164" s="64" t="s">
        <v>501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383</v>
      </c>
      <c r="E165" s="64" t="s">
        <v>501</v>
      </c>
      <c r="F165" s="63" t="s">
        <v>383</v>
      </c>
      <c r="G165" s="64" t="s">
        <v>501</v>
      </c>
      <c r="H165" s="63" t="s">
        <v>383</v>
      </c>
      <c r="I165" s="64" t="s">
        <v>501</v>
      </c>
      <c r="J165" s="63" t="s">
        <v>383</v>
      </c>
      <c r="K165" s="64" t="s">
        <v>501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397</v>
      </c>
      <c r="C176" s="823" t="s">
        <v>398</v>
      </c>
      <c r="D176" s="57" t="s">
        <v>399</v>
      </c>
      <c r="E176" s="819" t="s">
        <v>400</v>
      </c>
      <c r="F176" s="57" t="s">
        <v>401</v>
      </c>
      <c r="G176" s="819" t="s">
        <v>400</v>
      </c>
      <c r="H176" s="57" t="s">
        <v>402</v>
      </c>
      <c r="I176" s="819" t="s">
        <v>400</v>
      </c>
      <c r="J176" s="57" t="s">
        <v>403</v>
      </c>
      <c r="K176" s="819" t="s">
        <v>400</v>
      </c>
      <c r="L176" s="57" t="s">
        <v>404</v>
      </c>
      <c r="M176" s="819" t="s">
        <v>400</v>
      </c>
      <c r="N176" s="58" t="s">
        <v>405</v>
      </c>
    </row>
    <row r="177" spans="2:15" ht="18" customHeight="1" thickBot="1">
      <c r="B177" s="822"/>
      <c r="C177" s="824"/>
      <c r="D177" s="59" t="s">
        <v>406</v>
      </c>
      <c r="E177" s="820"/>
      <c r="F177" s="59" t="s">
        <v>407</v>
      </c>
      <c r="G177" s="820"/>
      <c r="H177" s="59" t="s">
        <v>408</v>
      </c>
      <c r="I177" s="820"/>
      <c r="J177" s="59" t="s">
        <v>409</v>
      </c>
      <c r="K177" s="820"/>
      <c r="L177" s="59" t="s">
        <v>410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505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506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397</v>
      </c>
      <c r="C5" s="823" t="s">
        <v>398</v>
      </c>
      <c r="D5" s="57" t="s">
        <v>399</v>
      </c>
      <c r="E5" s="819" t="s">
        <v>400</v>
      </c>
      <c r="F5" s="57" t="s">
        <v>401</v>
      </c>
      <c r="G5" s="819" t="s">
        <v>400</v>
      </c>
      <c r="H5" s="57" t="s">
        <v>402</v>
      </c>
      <c r="I5" s="819" t="s">
        <v>400</v>
      </c>
      <c r="J5" s="57" t="s">
        <v>403</v>
      </c>
      <c r="K5" s="819" t="s">
        <v>400</v>
      </c>
      <c r="L5" s="57" t="s">
        <v>404</v>
      </c>
      <c r="M5" s="819" t="s">
        <v>400</v>
      </c>
      <c r="N5" s="58" t="s">
        <v>405</v>
      </c>
    </row>
    <row r="6" spans="2:18" ht="18" customHeight="1" thickBot="1">
      <c r="B6" s="822"/>
      <c r="C6" s="824"/>
      <c r="D6" s="59" t="s">
        <v>406</v>
      </c>
      <c r="E6" s="820"/>
      <c r="F6" s="59" t="s">
        <v>407</v>
      </c>
      <c r="G6" s="820"/>
      <c r="H6" s="59" t="s">
        <v>408</v>
      </c>
      <c r="I6" s="820"/>
      <c r="J6" s="59" t="s">
        <v>409</v>
      </c>
      <c r="K6" s="820"/>
      <c r="L6" s="59" t="s">
        <v>410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485" t="s">
        <v>116</v>
      </c>
      <c r="E7" s="486" t="s">
        <v>412</v>
      </c>
      <c r="F7" s="65" t="s">
        <v>413</v>
      </c>
      <c r="G7" s="64">
        <v>201</v>
      </c>
      <c r="H7" s="66" t="s">
        <v>71</v>
      </c>
      <c r="I7" s="478">
        <v>201</v>
      </c>
      <c r="J7" s="479" t="s">
        <v>71</v>
      </c>
      <c r="K7" s="478">
        <v>201</v>
      </c>
      <c r="L7" s="69"/>
      <c r="M7" s="70"/>
      <c r="N7" s="71" t="s">
        <v>413</v>
      </c>
      <c r="O7" s="213">
        <v>1</v>
      </c>
      <c r="Q7" s="213" t="s">
        <v>414</v>
      </c>
      <c r="R7" s="213" t="s">
        <v>415</v>
      </c>
    </row>
    <row r="8" spans="2:18" ht="36" customHeight="1">
      <c r="B8" s="72">
        <f>B7+1</f>
        <v>45932</v>
      </c>
      <c r="C8" s="73">
        <f>B8</f>
        <v>45932</v>
      </c>
      <c r="D8" s="615" t="s">
        <v>98</v>
      </c>
      <c r="E8" s="486">
        <v>201</v>
      </c>
      <c r="F8" s="615" t="s">
        <v>507</v>
      </c>
      <c r="G8" s="64">
        <v>201</v>
      </c>
      <c r="H8" s="103" t="s">
        <v>508</v>
      </c>
      <c r="I8" s="75">
        <v>201</v>
      </c>
      <c r="J8" s="63" t="s">
        <v>509</v>
      </c>
      <c r="K8" s="64" t="s">
        <v>510</v>
      </c>
      <c r="L8" s="63"/>
      <c r="M8" s="76"/>
      <c r="N8" s="77"/>
      <c r="O8" s="213">
        <f>O7+1</f>
        <v>2</v>
      </c>
      <c r="Q8" s="213" t="s">
        <v>511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132</v>
      </c>
      <c r="E9" s="64">
        <v>201</v>
      </c>
      <c r="F9" s="615" t="s">
        <v>132</v>
      </c>
      <c r="G9" s="64">
        <v>201</v>
      </c>
      <c r="H9" s="79" t="s">
        <v>139</v>
      </c>
      <c r="I9" s="75">
        <v>201</v>
      </c>
      <c r="J9" s="508" t="s">
        <v>139</v>
      </c>
      <c r="K9" s="509">
        <v>201</v>
      </c>
      <c r="L9" s="63"/>
      <c r="M9" s="80"/>
      <c r="N9" s="81"/>
      <c r="O9" s="213">
        <f>O8+1</f>
        <v>3</v>
      </c>
      <c r="Q9" s="213" t="s">
        <v>512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513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514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219</v>
      </c>
      <c r="E12" s="168">
        <v>201</v>
      </c>
      <c r="F12" s="103" t="s">
        <v>153</v>
      </c>
      <c r="G12" s="168">
        <v>201</v>
      </c>
      <c r="H12" s="63" t="s">
        <v>71</v>
      </c>
      <c r="I12" s="64">
        <v>201</v>
      </c>
      <c r="J12" s="63" t="s">
        <v>71</v>
      </c>
      <c r="K12" s="64">
        <v>201</v>
      </c>
      <c r="L12" s="63"/>
      <c r="M12" s="64"/>
      <c r="N12" s="81"/>
      <c r="O12" s="213">
        <f>O9+1</f>
        <v>4</v>
      </c>
      <c r="Q12" s="213" t="s">
        <v>515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157</v>
      </c>
      <c r="E13" s="64">
        <v>101</v>
      </c>
      <c r="F13" s="615" t="s">
        <v>162</v>
      </c>
      <c r="G13" s="64">
        <v>101</v>
      </c>
      <c r="H13" s="63" t="s">
        <v>164</v>
      </c>
      <c r="I13" s="64">
        <v>101</v>
      </c>
      <c r="J13" s="63" t="s">
        <v>167</v>
      </c>
      <c r="K13" s="80">
        <v>101</v>
      </c>
      <c r="L13" s="63"/>
      <c r="M13" s="80"/>
      <c r="N13" s="81"/>
      <c r="O13" s="213">
        <f>O12+1</f>
        <v>5</v>
      </c>
      <c r="Q13" s="213" t="s">
        <v>516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71</v>
      </c>
      <c r="E14" s="64">
        <v>201</v>
      </c>
      <c r="F14" s="63" t="s">
        <v>71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219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162</v>
      </c>
      <c r="E15" s="91">
        <v>201</v>
      </c>
      <c r="F15" s="63" t="s">
        <v>172</v>
      </c>
      <c r="G15" s="64">
        <v>201</v>
      </c>
      <c r="H15" s="615" t="s">
        <v>98</v>
      </c>
      <c r="I15" s="64">
        <v>201</v>
      </c>
      <c r="J15" s="63" t="s">
        <v>174</v>
      </c>
      <c r="K15" s="64">
        <v>201</v>
      </c>
      <c r="L15" s="63"/>
      <c r="M15" s="90"/>
      <c r="N15" s="81"/>
      <c r="O15" s="213">
        <f t="shared" si="3"/>
        <v>7</v>
      </c>
      <c r="Q15" s="248" t="s">
        <v>517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175</v>
      </c>
      <c r="E16" s="64"/>
      <c r="F16" s="102" t="s">
        <v>175</v>
      </c>
      <c r="G16" s="64"/>
      <c r="H16" s="102" t="s">
        <v>175</v>
      </c>
      <c r="I16" s="64"/>
      <c r="J16" s="102" t="s">
        <v>175</v>
      </c>
      <c r="K16" s="64"/>
      <c r="L16" s="102" t="s">
        <v>175</v>
      </c>
      <c r="M16" s="64"/>
      <c r="N16" s="81"/>
      <c r="O16" s="213">
        <f t="shared" si="3"/>
        <v>8</v>
      </c>
      <c r="Q16" s="213" t="s">
        <v>518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430</v>
      </c>
      <c r="Q17" s="213" t="s">
        <v>519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430</v>
      </c>
      <c r="Q18" s="213" t="s">
        <v>520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433</v>
      </c>
      <c r="Q19" s="213" t="s">
        <v>521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522</v>
      </c>
      <c r="E20" s="64" t="s">
        <v>423</v>
      </c>
      <c r="F20" s="63" t="s">
        <v>522</v>
      </c>
      <c r="G20" s="64" t="s">
        <v>423</v>
      </c>
      <c r="H20" s="485" t="s">
        <v>157</v>
      </c>
      <c r="I20" s="486">
        <v>201</v>
      </c>
      <c r="J20" s="63" t="s">
        <v>435</v>
      </c>
      <c r="K20" s="76"/>
      <c r="L20" s="63"/>
      <c r="M20" s="76"/>
      <c r="N20" s="81"/>
      <c r="O20" s="213">
        <f>O16+1</f>
        <v>9</v>
      </c>
      <c r="Q20" s="213" t="s">
        <v>523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167</v>
      </c>
      <c r="E21" s="64">
        <v>201</v>
      </c>
      <c r="F21" s="98" t="s">
        <v>71</v>
      </c>
      <c r="G21" s="99">
        <v>201</v>
      </c>
      <c r="H21" s="485" t="s">
        <v>162</v>
      </c>
      <c r="I21" s="91">
        <v>201</v>
      </c>
      <c r="J21" s="485" t="s">
        <v>174</v>
      </c>
      <c r="K21" s="486">
        <v>201</v>
      </c>
      <c r="L21" s="63"/>
      <c r="M21" s="478"/>
      <c r="N21" s="81"/>
      <c r="O21" s="213">
        <f>O20+1</f>
        <v>10</v>
      </c>
      <c r="Q21" s="213" t="s">
        <v>524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153</v>
      </c>
      <c r="G22" s="75">
        <v>301</v>
      </c>
      <c r="H22" s="615" t="s">
        <v>98</v>
      </c>
      <c r="I22" s="486">
        <v>301</v>
      </c>
      <c r="J22" s="615" t="s">
        <v>139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525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197</v>
      </c>
      <c r="E23" s="64">
        <v>201</v>
      </c>
      <c r="F23" s="615" t="s">
        <v>197</v>
      </c>
      <c r="G23" s="101">
        <v>201</v>
      </c>
      <c r="H23" s="102" t="s">
        <v>174</v>
      </c>
      <c r="I23" s="64">
        <v>201</v>
      </c>
      <c r="J23" s="103" t="s">
        <v>157</v>
      </c>
      <c r="K23" s="75">
        <v>201</v>
      </c>
      <c r="L23" s="63"/>
      <c r="M23" s="64"/>
      <c r="N23" s="81"/>
      <c r="O23" s="213">
        <f t="shared" si="4"/>
        <v>12</v>
      </c>
      <c r="Q23" s="213" t="s">
        <v>526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164</v>
      </c>
      <c r="E26" s="168">
        <v>201</v>
      </c>
      <c r="F26" s="103" t="s">
        <v>527</v>
      </c>
      <c r="G26" s="168" t="s">
        <v>528</v>
      </c>
      <c r="H26" s="63" t="s">
        <v>71</v>
      </c>
      <c r="I26" s="64">
        <v>201</v>
      </c>
      <c r="J26" s="63" t="s">
        <v>71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157</v>
      </c>
      <c r="E27" s="486">
        <v>201</v>
      </c>
      <c r="F27" s="615" t="s">
        <v>162</v>
      </c>
      <c r="G27" s="64">
        <v>201</v>
      </c>
      <c r="H27" s="63" t="s">
        <v>139</v>
      </c>
      <c r="I27" s="64">
        <v>201</v>
      </c>
      <c r="J27" s="615" t="s">
        <v>174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132</v>
      </c>
      <c r="E28" s="64">
        <v>201</v>
      </c>
      <c r="F28" s="615" t="s">
        <v>132</v>
      </c>
      <c r="G28" s="64">
        <v>201</v>
      </c>
      <c r="H28" s="615" t="s">
        <v>71</v>
      </c>
      <c r="I28" s="64">
        <v>201</v>
      </c>
      <c r="J28" s="615" t="s">
        <v>71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98</v>
      </c>
      <c r="E29" s="486">
        <v>201</v>
      </c>
      <c r="F29" s="63" t="s">
        <v>529</v>
      </c>
      <c r="G29" s="64" t="s">
        <v>423</v>
      </c>
      <c r="H29" s="63" t="s">
        <v>522</v>
      </c>
      <c r="I29" s="64" t="s">
        <v>423</v>
      </c>
      <c r="J29" s="63" t="s">
        <v>522</v>
      </c>
      <c r="K29" s="64" t="s">
        <v>423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197</v>
      </c>
      <c r="E30" s="75">
        <v>201</v>
      </c>
      <c r="F30" s="627" t="s">
        <v>197</v>
      </c>
      <c r="G30" s="168">
        <v>201</v>
      </c>
      <c r="H30" s="63" t="s">
        <v>153</v>
      </c>
      <c r="I30" s="64">
        <v>201</v>
      </c>
      <c r="J30" s="63" t="s">
        <v>219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157</v>
      </c>
      <c r="E33" s="486">
        <v>201</v>
      </c>
      <c r="F33" s="490" t="s">
        <v>174</v>
      </c>
      <c r="G33" s="491">
        <v>201</v>
      </c>
      <c r="H33" s="615" t="s">
        <v>162</v>
      </c>
      <c r="I33" s="64">
        <v>201</v>
      </c>
      <c r="J33" s="615" t="s">
        <v>224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167</v>
      </c>
      <c r="G34" s="64">
        <v>201</v>
      </c>
      <c r="H34" s="63" t="s">
        <v>164</v>
      </c>
      <c r="I34" s="64">
        <v>201</v>
      </c>
      <c r="J34" s="63" t="s">
        <v>450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132</v>
      </c>
      <c r="E35" s="486">
        <v>201</v>
      </c>
      <c r="F35" s="615" t="s">
        <v>132</v>
      </c>
      <c r="G35" s="64">
        <v>201</v>
      </c>
      <c r="H35" s="485" t="s">
        <v>174</v>
      </c>
      <c r="I35" s="486">
        <v>201</v>
      </c>
      <c r="J35" s="485" t="s">
        <v>530</v>
      </c>
      <c r="K35" s="606" t="s">
        <v>531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532</v>
      </c>
      <c r="E36" s="75" t="s">
        <v>533</v>
      </c>
      <c r="F36" s="79" t="s">
        <v>532</v>
      </c>
      <c r="G36" s="75" t="s">
        <v>533</v>
      </c>
      <c r="H36" s="79" t="s">
        <v>532</v>
      </c>
      <c r="I36" s="75" t="s">
        <v>533</v>
      </c>
      <c r="J36" s="63" t="s">
        <v>532</v>
      </c>
      <c r="K36" s="75" t="s">
        <v>533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224</v>
      </c>
      <c r="E37" s="114">
        <v>201</v>
      </c>
      <c r="F37" s="113" t="s">
        <v>139</v>
      </c>
      <c r="G37" s="115">
        <v>201</v>
      </c>
      <c r="H37" s="116" t="s">
        <v>153</v>
      </c>
      <c r="I37" s="115">
        <v>201</v>
      </c>
      <c r="J37" s="113" t="s">
        <v>233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397</v>
      </c>
      <c r="C40" s="823" t="s">
        <v>398</v>
      </c>
      <c r="D40" s="57" t="s">
        <v>399</v>
      </c>
      <c r="E40" s="819" t="s">
        <v>400</v>
      </c>
      <c r="F40" s="57" t="s">
        <v>401</v>
      </c>
      <c r="G40" s="819" t="s">
        <v>400</v>
      </c>
      <c r="H40" s="57" t="s">
        <v>402</v>
      </c>
      <c r="I40" s="819" t="s">
        <v>400</v>
      </c>
      <c r="J40" s="57" t="s">
        <v>403</v>
      </c>
      <c r="K40" s="819" t="s">
        <v>400</v>
      </c>
      <c r="L40" s="57" t="s">
        <v>404</v>
      </c>
      <c r="M40" s="819" t="s">
        <v>400</v>
      </c>
      <c r="N40" s="58" t="s">
        <v>405</v>
      </c>
    </row>
    <row r="41" spans="2:15" ht="36" customHeight="1" thickBot="1">
      <c r="B41" s="822"/>
      <c r="C41" s="824"/>
      <c r="D41" s="59" t="s">
        <v>406</v>
      </c>
      <c r="E41" s="820"/>
      <c r="F41" s="59" t="s">
        <v>407</v>
      </c>
      <c r="G41" s="820"/>
      <c r="H41" s="59" t="s">
        <v>408</v>
      </c>
      <c r="I41" s="820"/>
      <c r="J41" s="59" t="s">
        <v>409</v>
      </c>
      <c r="K41" s="820"/>
      <c r="L41" s="59" t="s">
        <v>410</v>
      </c>
      <c r="M41" s="82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219</v>
      </c>
      <c r="G46" s="64">
        <v>101</v>
      </c>
      <c r="H46" s="63" t="s">
        <v>157</v>
      </c>
      <c r="I46" s="64">
        <v>101</v>
      </c>
      <c r="J46" s="63" t="s">
        <v>174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98</v>
      </c>
      <c r="E47" s="486">
        <v>201</v>
      </c>
      <c r="F47" s="629" t="s">
        <v>164</v>
      </c>
      <c r="G47" s="75">
        <v>201</v>
      </c>
      <c r="H47" s="79" t="s">
        <v>167</v>
      </c>
      <c r="I47" s="559" t="s">
        <v>534</v>
      </c>
      <c r="J47" s="63" t="s">
        <v>167</v>
      </c>
      <c r="K47" s="559" t="s">
        <v>534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197</v>
      </c>
      <c r="E48" s="104">
        <v>201</v>
      </c>
      <c r="F48" s="615" t="s">
        <v>197</v>
      </c>
      <c r="G48" s="75">
        <v>201</v>
      </c>
      <c r="H48" s="630" t="s">
        <v>153</v>
      </c>
      <c r="I48" s="75">
        <v>201</v>
      </c>
      <c r="J48" s="63" t="s">
        <v>224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233</v>
      </c>
      <c r="E51" s="486">
        <v>301</v>
      </c>
      <c r="F51" s="631" t="s">
        <v>174</v>
      </c>
      <c r="G51" s="486">
        <v>301</v>
      </c>
      <c r="H51" s="615" t="s">
        <v>157</v>
      </c>
      <c r="I51" s="486">
        <v>301</v>
      </c>
      <c r="J51" s="63" t="s">
        <v>456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535</v>
      </c>
      <c r="E52" s="64"/>
      <c r="F52" s="63" t="s">
        <v>535</v>
      </c>
      <c r="G52" s="64"/>
      <c r="H52" s="63" t="s">
        <v>535</v>
      </c>
      <c r="I52" s="64"/>
      <c r="J52" s="63" t="s">
        <v>535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535</v>
      </c>
      <c r="E53" s="64"/>
      <c r="F53" s="63" t="s">
        <v>535</v>
      </c>
      <c r="G53" s="64"/>
      <c r="H53" s="63" t="s">
        <v>535</v>
      </c>
      <c r="I53" s="64"/>
      <c r="J53" s="63" t="s">
        <v>535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535</v>
      </c>
      <c r="E54" s="132"/>
      <c r="F54" s="79" t="s">
        <v>535</v>
      </c>
      <c r="G54" s="75"/>
      <c r="H54" s="79" t="s">
        <v>535</v>
      </c>
      <c r="I54" s="75"/>
      <c r="J54" s="63" t="s">
        <v>535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535</v>
      </c>
      <c r="E55" s="75"/>
      <c r="F55" s="63" t="s">
        <v>535</v>
      </c>
      <c r="G55" s="75"/>
      <c r="H55" s="74" t="s">
        <v>535</v>
      </c>
      <c r="I55" s="75"/>
      <c r="J55" s="133" t="s">
        <v>535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535</v>
      </c>
      <c r="E58" s="132"/>
      <c r="F58" s="140" t="s">
        <v>535</v>
      </c>
      <c r="G58" s="132"/>
      <c r="H58" s="140" t="s">
        <v>535</v>
      </c>
      <c r="I58" s="64"/>
      <c r="J58" s="140" t="s">
        <v>535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535</v>
      </c>
      <c r="E59" s="132"/>
      <c r="F59" s="140" t="s">
        <v>535</v>
      </c>
      <c r="G59" s="132"/>
      <c r="H59" s="140" t="s">
        <v>535</v>
      </c>
      <c r="I59" s="64"/>
      <c r="J59" s="140" t="s">
        <v>535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535</v>
      </c>
      <c r="E60" s="132"/>
      <c r="F60" s="140" t="s">
        <v>535</v>
      </c>
      <c r="G60" s="132"/>
      <c r="H60" s="140" t="s">
        <v>535</v>
      </c>
      <c r="I60" s="64"/>
      <c r="J60" s="140" t="s">
        <v>535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174</v>
      </c>
      <c r="E61" s="587">
        <v>201</v>
      </c>
      <c r="F61" s="625" t="s">
        <v>71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255</v>
      </c>
      <c r="E62" s="587">
        <v>301</v>
      </c>
      <c r="F62" s="140" t="s">
        <v>255</v>
      </c>
      <c r="G62" s="587">
        <v>301</v>
      </c>
      <c r="H62" s="140" t="s">
        <v>219</v>
      </c>
      <c r="I62" s="587">
        <v>301</v>
      </c>
      <c r="J62" s="507" t="s">
        <v>536</v>
      </c>
      <c r="K62" s="486" t="s">
        <v>89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537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465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466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535</v>
      </c>
      <c r="E66" s="132"/>
      <c r="F66" s="140" t="s">
        <v>535</v>
      </c>
      <c r="G66" s="132"/>
      <c r="H66" s="140" t="s">
        <v>535</v>
      </c>
      <c r="I66" s="64"/>
      <c r="J66" s="140" t="s">
        <v>535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535</v>
      </c>
      <c r="E67" s="132"/>
      <c r="F67" s="140" t="s">
        <v>535</v>
      </c>
      <c r="G67" s="132"/>
      <c r="H67" s="140" t="s">
        <v>535</v>
      </c>
      <c r="I67" s="64"/>
      <c r="J67" s="140" t="s">
        <v>535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535</v>
      </c>
      <c r="E68" s="132"/>
      <c r="F68" s="103" t="s">
        <v>535</v>
      </c>
      <c r="G68" s="75"/>
      <c r="H68" s="139" t="s">
        <v>535</v>
      </c>
      <c r="I68" s="75"/>
      <c r="J68" s="74" t="s">
        <v>535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535</v>
      </c>
      <c r="E69" s="132"/>
      <c r="F69" s="140" t="s">
        <v>535</v>
      </c>
      <c r="G69" s="132"/>
      <c r="H69" s="140" t="s">
        <v>535</v>
      </c>
      <c r="I69" s="64"/>
      <c r="J69" s="140" t="s">
        <v>535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468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397</v>
      </c>
      <c r="C74" s="823" t="s">
        <v>398</v>
      </c>
      <c r="D74" s="57" t="s">
        <v>399</v>
      </c>
      <c r="E74" s="819" t="s">
        <v>400</v>
      </c>
      <c r="F74" s="57" t="s">
        <v>401</v>
      </c>
      <c r="G74" s="819" t="s">
        <v>400</v>
      </c>
      <c r="H74" s="57" t="s">
        <v>402</v>
      </c>
      <c r="I74" s="819" t="s">
        <v>400</v>
      </c>
      <c r="J74" s="57" t="s">
        <v>403</v>
      </c>
      <c r="K74" s="819" t="s">
        <v>400</v>
      </c>
      <c r="L74" s="57" t="s">
        <v>404</v>
      </c>
      <c r="M74" s="819" t="s">
        <v>400</v>
      </c>
      <c r="N74" s="58" t="s">
        <v>405</v>
      </c>
    </row>
    <row r="75" spans="2:15" ht="18" customHeight="1" thickBot="1">
      <c r="B75" s="822"/>
      <c r="C75" s="824"/>
      <c r="D75" s="59" t="s">
        <v>406</v>
      </c>
      <c r="E75" s="820"/>
      <c r="F75" s="59" t="s">
        <v>407</v>
      </c>
      <c r="G75" s="820"/>
      <c r="H75" s="59" t="s">
        <v>408</v>
      </c>
      <c r="I75" s="820"/>
      <c r="J75" s="59" t="s">
        <v>409</v>
      </c>
      <c r="K75" s="820"/>
      <c r="L75" s="59" t="s">
        <v>410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535</v>
      </c>
      <c r="E76" s="132"/>
      <c r="F76" s="140" t="s">
        <v>535</v>
      </c>
      <c r="G76" s="132"/>
      <c r="H76" s="140" t="s">
        <v>535</v>
      </c>
      <c r="I76" s="64"/>
      <c r="J76" s="140" t="s">
        <v>535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535</v>
      </c>
      <c r="E77" s="132"/>
      <c r="F77" s="140" t="s">
        <v>535</v>
      </c>
      <c r="G77" s="132"/>
      <c r="H77" s="140" t="s">
        <v>535</v>
      </c>
      <c r="I77" s="64"/>
      <c r="J77" s="140" t="s">
        <v>535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535</v>
      </c>
      <c r="E78" s="132"/>
      <c r="F78" s="140" t="s">
        <v>535</v>
      </c>
      <c r="G78" s="132"/>
      <c r="H78" s="140" t="s">
        <v>535</v>
      </c>
      <c r="I78" s="64"/>
      <c r="J78" s="140" t="s">
        <v>535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285</v>
      </c>
      <c r="E79" s="132">
        <v>201</v>
      </c>
      <c r="F79" s="140" t="s">
        <v>285</v>
      </c>
      <c r="G79" s="132">
        <v>201</v>
      </c>
      <c r="H79" s="140" t="s">
        <v>174</v>
      </c>
      <c r="I79" s="64">
        <v>201</v>
      </c>
      <c r="J79" s="140" t="s">
        <v>164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233</v>
      </c>
      <c r="E80" s="132">
        <v>101</v>
      </c>
      <c r="F80" s="140" t="s">
        <v>167</v>
      </c>
      <c r="G80" s="132">
        <v>101</v>
      </c>
      <c r="H80" s="507" t="s">
        <v>162</v>
      </c>
      <c r="I80" s="64">
        <v>101</v>
      </c>
      <c r="J80" s="507" t="s">
        <v>224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157</v>
      </c>
      <c r="E83" s="489">
        <v>101</v>
      </c>
      <c r="F83" s="79" t="s">
        <v>71</v>
      </c>
      <c r="G83" s="75">
        <v>101</v>
      </c>
      <c r="H83" s="228" t="s">
        <v>174</v>
      </c>
      <c r="I83" s="64">
        <v>101</v>
      </c>
      <c r="J83" s="63" t="s">
        <v>153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219</v>
      </c>
      <c r="E84" s="64">
        <v>201</v>
      </c>
      <c r="F84" s="615" t="s">
        <v>285</v>
      </c>
      <c r="G84" s="64">
        <v>201</v>
      </c>
      <c r="H84" s="63" t="s">
        <v>538</v>
      </c>
      <c r="I84" s="64" t="s">
        <v>481</v>
      </c>
      <c r="J84" s="63" t="s">
        <v>538</v>
      </c>
      <c r="K84" s="64" t="s">
        <v>481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</v>
      </c>
      <c r="E85" s="486" t="s">
        <v>458</v>
      </c>
      <c r="F85" s="615" t="s">
        <v>539</v>
      </c>
      <c r="G85" s="486" t="s">
        <v>458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233</v>
      </c>
      <c r="E86" s="489">
        <v>101</v>
      </c>
      <c r="F86" s="79" t="s">
        <v>174</v>
      </c>
      <c r="G86" s="489">
        <v>101</v>
      </c>
      <c r="H86" s="79" t="s">
        <v>285</v>
      </c>
      <c r="I86" s="489">
        <v>101</v>
      </c>
      <c r="J86" s="140" t="s">
        <v>285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139</v>
      </c>
      <c r="E87" s="489">
        <v>101</v>
      </c>
      <c r="F87" s="103" t="s">
        <v>164</v>
      </c>
      <c r="G87" s="489">
        <v>101</v>
      </c>
      <c r="H87" s="103" t="s">
        <v>285</v>
      </c>
      <c r="I87" s="489">
        <v>101</v>
      </c>
      <c r="J87" s="485" t="s">
        <v>219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285</v>
      </c>
      <c r="E90" s="75">
        <v>201</v>
      </c>
      <c r="F90" s="625" t="s">
        <v>224</v>
      </c>
      <c r="G90" s="64">
        <v>201</v>
      </c>
      <c r="H90" s="63" t="s">
        <v>71</v>
      </c>
      <c r="I90" s="64">
        <v>201</v>
      </c>
      <c r="J90" s="63" t="s">
        <v>71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174</v>
      </c>
      <c r="G91" s="486">
        <v>201</v>
      </c>
      <c r="H91" s="63"/>
      <c r="I91" s="64"/>
      <c r="J91" s="92"/>
      <c r="K91" s="165"/>
      <c r="L91" s="63"/>
      <c r="M91" s="166"/>
      <c r="N91" s="81" t="s">
        <v>540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255</v>
      </c>
      <c r="E92" s="486">
        <v>201</v>
      </c>
      <c r="F92" s="615" t="s">
        <v>255</v>
      </c>
      <c r="G92" s="486">
        <v>201</v>
      </c>
      <c r="H92" s="627" t="s">
        <v>305</v>
      </c>
      <c r="I92" s="489">
        <v>202</v>
      </c>
      <c r="J92" s="615" t="s">
        <v>233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164</v>
      </c>
      <c r="E93" s="489">
        <v>301</v>
      </c>
      <c r="F93" s="100" t="s">
        <v>164</v>
      </c>
      <c r="G93" s="489">
        <v>301</v>
      </c>
      <c r="H93" s="616" t="s">
        <v>98</v>
      </c>
      <c r="I93" s="489">
        <v>301</v>
      </c>
      <c r="J93" s="615" t="s">
        <v>285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255</v>
      </c>
      <c r="E94" s="80">
        <v>201</v>
      </c>
      <c r="F94" s="63" t="s">
        <v>255</v>
      </c>
      <c r="G94" s="75">
        <v>201</v>
      </c>
      <c r="H94" s="102" t="s">
        <v>172</v>
      </c>
      <c r="I94" s="64">
        <v>201</v>
      </c>
      <c r="J94" s="63" t="s">
        <v>71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219</v>
      </c>
      <c r="E97" s="75">
        <v>201</v>
      </c>
      <c r="F97" s="137" t="s">
        <v>71</v>
      </c>
      <c r="G97" s="64">
        <v>201</v>
      </c>
      <c r="H97" s="103" t="s">
        <v>153</v>
      </c>
      <c r="I97" s="75">
        <v>201</v>
      </c>
      <c r="J97" s="480" t="s">
        <v>285</v>
      </c>
      <c r="K97" s="481">
        <v>201</v>
      </c>
      <c r="L97" s="482" t="s">
        <v>310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522</v>
      </c>
      <c r="E98" s="64" t="s">
        <v>423</v>
      </c>
      <c r="F98" s="63" t="s">
        <v>522</v>
      </c>
      <c r="G98" s="64" t="s">
        <v>423</v>
      </c>
      <c r="H98" s="63" t="s">
        <v>233</v>
      </c>
      <c r="I98" s="64">
        <v>201</v>
      </c>
      <c r="J98" s="488" t="s">
        <v>174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285</v>
      </c>
      <c r="E99" s="75">
        <v>201</v>
      </c>
      <c r="F99" s="103" t="s">
        <v>71</v>
      </c>
      <c r="G99" s="75">
        <v>201</v>
      </c>
      <c r="H99" s="103" t="s">
        <v>71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71</v>
      </c>
      <c r="E100" s="75">
        <v>201</v>
      </c>
      <c r="F100" s="170" t="s">
        <v>162</v>
      </c>
      <c r="G100" s="64">
        <v>201</v>
      </c>
      <c r="H100" s="63" t="s">
        <v>285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224</v>
      </c>
      <c r="E101" s="75">
        <v>201</v>
      </c>
      <c r="F101" s="615" t="s">
        <v>174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476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397</v>
      </c>
      <c r="C109" s="823" t="s">
        <v>398</v>
      </c>
      <c r="D109" s="57" t="s">
        <v>399</v>
      </c>
      <c r="E109" s="819" t="s">
        <v>400</v>
      </c>
      <c r="F109" s="57" t="s">
        <v>401</v>
      </c>
      <c r="G109" s="819" t="s">
        <v>400</v>
      </c>
      <c r="H109" s="57" t="s">
        <v>402</v>
      </c>
      <c r="I109" s="819" t="s">
        <v>400</v>
      </c>
      <c r="J109" s="57" t="s">
        <v>403</v>
      </c>
      <c r="K109" s="819" t="s">
        <v>400</v>
      </c>
      <c r="L109" s="57" t="s">
        <v>404</v>
      </c>
      <c r="M109" s="819" t="s">
        <v>400</v>
      </c>
      <c r="N109" s="58" t="s">
        <v>405</v>
      </c>
    </row>
    <row r="110" spans="2:15" ht="36" customHeight="1" thickBot="1">
      <c r="B110" s="822"/>
      <c r="C110" s="824"/>
      <c r="D110" s="59" t="s">
        <v>406</v>
      </c>
      <c r="E110" s="820"/>
      <c r="F110" s="59" t="s">
        <v>407</v>
      </c>
      <c r="G110" s="820"/>
      <c r="H110" s="59" t="s">
        <v>408</v>
      </c>
      <c r="I110" s="820"/>
      <c r="J110" s="59" t="s">
        <v>409</v>
      </c>
      <c r="K110" s="820"/>
      <c r="L110" s="59" t="s">
        <v>410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478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541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255</v>
      </c>
      <c r="E124" s="64">
        <v>201</v>
      </c>
      <c r="F124" s="615" t="s">
        <v>255</v>
      </c>
      <c r="G124" s="64">
        <v>201</v>
      </c>
      <c r="H124" s="615" t="s">
        <v>172</v>
      </c>
      <c r="I124" s="486">
        <v>201</v>
      </c>
      <c r="J124" s="615" t="s">
        <v>315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139</v>
      </c>
      <c r="E125" s="486">
        <v>201</v>
      </c>
      <c r="F125" s="625" t="s">
        <v>98</v>
      </c>
      <c r="G125" s="64">
        <v>201</v>
      </c>
      <c r="H125" s="79" t="s">
        <v>522</v>
      </c>
      <c r="I125" s="75" t="s">
        <v>423</v>
      </c>
      <c r="J125" s="79" t="s">
        <v>522</v>
      </c>
      <c r="K125" s="75" t="s">
        <v>423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98</v>
      </c>
      <c r="E126" s="75">
        <v>201</v>
      </c>
      <c r="F126" s="615" t="s">
        <v>98</v>
      </c>
      <c r="G126" s="64">
        <v>201</v>
      </c>
      <c r="H126" s="63" t="s">
        <v>71</v>
      </c>
      <c r="I126" s="64">
        <v>201</v>
      </c>
      <c r="J126" s="63" t="s">
        <v>219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71</v>
      </c>
      <c r="E129" s="75">
        <v>201</v>
      </c>
      <c r="F129" s="140" t="s">
        <v>71</v>
      </c>
      <c r="G129" s="132">
        <v>201</v>
      </c>
      <c r="H129" s="63" t="s">
        <v>285</v>
      </c>
      <c r="I129" s="64">
        <v>201</v>
      </c>
      <c r="J129" s="615" t="s">
        <v>153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233</v>
      </c>
      <c r="G130" s="64">
        <v>201</v>
      </c>
      <c r="H130" s="63" t="s">
        <v>285</v>
      </c>
      <c r="I130" s="64">
        <v>201</v>
      </c>
      <c r="J130" s="63" t="s">
        <v>285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255</v>
      </c>
      <c r="E131" s="486">
        <v>201</v>
      </c>
      <c r="F131" s="615" t="s">
        <v>255</v>
      </c>
      <c r="G131" s="486">
        <v>201</v>
      </c>
      <c r="H131" s="485" t="s">
        <v>224</v>
      </c>
      <c r="I131" s="64">
        <v>201</v>
      </c>
      <c r="J131" s="63" t="s">
        <v>71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167</v>
      </c>
      <c r="E132" s="190">
        <v>201</v>
      </c>
      <c r="F132" s="63" t="s">
        <v>167</v>
      </c>
      <c r="G132" s="190">
        <v>201</v>
      </c>
      <c r="H132" s="632" t="s">
        <v>98</v>
      </c>
      <c r="I132" s="190">
        <v>201</v>
      </c>
      <c r="J132" s="485" t="s">
        <v>162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255</v>
      </c>
      <c r="E133" s="80">
        <v>201</v>
      </c>
      <c r="F133" s="63" t="s">
        <v>255</v>
      </c>
      <c r="G133" s="80">
        <v>201</v>
      </c>
      <c r="H133" s="63" t="s">
        <v>542</v>
      </c>
      <c r="I133" s="64" t="s">
        <v>481</v>
      </c>
      <c r="J133" s="633" t="s">
        <v>71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71</v>
      </c>
      <c r="E136" s="64">
        <v>201</v>
      </c>
      <c r="F136" s="191" t="s">
        <v>71</v>
      </c>
      <c r="G136" s="93">
        <v>201</v>
      </c>
      <c r="H136" s="485" t="s">
        <v>224</v>
      </c>
      <c r="I136" s="80">
        <v>201</v>
      </c>
      <c r="J136" s="63" t="s">
        <v>285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139</v>
      </c>
      <c r="E137" s="64">
        <v>201</v>
      </c>
      <c r="F137" s="63" t="s">
        <v>71</v>
      </c>
      <c r="G137" s="64">
        <v>201</v>
      </c>
      <c r="H137" s="63" t="s">
        <v>233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71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255</v>
      </c>
      <c r="E139" s="486">
        <v>202</v>
      </c>
      <c r="F139" s="615" t="s">
        <v>255</v>
      </c>
      <c r="G139" s="486">
        <v>202</v>
      </c>
      <c r="H139" s="615" t="s">
        <v>98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324</v>
      </c>
      <c r="E140" s="486">
        <v>202</v>
      </c>
      <c r="F140" s="63" t="s">
        <v>325</v>
      </c>
      <c r="G140" s="486">
        <v>202</v>
      </c>
      <c r="H140" s="63" t="s">
        <v>327</v>
      </c>
      <c r="I140" s="486">
        <v>202</v>
      </c>
      <c r="J140" s="63"/>
      <c r="K140" s="64"/>
      <c r="L140" s="63"/>
      <c r="M140" s="198"/>
      <c r="N140" s="81" t="s">
        <v>543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397</v>
      </c>
      <c r="C144" s="823" t="s">
        <v>398</v>
      </c>
      <c r="D144" s="57" t="s">
        <v>399</v>
      </c>
      <c r="E144" s="819" t="s">
        <v>400</v>
      </c>
      <c r="F144" s="57" t="s">
        <v>401</v>
      </c>
      <c r="G144" s="819" t="s">
        <v>400</v>
      </c>
      <c r="H144" s="57" t="s">
        <v>402</v>
      </c>
      <c r="I144" s="819" t="s">
        <v>400</v>
      </c>
      <c r="J144" s="57" t="s">
        <v>403</v>
      </c>
      <c r="K144" s="819" t="s">
        <v>400</v>
      </c>
      <c r="L144" s="57" t="s">
        <v>404</v>
      </c>
      <c r="M144" s="819" t="s">
        <v>400</v>
      </c>
      <c r="N144" s="58" t="s">
        <v>405</v>
      </c>
    </row>
    <row r="145" spans="2:15" ht="36" customHeight="1" thickBot="1">
      <c r="B145" s="822"/>
      <c r="C145" s="824"/>
      <c r="D145" s="59" t="s">
        <v>406</v>
      </c>
      <c r="E145" s="820"/>
      <c r="F145" s="59" t="s">
        <v>407</v>
      </c>
      <c r="G145" s="820"/>
      <c r="H145" s="59" t="s">
        <v>408</v>
      </c>
      <c r="I145" s="820"/>
      <c r="J145" s="59" t="s">
        <v>409</v>
      </c>
      <c r="K145" s="820"/>
      <c r="L145" s="59" t="s">
        <v>410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329</v>
      </c>
      <c r="E147" s="64" t="s">
        <v>458</v>
      </c>
      <c r="F147" s="140" t="s">
        <v>330</v>
      </c>
      <c r="G147" s="64" t="s">
        <v>458</v>
      </c>
      <c r="H147" s="140" t="s">
        <v>544</v>
      </c>
      <c r="I147" s="64" t="s">
        <v>458</v>
      </c>
      <c r="J147" s="140"/>
      <c r="K147" s="93"/>
      <c r="L147" s="140"/>
      <c r="M147" s="76"/>
      <c r="N147" s="196" t="s">
        <v>543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333</v>
      </c>
      <c r="E148" s="486">
        <v>202</v>
      </c>
      <c r="F148" s="140" t="s">
        <v>334</v>
      </c>
      <c r="G148" s="486">
        <v>202</v>
      </c>
      <c r="H148" s="140" t="s">
        <v>336</v>
      </c>
      <c r="I148" s="486">
        <v>202</v>
      </c>
      <c r="J148" s="140"/>
      <c r="K148" s="64"/>
      <c r="L148" s="140"/>
      <c r="M148" s="76"/>
      <c r="N148" s="196" t="s">
        <v>543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340</v>
      </c>
      <c r="G149" s="486">
        <v>202</v>
      </c>
      <c r="H149" s="140" t="s">
        <v>342</v>
      </c>
      <c r="I149" s="486">
        <v>202</v>
      </c>
      <c r="J149" s="140"/>
      <c r="K149" s="76"/>
      <c r="L149" s="140"/>
      <c r="M149" s="76"/>
      <c r="N149" s="196" t="s">
        <v>543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545</v>
      </c>
      <c r="E150" s="489">
        <v>201</v>
      </c>
      <c r="F150" s="206"/>
      <c r="G150" s="75"/>
      <c r="H150" s="625" t="s">
        <v>546</v>
      </c>
      <c r="I150" s="486">
        <v>202</v>
      </c>
      <c r="J150" s="140"/>
      <c r="K150" s="493"/>
      <c r="L150" s="140"/>
      <c r="M150" s="64"/>
      <c r="N150" s="196" t="s">
        <v>543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549</v>
      </c>
      <c r="E154" s="64">
        <v>203</v>
      </c>
      <c r="F154" s="63" t="s">
        <v>550</v>
      </c>
      <c r="G154" s="64">
        <v>203</v>
      </c>
      <c r="H154" s="63" t="s">
        <v>551</v>
      </c>
      <c r="I154" s="64">
        <v>203</v>
      </c>
      <c r="J154" s="63" t="s">
        <v>552</v>
      </c>
      <c r="K154" s="64">
        <v>203</v>
      </c>
      <c r="L154" s="63"/>
      <c r="M154" s="76"/>
      <c r="N154" s="196" t="s">
        <v>495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553</v>
      </c>
      <c r="E155" s="64">
        <v>203</v>
      </c>
      <c r="F155" s="63" t="s">
        <v>554</v>
      </c>
      <c r="G155" s="64">
        <v>203</v>
      </c>
      <c r="H155" s="63" t="s">
        <v>555</v>
      </c>
      <c r="I155" s="64">
        <v>203</v>
      </c>
      <c r="J155" s="63" t="s">
        <v>369</v>
      </c>
      <c r="K155" s="64">
        <v>203</v>
      </c>
      <c r="L155" s="63"/>
      <c r="M155" s="80"/>
      <c r="N155" s="196" t="s">
        <v>495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496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556</v>
      </c>
      <c r="E157" s="64">
        <v>203</v>
      </c>
      <c r="F157" s="63" t="s">
        <v>375</v>
      </c>
      <c r="G157" s="64">
        <v>203</v>
      </c>
      <c r="H157" s="63" t="s">
        <v>557</v>
      </c>
      <c r="I157" s="64">
        <v>203</v>
      </c>
      <c r="J157" s="63" t="s">
        <v>558</v>
      </c>
      <c r="K157" s="80">
        <v>203</v>
      </c>
      <c r="L157" s="485" t="s">
        <v>371</v>
      </c>
      <c r="M157" s="493">
        <v>203</v>
      </c>
      <c r="N157" s="196" t="s">
        <v>495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559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397</v>
      </c>
      <c r="C176" s="823" t="s">
        <v>398</v>
      </c>
      <c r="D176" s="57" t="s">
        <v>399</v>
      </c>
      <c r="E176" s="819" t="s">
        <v>400</v>
      </c>
      <c r="F176" s="57" t="s">
        <v>401</v>
      </c>
      <c r="G176" s="819" t="s">
        <v>400</v>
      </c>
      <c r="H176" s="57" t="s">
        <v>402</v>
      </c>
      <c r="I176" s="819" t="s">
        <v>400</v>
      </c>
      <c r="J176" s="57" t="s">
        <v>403</v>
      </c>
      <c r="K176" s="819" t="s">
        <v>400</v>
      </c>
      <c r="L176" s="57" t="s">
        <v>404</v>
      </c>
      <c r="M176" s="819" t="s">
        <v>400</v>
      </c>
      <c r="N176" s="58" t="s">
        <v>405</v>
      </c>
    </row>
    <row r="177" spans="2:15" ht="18" customHeight="1" thickBot="1">
      <c r="B177" s="822"/>
      <c r="C177" s="824"/>
      <c r="D177" s="59" t="s">
        <v>406</v>
      </c>
      <c r="E177" s="820"/>
      <c r="F177" s="59" t="s">
        <v>407</v>
      </c>
      <c r="G177" s="820"/>
      <c r="H177" s="59" t="s">
        <v>408</v>
      </c>
      <c r="I177" s="820"/>
      <c r="J177" s="59" t="s">
        <v>409</v>
      </c>
      <c r="K177" s="820"/>
      <c r="L177" s="59" t="s">
        <v>410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505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397</v>
      </c>
      <c r="C5" s="823" t="s">
        <v>398</v>
      </c>
      <c r="D5" s="57" t="s">
        <v>399</v>
      </c>
      <c r="E5" s="819" t="s">
        <v>400</v>
      </c>
      <c r="F5" s="57" t="s">
        <v>401</v>
      </c>
      <c r="G5" s="819" t="s">
        <v>400</v>
      </c>
      <c r="H5" s="57" t="s">
        <v>402</v>
      </c>
      <c r="I5" s="819" t="s">
        <v>400</v>
      </c>
      <c r="J5" s="57" t="s">
        <v>403</v>
      </c>
      <c r="K5" s="819" t="s">
        <v>400</v>
      </c>
      <c r="L5" s="57" t="s">
        <v>404</v>
      </c>
      <c r="M5" s="819" t="s">
        <v>400</v>
      </c>
      <c r="N5" s="58" t="s">
        <v>405</v>
      </c>
    </row>
    <row r="6" spans="2:18" ht="18" customHeight="1" thickBot="1">
      <c r="B6" s="822"/>
      <c r="C6" s="824"/>
      <c r="D6" s="59" t="s">
        <v>406</v>
      </c>
      <c r="E6" s="820"/>
      <c r="F6" s="59" t="s">
        <v>407</v>
      </c>
      <c r="G6" s="820"/>
      <c r="H6" s="59" t="s">
        <v>408</v>
      </c>
      <c r="I6" s="820"/>
      <c r="J6" s="59" t="s">
        <v>409</v>
      </c>
      <c r="K6" s="820"/>
      <c r="L6" s="59" t="s">
        <v>410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102" t="s">
        <v>562</v>
      </c>
      <c r="E7" s="64"/>
      <c r="F7" s="102" t="s">
        <v>562</v>
      </c>
      <c r="G7" s="64"/>
      <c r="H7" s="102" t="s">
        <v>562</v>
      </c>
      <c r="I7" s="67"/>
      <c r="J7" s="102" t="s">
        <v>562</v>
      </c>
      <c r="K7" s="68"/>
      <c r="L7" s="169"/>
      <c r="M7" s="70"/>
      <c r="N7" s="71"/>
      <c r="O7" s="213">
        <v>1</v>
      </c>
      <c r="Q7" s="213" t="s">
        <v>414</v>
      </c>
      <c r="R7" s="213" t="s">
        <v>415</v>
      </c>
    </row>
    <row r="8" spans="2:18" ht="36" customHeight="1">
      <c r="B8" s="72">
        <f>B7+1</f>
        <v>45932</v>
      </c>
      <c r="C8" s="73">
        <f>B8</f>
        <v>45932</v>
      </c>
      <c r="D8" s="102" t="s">
        <v>562</v>
      </c>
      <c r="E8" s="486" t="s">
        <v>563</v>
      </c>
      <c r="F8" s="102" t="s">
        <v>562</v>
      </c>
      <c r="G8" s="486" t="s">
        <v>563</v>
      </c>
      <c r="H8" s="102" t="s">
        <v>562</v>
      </c>
      <c r="I8" s="486" t="s">
        <v>563</v>
      </c>
      <c r="J8" s="102" t="s">
        <v>562</v>
      </c>
      <c r="K8" s="486" t="s">
        <v>563</v>
      </c>
      <c r="L8" s="169"/>
      <c r="M8" s="76"/>
      <c r="N8" s="77"/>
      <c r="O8" s="213">
        <f>O7+1</f>
        <v>2</v>
      </c>
      <c r="Q8" s="213" t="s">
        <v>564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562</v>
      </c>
      <c r="E9" s="64"/>
      <c r="F9" s="102" t="s">
        <v>562</v>
      </c>
      <c r="G9" s="64"/>
      <c r="H9" s="102" t="s">
        <v>562</v>
      </c>
      <c r="I9" s="75"/>
      <c r="J9" s="102" t="s">
        <v>562</v>
      </c>
      <c r="K9" s="64"/>
      <c r="L9" s="169"/>
      <c r="M9" s="76"/>
      <c r="N9" s="81"/>
      <c r="O9" s="213">
        <f>O8+1</f>
        <v>3</v>
      </c>
      <c r="Q9" s="213" t="s">
        <v>565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566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567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562</v>
      </c>
      <c r="E12" s="64"/>
      <c r="F12" s="102" t="s">
        <v>562</v>
      </c>
      <c r="G12" s="64"/>
      <c r="H12" s="102" t="s">
        <v>562</v>
      </c>
      <c r="I12" s="75"/>
      <c r="J12" s="102" t="s">
        <v>562</v>
      </c>
      <c r="K12" s="64"/>
      <c r="L12" s="169"/>
      <c r="M12" s="76"/>
      <c r="N12" s="81"/>
      <c r="O12" s="213">
        <f>O9+1</f>
        <v>4</v>
      </c>
      <c r="Q12" s="213" t="s">
        <v>568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562</v>
      </c>
      <c r="E13" s="64"/>
      <c r="F13" s="102" t="s">
        <v>562</v>
      </c>
      <c r="G13" s="64"/>
      <c r="H13" s="102" t="s">
        <v>562</v>
      </c>
      <c r="I13" s="75"/>
      <c r="J13" s="102" t="s">
        <v>562</v>
      </c>
      <c r="K13" s="64"/>
      <c r="L13" s="169"/>
      <c r="M13" s="76"/>
      <c r="N13" s="81"/>
      <c r="O13" s="213">
        <f>O12+1</f>
        <v>5</v>
      </c>
      <c r="Q13" s="213" t="s">
        <v>569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562</v>
      </c>
      <c r="E14" s="64"/>
      <c r="F14" s="102" t="s">
        <v>562</v>
      </c>
      <c r="G14" s="64"/>
      <c r="H14" s="102" t="s">
        <v>562</v>
      </c>
      <c r="I14" s="75"/>
      <c r="J14" s="102" t="s">
        <v>562</v>
      </c>
      <c r="K14" s="64"/>
      <c r="L14" s="169"/>
      <c r="M14" s="76"/>
      <c r="N14" s="81"/>
      <c r="O14" s="213">
        <f t="shared" ref="O14:O16" si="3">O13+1</f>
        <v>6</v>
      </c>
      <c r="Q14" s="213" t="s">
        <v>570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562</v>
      </c>
      <c r="E15" s="64"/>
      <c r="F15" s="102" t="s">
        <v>562</v>
      </c>
      <c r="G15" s="64"/>
      <c r="H15" s="102" t="s">
        <v>562</v>
      </c>
      <c r="I15" s="75"/>
      <c r="J15" s="102" t="s">
        <v>562</v>
      </c>
      <c r="K15" s="64"/>
      <c r="L15" s="169"/>
      <c r="M15" s="76"/>
      <c r="N15" s="81"/>
      <c r="O15" s="213">
        <f t="shared" si="3"/>
        <v>7</v>
      </c>
      <c r="Q15" s="248" t="s">
        <v>571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562</v>
      </c>
      <c r="E16" s="607" t="s">
        <v>572</v>
      </c>
      <c r="F16" s="102" t="s">
        <v>562</v>
      </c>
      <c r="G16" s="607" t="s">
        <v>572</v>
      </c>
      <c r="H16" s="102" t="s">
        <v>562</v>
      </c>
      <c r="I16" s="607" t="s">
        <v>572</v>
      </c>
      <c r="J16" s="102" t="s">
        <v>562</v>
      </c>
      <c r="K16" s="607" t="s">
        <v>572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433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562</v>
      </c>
      <c r="E20" s="486" t="s">
        <v>563</v>
      </c>
      <c r="F20" s="102" t="s">
        <v>562</v>
      </c>
      <c r="G20" s="486" t="s">
        <v>563</v>
      </c>
      <c r="H20" s="102" t="s">
        <v>562</v>
      </c>
      <c r="I20" s="486" t="s">
        <v>563</v>
      </c>
      <c r="J20" s="102" t="s">
        <v>573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562</v>
      </c>
      <c r="E21" s="64"/>
      <c r="F21" s="102" t="s">
        <v>562</v>
      </c>
      <c r="G21" s="64"/>
      <c r="H21" s="102" t="s">
        <v>562</v>
      </c>
      <c r="I21" s="75"/>
      <c r="J21" s="102" t="s">
        <v>562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562</v>
      </c>
      <c r="E22" s="64"/>
      <c r="F22" s="102" t="s">
        <v>562</v>
      </c>
      <c r="G22" s="64"/>
      <c r="H22" s="102" t="s">
        <v>562</v>
      </c>
      <c r="I22" s="75"/>
      <c r="J22" s="102" t="s">
        <v>562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562</v>
      </c>
      <c r="E23" s="64"/>
      <c r="F23" s="102" t="s">
        <v>562</v>
      </c>
      <c r="G23" s="64"/>
      <c r="H23" s="102" t="s">
        <v>562</v>
      </c>
      <c r="I23" s="75"/>
      <c r="J23" s="102" t="s">
        <v>562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562</v>
      </c>
      <c r="E26" s="64"/>
      <c r="F26" s="102" t="s">
        <v>562</v>
      </c>
      <c r="G26" s="64"/>
      <c r="H26" s="102" t="s">
        <v>562</v>
      </c>
      <c r="I26" s="75"/>
      <c r="J26" s="102" t="s">
        <v>562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562</v>
      </c>
      <c r="E27" s="64"/>
      <c r="F27" s="102" t="s">
        <v>562</v>
      </c>
      <c r="G27" s="64"/>
      <c r="H27" s="102" t="s">
        <v>562</v>
      </c>
      <c r="I27" s="75"/>
      <c r="J27" s="102" t="s">
        <v>562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562</v>
      </c>
      <c r="E28" s="64"/>
      <c r="F28" s="102" t="s">
        <v>562</v>
      </c>
      <c r="G28" s="64"/>
      <c r="H28" s="102" t="s">
        <v>562</v>
      </c>
      <c r="I28" s="75"/>
      <c r="J28" s="102" t="s">
        <v>562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562</v>
      </c>
      <c r="E29" s="486" t="s">
        <v>563</v>
      </c>
      <c r="F29" s="102" t="s">
        <v>562</v>
      </c>
      <c r="G29" s="486" t="s">
        <v>563</v>
      </c>
      <c r="H29" s="102" t="s">
        <v>562</v>
      </c>
      <c r="I29" s="486" t="s">
        <v>563</v>
      </c>
      <c r="J29" s="102" t="s">
        <v>562</v>
      </c>
      <c r="K29" s="486" t="s">
        <v>563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562</v>
      </c>
      <c r="E30" s="64"/>
      <c r="F30" s="102" t="s">
        <v>562</v>
      </c>
      <c r="G30" s="64"/>
      <c r="H30" s="102" t="s">
        <v>562</v>
      </c>
      <c r="I30" s="75"/>
      <c r="J30" s="102" t="s">
        <v>562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562</v>
      </c>
      <c r="E33" s="607" t="s">
        <v>572</v>
      </c>
      <c r="F33" s="102" t="s">
        <v>562</v>
      </c>
      <c r="G33" s="607" t="s">
        <v>572</v>
      </c>
      <c r="H33" s="102" t="s">
        <v>562</v>
      </c>
      <c r="I33" s="607" t="s">
        <v>572</v>
      </c>
      <c r="J33" s="102" t="s">
        <v>562</v>
      </c>
      <c r="K33" s="607" t="s">
        <v>572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562</v>
      </c>
      <c r="E34" s="64"/>
      <c r="F34" s="102" t="s">
        <v>562</v>
      </c>
      <c r="G34" s="64"/>
      <c r="H34" s="102" t="s">
        <v>562</v>
      </c>
      <c r="I34" s="75"/>
      <c r="J34" s="102" t="s">
        <v>574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562</v>
      </c>
      <c r="E35" s="64"/>
      <c r="F35" s="102" t="s">
        <v>562</v>
      </c>
      <c r="G35" s="64"/>
      <c r="H35" s="102" t="s">
        <v>562</v>
      </c>
      <c r="I35" s="75"/>
      <c r="J35" s="102" t="s">
        <v>562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562</v>
      </c>
      <c r="E36" s="64"/>
      <c r="F36" s="102" t="s">
        <v>562</v>
      </c>
      <c r="G36" s="64"/>
      <c r="H36" s="102" t="s">
        <v>562</v>
      </c>
      <c r="I36" s="75"/>
      <c r="J36" s="102" t="s">
        <v>562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562</v>
      </c>
      <c r="E37" s="114"/>
      <c r="F37" s="116" t="s">
        <v>562</v>
      </c>
      <c r="G37" s="115"/>
      <c r="H37" s="116" t="s">
        <v>562</v>
      </c>
      <c r="I37" s="115"/>
      <c r="J37" s="116" t="s">
        <v>562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397</v>
      </c>
      <c r="C40" s="823" t="s">
        <v>398</v>
      </c>
      <c r="D40" s="57" t="s">
        <v>399</v>
      </c>
      <c r="E40" s="819" t="s">
        <v>400</v>
      </c>
      <c r="F40" s="57" t="s">
        <v>401</v>
      </c>
      <c r="G40" s="819" t="s">
        <v>400</v>
      </c>
      <c r="H40" s="57" t="s">
        <v>402</v>
      </c>
      <c r="I40" s="819" t="s">
        <v>400</v>
      </c>
      <c r="J40" s="57" t="s">
        <v>403</v>
      </c>
      <c r="K40" s="819" t="s">
        <v>400</v>
      </c>
      <c r="L40" s="57" t="s">
        <v>404</v>
      </c>
      <c r="M40" s="819" t="s">
        <v>400</v>
      </c>
      <c r="N40" s="58" t="s">
        <v>405</v>
      </c>
    </row>
    <row r="41" spans="2:15" ht="36" customHeight="1" thickBot="1">
      <c r="B41" s="822"/>
      <c r="C41" s="824"/>
      <c r="D41" s="59" t="s">
        <v>406</v>
      </c>
      <c r="E41" s="820"/>
      <c r="F41" s="59" t="s">
        <v>407</v>
      </c>
      <c r="G41" s="820"/>
      <c r="H41" s="59" t="s">
        <v>408</v>
      </c>
      <c r="I41" s="820"/>
      <c r="J41" s="59" t="s">
        <v>409</v>
      </c>
      <c r="K41" s="820"/>
      <c r="L41" s="59" t="s">
        <v>410</v>
      </c>
      <c r="M41" s="82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562</v>
      </c>
      <c r="E45" s="64"/>
      <c r="F45" s="102" t="s">
        <v>562</v>
      </c>
      <c r="G45" s="64"/>
      <c r="H45" s="102" t="s">
        <v>562</v>
      </c>
      <c r="I45" s="75"/>
      <c r="J45" s="102" t="s">
        <v>562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562</v>
      </c>
      <c r="E46" s="64"/>
      <c r="F46" s="102" t="s">
        <v>562</v>
      </c>
      <c r="G46" s="64"/>
      <c r="H46" s="102" t="s">
        <v>562</v>
      </c>
      <c r="I46" s="75"/>
      <c r="J46" s="102" t="s">
        <v>562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562</v>
      </c>
      <c r="E47" s="64"/>
      <c r="F47" s="102" t="s">
        <v>562</v>
      </c>
      <c r="G47" s="64"/>
      <c r="H47" s="102" t="s">
        <v>562</v>
      </c>
      <c r="I47" s="75"/>
      <c r="J47" s="102" t="s">
        <v>562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562</v>
      </c>
      <c r="E48" s="607" t="s">
        <v>572</v>
      </c>
      <c r="F48" s="102" t="s">
        <v>562</v>
      </c>
      <c r="G48" s="607" t="s">
        <v>572</v>
      </c>
      <c r="H48" s="102" t="s">
        <v>562</v>
      </c>
      <c r="I48" s="607" t="s">
        <v>572</v>
      </c>
      <c r="J48" s="102" t="s">
        <v>562</v>
      </c>
      <c r="K48" s="607" t="s">
        <v>572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562</v>
      </c>
      <c r="E51" s="486" t="s">
        <v>575</v>
      </c>
      <c r="F51" s="102" t="s">
        <v>562</v>
      </c>
      <c r="G51" s="486" t="s">
        <v>575</v>
      </c>
      <c r="H51" s="102" t="s">
        <v>562</v>
      </c>
      <c r="I51" s="486" t="s">
        <v>563</v>
      </c>
      <c r="J51" s="102" t="s">
        <v>576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562</v>
      </c>
      <c r="E52" s="64"/>
      <c r="F52" s="102" t="s">
        <v>562</v>
      </c>
      <c r="G52" s="64"/>
      <c r="H52" s="102" t="s">
        <v>562</v>
      </c>
      <c r="I52" s="75"/>
      <c r="J52" s="102" t="s">
        <v>562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562</v>
      </c>
      <c r="E53" s="486" t="s">
        <v>577</v>
      </c>
      <c r="F53" s="102" t="s">
        <v>562</v>
      </c>
      <c r="G53" s="486" t="s">
        <v>577</v>
      </c>
      <c r="H53" s="102" t="s">
        <v>562</v>
      </c>
      <c r="I53" s="75"/>
      <c r="J53" s="102" t="s">
        <v>562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562</v>
      </c>
      <c r="E54" s="486" t="s">
        <v>578</v>
      </c>
      <c r="F54" s="102" t="s">
        <v>562</v>
      </c>
      <c r="G54" s="486" t="s">
        <v>578</v>
      </c>
      <c r="H54" s="102" t="s">
        <v>562</v>
      </c>
      <c r="I54" s="486" t="s">
        <v>578</v>
      </c>
      <c r="J54" s="102" t="s">
        <v>562</v>
      </c>
      <c r="K54" s="486" t="s">
        <v>578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562</v>
      </c>
      <c r="E55" s="486" t="s">
        <v>579</v>
      </c>
      <c r="F55" s="102" t="s">
        <v>562</v>
      </c>
      <c r="G55" s="486" t="s">
        <v>579</v>
      </c>
      <c r="H55" s="102" t="s">
        <v>562</v>
      </c>
      <c r="I55" s="486" t="s">
        <v>579</v>
      </c>
      <c r="J55" s="102" t="s">
        <v>562</v>
      </c>
      <c r="K55" s="486" t="s">
        <v>578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562</v>
      </c>
      <c r="E58" s="486" t="s">
        <v>578</v>
      </c>
      <c r="F58" s="102" t="s">
        <v>562</v>
      </c>
      <c r="G58" s="486" t="s">
        <v>578</v>
      </c>
      <c r="H58" s="102" t="s">
        <v>562</v>
      </c>
      <c r="I58" s="486" t="s">
        <v>578</v>
      </c>
      <c r="J58" s="102" t="s">
        <v>562</v>
      </c>
      <c r="K58" s="486" t="s">
        <v>578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562</v>
      </c>
      <c r="E59" s="486" t="s">
        <v>578</v>
      </c>
      <c r="F59" s="102" t="s">
        <v>562</v>
      </c>
      <c r="G59" s="486" t="s">
        <v>578</v>
      </c>
      <c r="H59" s="102" t="s">
        <v>562</v>
      </c>
      <c r="I59" s="486" t="s">
        <v>578</v>
      </c>
      <c r="J59" s="102" t="s">
        <v>562</v>
      </c>
      <c r="K59" s="486" t="s">
        <v>578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562</v>
      </c>
      <c r="E60" s="64"/>
      <c r="F60" s="102" t="s">
        <v>562</v>
      </c>
      <c r="G60" s="64"/>
      <c r="H60" s="102" t="s">
        <v>562</v>
      </c>
      <c r="I60" s="75"/>
      <c r="J60" s="102" t="s">
        <v>562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562</v>
      </c>
      <c r="E61" s="486" t="s">
        <v>563</v>
      </c>
      <c r="F61" s="102" t="s">
        <v>562</v>
      </c>
      <c r="G61" s="486" t="s">
        <v>563</v>
      </c>
      <c r="H61" s="102" t="s">
        <v>562</v>
      </c>
      <c r="I61" s="486" t="s">
        <v>563</v>
      </c>
      <c r="J61" s="102" t="s">
        <v>562</v>
      </c>
      <c r="K61" s="486" t="s">
        <v>563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562</v>
      </c>
      <c r="E62" s="486" t="s">
        <v>580</v>
      </c>
      <c r="F62" s="102" t="s">
        <v>562</v>
      </c>
      <c r="G62" s="486" t="s">
        <v>580</v>
      </c>
      <c r="H62" s="102" t="s">
        <v>562</v>
      </c>
      <c r="I62" s="75"/>
      <c r="J62" s="102" t="s">
        <v>562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581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465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466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562</v>
      </c>
      <c r="E66" s="486" t="s">
        <v>580</v>
      </c>
      <c r="F66" s="102" t="s">
        <v>562</v>
      </c>
      <c r="G66" s="486" t="s">
        <v>580</v>
      </c>
      <c r="H66" s="102" t="s">
        <v>562</v>
      </c>
      <c r="I66" s="75"/>
      <c r="J66" s="102" t="s">
        <v>562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562</v>
      </c>
      <c r="E67" s="486" t="s">
        <v>577</v>
      </c>
      <c r="F67" s="102" t="s">
        <v>562</v>
      </c>
      <c r="G67" s="486" t="s">
        <v>577</v>
      </c>
      <c r="H67" s="102" t="s">
        <v>562</v>
      </c>
      <c r="I67" s="75"/>
      <c r="J67" s="102" t="s">
        <v>562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562</v>
      </c>
      <c r="E68" s="486" t="s">
        <v>578</v>
      </c>
      <c r="F68" s="102" t="s">
        <v>562</v>
      </c>
      <c r="G68" s="486" t="s">
        <v>578</v>
      </c>
      <c r="H68" s="102" t="s">
        <v>562</v>
      </c>
      <c r="I68" s="486" t="s">
        <v>578</v>
      </c>
      <c r="J68" s="102" t="s">
        <v>562</v>
      </c>
      <c r="K68" s="486" t="s">
        <v>578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562</v>
      </c>
      <c r="E69" s="486" t="s">
        <v>578</v>
      </c>
      <c r="F69" s="102" t="s">
        <v>562</v>
      </c>
      <c r="G69" s="486" t="s">
        <v>578</v>
      </c>
      <c r="H69" s="102" t="s">
        <v>562</v>
      </c>
      <c r="I69" s="486" t="s">
        <v>578</v>
      </c>
      <c r="J69" s="102" t="s">
        <v>562</v>
      </c>
      <c r="K69" s="486" t="s">
        <v>578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468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397</v>
      </c>
      <c r="C74" s="823" t="s">
        <v>398</v>
      </c>
      <c r="D74" s="57" t="s">
        <v>399</v>
      </c>
      <c r="E74" s="819" t="s">
        <v>400</v>
      </c>
      <c r="F74" s="57" t="s">
        <v>401</v>
      </c>
      <c r="G74" s="819" t="s">
        <v>400</v>
      </c>
      <c r="H74" s="57" t="s">
        <v>402</v>
      </c>
      <c r="I74" s="819" t="s">
        <v>400</v>
      </c>
      <c r="J74" s="57" t="s">
        <v>403</v>
      </c>
      <c r="K74" s="819" t="s">
        <v>400</v>
      </c>
      <c r="L74" s="57" t="s">
        <v>404</v>
      </c>
      <c r="M74" s="819" t="s">
        <v>400</v>
      </c>
      <c r="N74" s="58" t="s">
        <v>405</v>
      </c>
    </row>
    <row r="75" spans="2:15" ht="18" customHeight="1" thickBot="1">
      <c r="B75" s="822"/>
      <c r="C75" s="824"/>
      <c r="D75" s="59" t="s">
        <v>406</v>
      </c>
      <c r="E75" s="820"/>
      <c r="F75" s="59" t="s">
        <v>407</v>
      </c>
      <c r="G75" s="820"/>
      <c r="H75" s="59" t="s">
        <v>408</v>
      </c>
      <c r="I75" s="820"/>
      <c r="J75" s="59" t="s">
        <v>409</v>
      </c>
      <c r="K75" s="820"/>
      <c r="L75" s="59" t="s">
        <v>410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562</v>
      </c>
      <c r="E76" s="587" t="s">
        <v>578</v>
      </c>
      <c r="F76" s="521" t="s">
        <v>562</v>
      </c>
      <c r="G76" s="587" t="s">
        <v>578</v>
      </c>
      <c r="H76" s="521" t="s">
        <v>562</v>
      </c>
      <c r="I76" s="587" t="s">
        <v>578</v>
      </c>
      <c r="J76" s="521" t="s">
        <v>562</v>
      </c>
      <c r="K76" s="587" t="s">
        <v>578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562</v>
      </c>
      <c r="E77" s="486" t="s">
        <v>578</v>
      </c>
      <c r="F77" s="102" t="s">
        <v>562</v>
      </c>
      <c r="G77" s="486" t="s">
        <v>578</v>
      </c>
      <c r="H77" s="102" t="s">
        <v>562</v>
      </c>
      <c r="I77" s="486" t="s">
        <v>578</v>
      </c>
      <c r="J77" s="102" t="s">
        <v>562</v>
      </c>
      <c r="K77" s="486" t="s">
        <v>578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562</v>
      </c>
      <c r="E78" s="486" t="s">
        <v>580</v>
      </c>
      <c r="F78" s="102" t="s">
        <v>562</v>
      </c>
      <c r="G78" s="486" t="s">
        <v>580</v>
      </c>
      <c r="H78" s="102" t="s">
        <v>562</v>
      </c>
      <c r="I78" s="104"/>
      <c r="J78" s="102" t="s">
        <v>562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562</v>
      </c>
      <c r="E79" s="132"/>
      <c r="F79" s="102" t="s">
        <v>562</v>
      </c>
      <c r="G79" s="75"/>
      <c r="H79" s="102" t="s">
        <v>562</v>
      </c>
      <c r="I79" s="75"/>
      <c r="J79" s="102" t="s">
        <v>562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562</v>
      </c>
      <c r="E80" s="493" t="s">
        <v>582</v>
      </c>
      <c r="F80" s="102" t="s">
        <v>562</v>
      </c>
      <c r="G80" s="493" t="s">
        <v>582</v>
      </c>
      <c r="H80" s="102" t="s">
        <v>562</v>
      </c>
      <c r="I80" s="603" t="s">
        <v>583</v>
      </c>
      <c r="J80" s="102" t="s">
        <v>562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562</v>
      </c>
      <c r="E83" s="493" t="s">
        <v>584</v>
      </c>
      <c r="F83" s="102" t="s">
        <v>562</v>
      </c>
      <c r="G83" s="493" t="s">
        <v>584</v>
      </c>
      <c r="H83" s="102" t="s">
        <v>562</v>
      </c>
      <c r="I83" s="493" t="s">
        <v>563</v>
      </c>
      <c r="J83" s="102" t="s">
        <v>562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562</v>
      </c>
      <c r="E84" s="80"/>
      <c r="F84" s="102" t="s">
        <v>562</v>
      </c>
      <c r="G84" s="64"/>
      <c r="H84" s="102" t="s">
        <v>562</v>
      </c>
      <c r="I84" s="101"/>
      <c r="J84" s="102" t="s">
        <v>562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562</v>
      </c>
      <c r="E85" s="493" t="s">
        <v>585</v>
      </c>
      <c r="F85" s="102" t="s">
        <v>562</v>
      </c>
      <c r="G85" s="493" t="s">
        <v>585</v>
      </c>
      <c r="H85" s="102" t="s">
        <v>562</v>
      </c>
      <c r="I85" s="101"/>
      <c r="J85" s="102" t="s">
        <v>562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562</v>
      </c>
      <c r="E86" s="486" t="s">
        <v>578</v>
      </c>
      <c r="F86" s="102" t="s">
        <v>562</v>
      </c>
      <c r="G86" s="486" t="s">
        <v>578</v>
      </c>
      <c r="H86" s="102" t="s">
        <v>562</v>
      </c>
      <c r="I86" s="486" t="s">
        <v>578</v>
      </c>
      <c r="J86" s="102" t="s">
        <v>562</v>
      </c>
      <c r="K86" s="486" t="s">
        <v>578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562</v>
      </c>
      <c r="E87" s="486" t="s">
        <v>578</v>
      </c>
      <c r="F87" s="102" t="s">
        <v>562</v>
      </c>
      <c r="G87" s="486" t="s">
        <v>578</v>
      </c>
      <c r="H87" s="102" t="s">
        <v>562</v>
      </c>
      <c r="I87" s="486" t="s">
        <v>578</v>
      </c>
      <c r="J87" s="102" t="s">
        <v>562</v>
      </c>
      <c r="K87" s="486" t="s">
        <v>578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562</v>
      </c>
      <c r="E90" s="493" t="s">
        <v>586</v>
      </c>
      <c r="F90" s="102" t="s">
        <v>562</v>
      </c>
      <c r="G90" s="493" t="s">
        <v>586</v>
      </c>
      <c r="H90" s="102" t="s">
        <v>562</v>
      </c>
      <c r="I90" s="493" t="s">
        <v>586</v>
      </c>
      <c r="J90" s="102" t="s">
        <v>562</v>
      </c>
      <c r="K90" s="493" t="s">
        <v>586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562</v>
      </c>
      <c r="E91" s="493" t="s">
        <v>586</v>
      </c>
      <c r="F91" s="102" t="s">
        <v>562</v>
      </c>
      <c r="G91" s="493" t="s">
        <v>586</v>
      </c>
      <c r="H91" s="102" t="s">
        <v>562</v>
      </c>
      <c r="I91" s="493" t="s">
        <v>586</v>
      </c>
      <c r="J91" s="102" t="s">
        <v>562</v>
      </c>
      <c r="K91" s="493" t="s">
        <v>586</v>
      </c>
      <c r="L91" s="169"/>
      <c r="M91" s="76"/>
      <c r="N91" s="81" t="s">
        <v>540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562</v>
      </c>
      <c r="E92" s="80"/>
      <c r="F92" s="102" t="s">
        <v>562</v>
      </c>
      <c r="G92" s="64"/>
      <c r="H92" s="102" t="s">
        <v>562</v>
      </c>
      <c r="I92" s="101"/>
      <c r="J92" s="102" t="s">
        <v>562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562</v>
      </c>
      <c r="E93" s="493" t="s">
        <v>563</v>
      </c>
      <c r="F93" s="102" t="s">
        <v>562</v>
      </c>
      <c r="G93" s="493" t="s">
        <v>563</v>
      </c>
      <c r="H93" s="102" t="s">
        <v>562</v>
      </c>
      <c r="I93" s="493" t="s">
        <v>563</v>
      </c>
      <c r="J93" s="102" t="s">
        <v>562</v>
      </c>
      <c r="K93" s="493" t="s">
        <v>563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562</v>
      </c>
      <c r="E94" s="493" t="s">
        <v>587</v>
      </c>
      <c r="F94" s="102" t="s">
        <v>562</v>
      </c>
      <c r="G94" s="493" t="s">
        <v>587</v>
      </c>
      <c r="H94" s="102" t="s">
        <v>562</v>
      </c>
      <c r="I94" s="603" t="s">
        <v>588</v>
      </c>
      <c r="J94" s="102" t="s">
        <v>562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307</v>
      </c>
      <c r="G97" s="486">
        <v>301</v>
      </c>
      <c r="H97" s="488" t="s">
        <v>308</v>
      </c>
      <c r="I97" s="489">
        <v>301</v>
      </c>
      <c r="J97" s="249" t="s">
        <v>309</v>
      </c>
      <c r="K97" s="229">
        <v>301</v>
      </c>
      <c r="L97" s="63" t="s">
        <v>310</v>
      </c>
      <c r="M97" s="80">
        <v>202</v>
      </c>
      <c r="N97" s="192" t="s">
        <v>589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589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476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397</v>
      </c>
      <c r="C109" s="823" t="s">
        <v>398</v>
      </c>
      <c r="D109" s="57" t="s">
        <v>399</v>
      </c>
      <c r="E109" s="819" t="s">
        <v>400</v>
      </c>
      <c r="F109" s="57" t="s">
        <v>401</v>
      </c>
      <c r="G109" s="819" t="s">
        <v>400</v>
      </c>
      <c r="H109" s="57" t="s">
        <v>402</v>
      </c>
      <c r="I109" s="819" t="s">
        <v>400</v>
      </c>
      <c r="J109" s="57" t="s">
        <v>403</v>
      </c>
      <c r="K109" s="819" t="s">
        <v>400</v>
      </c>
      <c r="L109" s="57" t="s">
        <v>404</v>
      </c>
      <c r="M109" s="819" t="s">
        <v>400</v>
      </c>
      <c r="N109" s="58" t="s">
        <v>405</v>
      </c>
    </row>
    <row r="110" spans="2:15" ht="36" customHeight="1" thickBot="1">
      <c r="B110" s="822"/>
      <c r="C110" s="824"/>
      <c r="D110" s="59" t="s">
        <v>406</v>
      </c>
      <c r="E110" s="820"/>
      <c r="F110" s="59" t="s">
        <v>407</v>
      </c>
      <c r="G110" s="820"/>
      <c r="H110" s="59" t="s">
        <v>408</v>
      </c>
      <c r="I110" s="820"/>
      <c r="J110" s="59" t="s">
        <v>409</v>
      </c>
      <c r="K110" s="820"/>
      <c r="L110" s="59" t="s">
        <v>410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478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562</v>
      </c>
      <c r="E123" s="493" t="s">
        <v>577</v>
      </c>
      <c r="F123" s="102" t="s">
        <v>562</v>
      </c>
      <c r="G123" s="493" t="s">
        <v>577</v>
      </c>
      <c r="H123" s="102" t="s">
        <v>562</v>
      </c>
      <c r="I123" s="101"/>
      <c r="J123" s="102" t="s">
        <v>562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562</v>
      </c>
      <c r="E124" s="493" t="s">
        <v>577</v>
      </c>
      <c r="F124" s="102" t="s">
        <v>562</v>
      </c>
      <c r="G124" s="493" t="s">
        <v>577</v>
      </c>
      <c r="H124" s="102" t="s">
        <v>562</v>
      </c>
      <c r="I124" s="101"/>
      <c r="J124" s="102" t="s">
        <v>562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562</v>
      </c>
      <c r="E125" s="493" t="s">
        <v>590</v>
      </c>
      <c r="F125" s="102" t="s">
        <v>562</v>
      </c>
      <c r="G125" s="493" t="s">
        <v>590</v>
      </c>
      <c r="H125" s="102" t="s">
        <v>562</v>
      </c>
      <c r="I125" s="493" t="s">
        <v>590</v>
      </c>
      <c r="J125" s="102" t="s">
        <v>562</v>
      </c>
      <c r="K125" s="493" t="s">
        <v>590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562</v>
      </c>
      <c r="E126" s="493" t="s">
        <v>590</v>
      </c>
      <c r="F126" s="102" t="s">
        <v>562</v>
      </c>
      <c r="G126" s="493" t="s">
        <v>590</v>
      </c>
      <c r="H126" s="102" t="s">
        <v>562</v>
      </c>
      <c r="I126" s="493" t="s">
        <v>590</v>
      </c>
      <c r="J126" s="102" t="s">
        <v>562</v>
      </c>
      <c r="K126" s="493" t="s">
        <v>590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562</v>
      </c>
      <c r="E129" s="493" t="s">
        <v>586</v>
      </c>
      <c r="F129" s="102" t="s">
        <v>562</v>
      </c>
      <c r="G129" s="493" t="s">
        <v>586</v>
      </c>
      <c r="H129" s="102" t="s">
        <v>562</v>
      </c>
      <c r="I129" s="493" t="s">
        <v>586</v>
      </c>
      <c r="J129" s="102" t="s">
        <v>562</v>
      </c>
      <c r="K129" s="493" t="s">
        <v>586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562</v>
      </c>
      <c r="E130" s="493" t="s">
        <v>586</v>
      </c>
      <c r="F130" s="102" t="s">
        <v>562</v>
      </c>
      <c r="G130" s="493" t="s">
        <v>586</v>
      </c>
      <c r="H130" s="102" t="s">
        <v>562</v>
      </c>
      <c r="I130" s="493" t="s">
        <v>586</v>
      </c>
      <c r="J130" s="102" t="s">
        <v>562</v>
      </c>
      <c r="K130" s="493" t="s">
        <v>586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562</v>
      </c>
      <c r="E131" s="493" t="s">
        <v>577</v>
      </c>
      <c r="F131" s="102" t="s">
        <v>562</v>
      </c>
      <c r="G131" s="493" t="s">
        <v>577</v>
      </c>
      <c r="H131" s="102" t="s">
        <v>562</v>
      </c>
      <c r="I131" s="101"/>
      <c r="J131" s="102" t="s">
        <v>562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562</v>
      </c>
      <c r="E132" s="80"/>
      <c r="F132" s="102" t="s">
        <v>562</v>
      </c>
      <c r="G132" s="64"/>
      <c r="H132" s="102" t="s">
        <v>562</v>
      </c>
      <c r="I132" s="101"/>
      <c r="J132" s="102" t="s">
        <v>562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562</v>
      </c>
      <c r="E133" s="493" t="s">
        <v>587</v>
      </c>
      <c r="F133" s="102" t="s">
        <v>562</v>
      </c>
      <c r="G133" s="493" t="s">
        <v>587</v>
      </c>
      <c r="H133" s="102" t="s">
        <v>562</v>
      </c>
      <c r="I133" s="603" t="s">
        <v>591</v>
      </c>
      <c r="J133" s="102" t="s">
        <v>562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562</v>
      </c>
      <c r="E136" s="493" t="s">
        <v>584</v>
      </c>
      <c r="F136" s="102" t="s">
        <v>562</v>
      </c>
      <c r="G136" s="493" t="s">
        <v>584</v>
      </c>
      <c r="H136" s="102" t="s">
        <v>562</v>
      </c>
      <c r="I136" s="493" t="s">
        <v>563</v>
      </c>
      <c r="J136" s="102" t="s">
        <v>562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562</v>
      </c>
      <c r="E137" s="493" t="s">
        <v>577</v>
      </c>
      <c r="F137" s="102" t="s">
        <v>562</v>
      </c>
      <c r="G137" s="493" t="s">
        <v>577</v>
      </c>
      <c r="H137" s="102" t="s">
        <v>562</v>
      </c>
      <c r="I137" s="101"/>
      <c r="J137" s="102" t="s">
        <v>562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562</v>
      </c>
      <c r="E138" s="80"/>
      <c r="F138" s="102" t="s">
        <v>562</v>
      </c>
      <c r="G138" s="64"/>
      <c r="H138" s="102" t="s">
        <v>562</v>
      </c>
      <c r="I138" s="101"/>
      <c r="J138" s="102" t="s">
        <v>562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562</v>
      </c>
      <c r="E139" s="493" t="s">
        <v>590</v>
      </c>
      <c r="F139" s="102" t="s">
        <v>562</v>
      </c>
      <c r="G139" s="493" t="s">
        <v>590</v>
      </c>
      <c r="H139" s="102" t="s">
        <v>562</v>
      </c>
      <c r="I139" s="493" t="s">
        <v>590</v>
      </c>
      <c r="J139" s="102" t="s">
        <v>562</v>
      </c>
      <c r="K139" s="493" t="s">
        <v>590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562</v>
      </c>
      <c r="E140" s="493" t="s">
        <v>590</v>
      </c>
      <c r="F140" s="102" t="s">
        <v>562</v>
      </c>
      <c r="G140" s="493" t="s">
        <v>590</v>
      </c>
      <c r="H140" s="102" t="s">
        <v>562</v>
      </c>
      <c r="I140" s="493" t="s">
        <v>590</v>
      </c>
      <c r="J140" s="102" t="s">
        <v>562</v>
      </c>
      <c r="K140" s="493" t="s">
        <v>590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397</v>
      </c>
      <c r="C144" s="823" t="s">
        <v>398</v>
      </c>
      <c r="D144" s="57" t="s">
        <v>399</v>
      </c>
      <c r="E144" s="819" t="s">
        <v>400</v>
      </c>
      <c r="F144" s="57" t="s">
        <v>401</v>
      </c>
      <c r="G144" s="819" t="s">
        <v>400</v>
      </c>
      <c r="H144" s="57" t="s">
        <v>402</v>
      </c>
      <c r="I144" s="819" t="s">
        <v>400</v>
      </c>
      <c r="J144" s="57" t="s">
        <v>403</v>
      </c>
      <c r="K144" s="819" t="s">
        <v>400</v>
      </c>
      <c r="L144" s="57" t="s">
        <v>404</v>
      </c>
      <c r="M144" s="819" t="s">
        <v>400</v>
      </c>
      <c r="N144" s="58" t="s">
        <v>405</v>
      </c>
    </row>
    <row r="145" spans="2:15" ht="36" customHeight="1" thickBot="1">
      <c r="B145" s="822"/>
      <c r="C145" s="824"/>
      <c r="D145" s="59" t="s">
        <v>406</v>
      </c>
      <c r="E145" s="820"/>
      <c r="F145" s="59" t="s">
        <v>407</v>
      </c>
      <c r="G145" s="820"/>
      <c r="H145" s="59" t="s">
        <v>408</v>
      </c>
      <c r="I145" s="820"/>
      <c r="J145" s="59" t="s">
        <v>409</v>
      </c>
      <c r="K145" s="820"/>
      <c r="L145" s="59" t="s">
        <v>410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562</v>
      </c>
      <c r="E147" s="493" t="s">
        <v>586</v>
      </c>
      <c r="F147" s="102" t="s">
        <v>562</v>
      </c>
      <c r="G147" s="493" t="s">
        <v>586</v>
      </c>
      <c r="H147" s="102" t="s">
        <v>562</v>
      </c>
      <c r="I147" s="493" t="s">
        <v>586</v>
      </c>
      <c r="J147" s="102" t="s">
        <v>562</v>
      </c>
      <c r="K147" s="493" t="s">
        <v>586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562</v>
      </c>
      <c r="E148" s="493" t="s">
        <v>586</v>
      </c>
      <c r="F148" s="102" t="s">
        <v>562</v>
      </c>
      <c r="G148" s="493" t="s">
        <v>586</v>
      </c>
      <c r="H148" s="102" t="s">
        <v>562</v>
      </c>
      <c r="I148" s="493" t="s">
        <v>586</v>
      </c>
      <c r="J148" s="102" t="s">
        <v>562</v>
      </c>
      <c r="K148" s="493" t="s">
        <v>586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562</v>
      </c>
      <c r="E149" s="80"/>
      <c r="F149" s="102" t="s">
        <v>562</v>
      </c>
      <c r="G149" s="64"/>
      <c r="H149" s="102" t="s">
        <v>562</v>
      </c>
      <c r="I149" s="101"/>
      <c r="J149" s="102" t="s">
        <v>562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562</v>
      </c>
      <c r="E150" s="493" t="s">
        <v>563</v>
      </c>
      <c r="F150" s="102" t="s">
        <v>562</v>
      </c>
      <c r="G150" s="493" t="s">
        <v>563</v>
      </c>
      <c r="H150" s="102" t="s">
        <v>562</v>
      </c>
      <c r="I150" s="493" t="s">
        <v>563</v>
      </c>
      <c r="J150" s="102" t="s">
        <v>562</v>
      </c>
      <c r="K150" s="493" t="s">
        <v>563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562</v>
      </c>
      <c r="E151" s="493" t="s">
        <v>592</v>
      </c>
      <c r="F151" s="102" t="s">
        <v>562</v>
      </c>
      <c r="G151" s="493" t="s">
        <v>592</v>
      </c>
      <c r="H151" s="102" t="s">
        <v>562</v>
      </c>
      <c r="I151" s="101"/>
      <c r="J151" s="102" t="s">
        <v>562</v>
      </c>
      <c r="K151" s="64"/>
      <c r="L151" s="169"/>
      <c r="M151" s="76"/>
      <c r="N151" s="196" t="s">
        <v>491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562</v>
      </c>
      <c r="E154" s="80"/>
      <c r="F154" s="102" t="s">
        <v>562</v>
      </c>
      <c r="G154" s="64"/>
      <c r="H154" s="102" t="s">
        <v>562</v>
      </c>
      <c r="I154" s="101"/>
      <c r="J154" s="102" t="s">
        <v>562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562</v>
      </c>
      <c r="E155" s="80"/>
      <c r="F155" s="102" t="s">
        <v>562</v>
      </c>
      <c r="G155" s="64"/>
      <c r="H155" s="102" t="s">
        <v>562</v>
      </c>
      <c r="I155" s="101"/>
      <c r="J155" s="102" t="s">
        <v>562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496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562</v>
      </c>
      <c r="E157" s="80"/>
      <c r="F157" s="102" t="s">
        <v>562</v>
      </c>
      <c r="G157" s="64"/>
      <c r="H157" s="102" t="s">
        <v>562</v>
      </c>
      <c r="I157" s="101"/>
      <c r="J157" s="102" t="s">
        <v>562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562</v>
      </c>
      <c r="E158" s="80"/>
      <c r="F158" s="102" t="s">
        <v>562</v>
      </c>
      <c r="G158" s="64"/>
      <c r="H158" s="102" t="s">
        <v>562</v>
      </c>
      <c r="I158" s="101"/>
      <c r="J158" s="102" t="s">
        <v>562</v>
      </c>
      <c r="K158" s="64"/>
      <c r="L158" s="169"/>
      <c r="M158" s="76"/>
      <c r="N158" s="196" t="s">
        <v>499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562</v>
      </c>
      <c r="E161" s="80"/>
      <c r="F161" s="102" t="s">
        <v>562</v>
      </c>
      <c r="G161" s="64"/>
      <c r="H161" s="102" t="s">
        <v>562</v>
      </c>
      <c r="I161" s="101"/>
      <c r="J161" s="102" t="s">
        <v>562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562</v>
      </c>
      <c r="E162" s="80"/>
      <c r="F162" s="102" t="s">
        <v>562</v>
      </c>
      <c r="G162" s="64"/>
      <c r="H162" s="102" t="s">
        <v>562</v>
      </c>
      <c r="I162" s="101"/>
      <c r="J162" s="102" t="s">
        <v>562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562</v>
      </c>
      <c r="E163" s="80"/>
      <c r="F163" s="102" t="s">
        <v>562</v>
      </c>
      <c r="G163" s="64"/>
      <c r="H163" s="102" t="s">
        <v>562</v>
      </c>
      <c r="I163" s="101"/>
      <c r="J163" s="102" t="s">
        <v>562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562</v>
      </c>
      <c r="E164" s="80"/>
      <c r="F164" s="102" t="s">
        <v>562</v>
      </c>
      <c r="G164" s="64"/>
      <c r="H164" s="102" t="s">
        <v>562</v>
      </c>
      <c r="I164" s="101"/>
      <c r="J164" s="102" t="s">
        <v>562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562</v>
      </c>
      <c r="E165" s="493" t="s">
        <v>593</v>
      </c>
      <c r="F165" s="102" t="s">
        <v>562</v>
      </c>
      <c r="G165" s="493" t="s">
        <v>593</v>
      </c>
      <c r="H165" s="102" t="s">
        <v>562</v>
      </c>
      <c r="I165" s="493" t="s">
        <v>593</v>
      </c>
      <c r="J165" s="102" t="s">
        <v>562</v>
      </c>
      <c r="K165" s="493" t="s">
        <v>593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594</v>
      </c>
      <c r="E169" s="80"/>
      <c r="F169" s="102" t="s">
        <v>594</v>
      </c>
      <c r="G169" s="64"/>
      <c r="H169" s="102" t="s">
        <v>594</v>
      </c>
      <c r="I169" s="101"/>
      <c r="J169" s="102" t="s">
        <v>594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594</v>
      </c>
      <c r="E170" s="80"/>
      <c r="F170" s="102" t="s">
        <v>594</v>
      </c>
      <c r="G170" s="64"/>
      <c r="H170" s="102" t="s">
        <v>594</v>
      </c>
      <c r="I170" s="101"/>
      <c r="J170" s="102" t="s">
        <v>594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594</v>
      </c>
      <c r="E171" s="80"/>
      <c r="F171" s="102" t="s">
        <v>594</v>
      </c>
      <c r="G171" s="64"/>
      <c r="H171" s="102" t="s">
        <v>594</v>
      </c>
      <c r="I171" s="101"/>
      <c r="J171" s="102" t="s">
        <v>594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594</v>
      </c>
      <c r="E172" s="80"/>
      <c r="F172" s="102" t="s">
        <v>594</v>
      </c>
      <c r="G172" s="64"/>
      <c r="H172" s="102" t="s">
        <v>594</v>
      </c>
      <c r="I172" s="101"/>
      <c r="J172" s="102" t="s">
        <v>594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397</v>
      </c>
      <c r="C176" s="823" t="s">
        <v>398</v>
      </c>
      <c r="D176" s="57" t="s">
        <v>399</v>
      </c>
      <c r="E176" s="819" t="s">
        <v>400</v>
      </c>
      <c r="F176" s="57" t="s">
        <v>401</v>
      </c>
      <c r="G176" s="819" t="s">
        <v>400</v>
      </c>
      <c r="H176" s="57" t="s">
        <v>402</v>
      </c>
      <c r="I176" s="819" t="s">
        <v>400</v>
      </c>
      <c r="J176" s="57" t="s">
        <v>403</v>
      </c>
      <c r="K176" s="819" t="s">
        <v>400</v>
      </c>
      <c r="L176" s="57" t="s">
        <v>404</v>
      </c>
      <c r="M176" s="819" t="s">
        <v>400</v>
      </c>
      <c r="N176" s="58" t="s">
        <v>405</v>
      </c>
    </row>
    <row r="177" spans="2:15" ht="18" customHeight="1" thickBot="1">
      <c r="B177" s="822"/>
      <c r="C177" s="824"/>
      <c r="D177" s="59" t="s">
        <v>406</v>
      </c>
      <c r="E177" s="820"/>
      <c r="F177" s="59" t="s">
        <v>407</v>
      </c>
      <c r="G177" s="820"/>
      <c r="H177" s="59" t="s">
        <v>408</v>
      </c>
      <c r="I177" s="820"/>
      <c r="J177" s="59" t="s">
        <v>409</v>
      </c>
      <c r="K177" s="820"/>
      <c r="L177" s="59" t="s">
        <v>410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595</v>
      </c>
      <c r="E179" s="75">
        <v>301</v>
      </c>
      <c r="F179" s="63" t="s">
        <v>596</v>
      </c>
      <c r="G179" s="75">
        <v>301</v>
      </c>
      <c r="H179" s="485" t="s">
        <v>597</v>
      </c>
      <c r="I179" s="653" t="s">
        <v>598</v>
      </c>
      <c r="J179" s="490" t="s">
        <v>597</v>
      </c>
      <c r="K179" s="654" t="s">
        <v>598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599</v>
      </c>
      <c r="E180" s="75">
        <v>301</v>
      </c>
      <c r="F180" s="63" t="s">
        <v>599</v>
      </c>
      <c r="G180" s="64">
        <v>301</v>
      </c>
      <c r="H180" s="490" t="s">
        <v>597</v>
      </c>
      <c r="I180" s="654" t="s">
        <v>598</v>
      </c>
      <c r="J180" s="485" t="s">
        <v>597</v>
      </c>
      <c r="K180" s="654" t="s">
        <v>598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505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600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601</v>
      </c>
      <c r="O4" s="271"/>
    </row>
    <row r="5" spans="2:19" ht="18" customHeight="1">
      <c r="B5" s="836" t="s">
        <v>397</v>
      </c>
      <c r="C5" s="838" t="s">
        <v>398</v>
      </c>
      <c r="D5" s="272"/>
      <c r="E5" s="57" t="s">
        <v>399</v>
      </c>
      <c r="F5" s="819" t="s">
        <v>400</v>
      </c>
      <c r="G5" s="57" t="s">
        <v>401</v>
      </c>
      <c r="H5" s="819" t="s">
        <v>400</v>
      </c>
      <c r="I5" s="273" t="s">
        <v>402</v>
      </c>
      <c r="J5" s="827" t="s">
        <v>400</v>
      </c>
      <c r="K5" s="273" t="s">
        <v>403</v>
      </c>
      <c r="L5" s="827" t="s">
        <v>400</v>
      </c>
      <c r="M5" s="273" t="s">
        <v>404</v>
      </c>
      <c r="N5" s="827" t="s">
        <v>400</v>
      </c>
      <c r="O5" s="274" t="s">
        <v>405</v>
      </c>
    </row>
    <row r="6" spans="2:19" ht="18" customHeight="1" thickBot="1">
      <c r="B6" s="837"/>
      <c r="C6" s="839"/>
      <c r="D6" s="275"/>
      <c r="E6" s="59" t="s">
        <v>406</v>
      </c>
      <c r="F6" s="820"/>
      <c r="G6" s="59" t="s">
        <v>407</v>
      </c>
      <c r="H6" s="820"/>
      <c r="I6" s="276" t="s">
        <v>408</v>
      </c>
      <c r="J6" s="828"/>
      <c r="K6" s="276" t="s">
        <v>409</v>
      </c>
      <c r="L6" s="828"/>
      <c r="M6" s="276" t="s">
        <v>410</v>
      </c>
      <c r="N6" s="828"/>
      <c r="O6" s="277"/>
    </row>
    <row r="7" spans="2:19" ht="36" customHeight="1">
      <c r="B7" s="829">
        <v>45931</v>
      </c>
      <c r="C7" s="831">
        <f>B7</f>
        <v>45931</v>
      </c>
      <c r="D7" s="278" t="s">
        <v>602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3">
        <v>1</v>
      </c>
      <c r="R7" s="266" t="s">
        <v>414</v>
      </c>
      <c r="S7" s="266" t="s">
        <v>415</v>
      </c>
    </row>
    <row r="8" spans="2:19" ht="36" customHeight="1">
      <c r="B8" s="830"/>
      <c r="C8" s="832"/>
      <c r="D8" s="288" t="s">
        <v>603</v>
      </c>
      <c r="E8" s="351" t="s">
        <v>604</v>
      </c>
      <c r="F8" s="525"/>
      <c r="G8" s="351" t="s">
        <v>604</v>
      </c>
      <c r="H8" s="525"/>
      <c r="I8" s="351" t="s">
        <v>604</v>
      </c>
      <c r="J8" s="525"/>
      <c r="K8" s="351" t="s">
        <v>604</v>
      </c>
      <c r="L8" s="526"/>
      <c r="M8" s="351" t="s">
        <v>604</v>
      </c>
      <c r="N8" s="527"/>
      <c r="O8" s="528"/>
      <c r="P8" s="833"/>
      <c r="R8" s="253" t="s">
        <v>605</v>
      </c>
      <c r="S8" s="253">
        <f>COUNTIF($D$7:$L$208,R8&amp;"*")</f>
        <v>7</v>
      </c>
    </row>
    <row r="9" spans="2:19" ht="36" customHeight="1">
      <c r="B9" s="834">
        <f>B7+1</f>
        <v>45932</v>
      </c>
      <c r="C9" s="835">
        <f>B9</f>
        <v>45932</v>
      </c>
      <c r="D9" s="292" t="s">
        <v>602</v>
      </c>
      <c r="E9" s="279"/>
      <c r="F9" s="283"/>
      <c r="G9" s="279"/>
      <c r="H9" s="283"/>
      <c r="I9" s="279" t="s">
        <v>606</v>
      </c>
      <c r="J9" s="283">
        <v>301</v>
      </c>
      <c r="K9" s="293"/>
      <c r="L9" s="283"/>
      <c r="M9" s="279"/>
      <c r="N9" s="294"/>
      <c r="O9" s="605" t="s">
        <v>607</v>
      </c>
      <c r="P9" s="833">
        <f>P7+1</f>
        <v>2</v>
      </c>
      <c r="R9" s="253" t="s">
        <v>608</v>
      </c>
      <c r="S9" s="253">
        <f t="shared" ref="S9:S17" si="0">COUNTIF($D$7:$L$208,R9&amp;"*")</f>
        <v>7</v>
      </c>
    </row>
    <row r="10" spans="2:19" ht="36" customHeight="1">
      <c r="B10" s="830"/>
      <c r="C10" s="832"/>
      <c r="D10" s="295" t="s">
        <v>603</v>
      </c>
      <c r="E10" s="351" t="s">
        <v>609</v>
      </c>
      <c r="F10" s="525"/>
      <c r="G10" s="351" t="s">
        <v>609</v>
      </c>
      <c r="H10" s="525"/>
      <c r="I10" s="351" t="s">
        <v>609</v>
      </c>
      <c r="J10" s="525"/>
      <c r="K10" s="351" t="s">
        <v>609</v>
      </c>
      <c r="L10" s="526"/>
      <c r="M10" s="351" t="s">
        <v>609</v>
      </c>
      <c r="N10" s="290"/>
      <c r="O10" s="291"/>
      <c r="P10" s="833"/>
      <c r="R10" s="253" t="s">
        <v>610</v>
      </c>
      <c r="S10" s="253">
        <f>COUNTIF($D$7:$N$390,R10&amp;"*")</f>
        <v>0</v>
      </c>
    </row>
    <row r="11" spans="2:19" ht="36" customHeight="1">
      <c r="B11" s="834">
        <f>B9+1</f>
        <v>45933</v>
      </c>
      <c r="C11" s="835">
        <f t="shared" ref="C11" si="1">B11</f>
        <v>45933</v>
      </c>
      <c r="D11" s="292" t="s">
        <v>602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3">
        <f>P9+1</f>
        <v>3</v>
      </c>
      <c r="R11" s="253" t="s">
        <v>611</v>
      </c>
      <c r="S11" s="253">
        <f t="shared" si="0"/>
        <v>0</v>
      </c>
    </row>
    <row r="12" spans="2:19" ht="36" customHeight="1">
      <c r="B12" s="830"/>
      <c r="C12" s="832"/>
      <c r="D12" s="295" t="s">
        <v>603</v>
      </c>
      <c r="E12" s="351" t="s">
        <v>604</v>
      </c>
      <c r="F12" s="525"/>
      <c r="G12" s="351" t="s">
        <v>604</v>
      </c>
      <c r="H12" s="525"/>
      <c r="I12" s="351" t="s">
        <v>604</v>
      </c>
      <c r="J12" s="525"/>
      <c r="K12" s="351" t="s">
        <v>604</v>
      </c>
      <c r="L12" s="526"/>
      <c r="M12" s="351" t="s">
        <v>604</v>
      </c>
      <c r="N12" s="290"/>
      <c r="O12" s="291"/>
      <c r="P12" s="833"/>
      <c r="R12" s="253" t="s">
        <v>612</v>
      </c>
      <c r="S12" s="253">
        <f t="shared" si="0"/>
        <v>7</v>
      </c>
    </row>
    <row r="13" spans="2:19" ht="36" customHeight="1">
      <c r="B13" s="840">
        <f>B11+1</f>
        <v>45934</v>
      </c>
      <c r="C13" s="842">
        <f t="shared" ref="C13" si="2">B13</f>
        <v>45934</v>
      </c>
      <c r="D13" s="298" t="s">
        <v>602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3"/>
      <c r="R13" s="253" t="s">
        <v>613</v>
      </c>
      <c r="S13" s="253">
        <f t="shared" si="0"/>
        <v>8</v>
      </c>
    </row>
    <row r="14" spans="2:19" ht="36" customHeight="1">
      <c r="B14" s="841"/>
      <c r="C14" s="843"/>
      <c r="D14" s="303" t="s">
        <v>603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3"/>
      <c r="R14" s="253" t="s">
        <v>614</v>
      </c>
      <c r="S14" s="253">
        <f t="shared" si="0"/>
        <v>6</v>
      </c>
    </row>
    <row r="15" spans="2:19" ht="36" customHeight="1">
      <c r="B15" s="840">
        <f>B13+1</f>
        <v>45935</v>
      </c>
      <c r="C15" s="842">
        <f t="shared" ref="C15" si="3">B15</f>
        <v>45935</v>
      </c>
      <c r="D15" s="298" t="s">
        <v>602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3"/>
      <c r="R15" s="256" t="s">
        <v>615</v>
      </c>
      <c r="S15" s="253">
        <f t="shared" si="0"/>
        <v>8</v>
      </c>
    </row>
    <row r="16" spans="2:19" ht="36" customHeight="1">
      <c r="B16" s="841"/>
      <c r="C16" s="843"/>
      <c r="D16" s="303" t="s">
        <v>603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3"/>
      <c r="R16" s="253" t="s">
        <v>616</v>
      </c>
      <c r="S16" s="253">
        <f t="shared" si="0"/>
        <v>0</v>
      </c>
    </row>
    <row r="17" spans="2:20" ht="36" customHeight="1">
      <c r="B17" s="834">
        <f>B15+1</f>
        <v>45936</v>
      </c>
      <c r="C17" s="835">
        <f t="shared" ref="C17" si="4">B17</f>
        <v>45936</v>
      </c>
      <c r="D17" s="292" t="s">
        <v>602</v>
      </c>
      <c r="E17" s="279" t="s">
        <v>617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3">
        <f>P11+1</f>
        <v>4</v>
      </c>
      <c r="R17" s="253" t="s">
        <v>618</v>
      </c>
      <c r="S17" s="253">
        <f t="shared" si="0"/>
        <v>14</v>
      </c>
      <c r="T17" s="308"/>
    </row>
    <row r="18" spans="2:20" ht="36" customHeight="1">
      <c r="B18" s="830"/>
      <c r="C18" s="832"/>
      <c r="D18" s="295" t="s">
        <v>603</v>
      </c>
      <c r="E18" s="351" t="s">
        <v>609</v>
      </c>
      <c r="F18" s="525"/>
      <c r="G18" s="351" t="s">
        <v>609</v>
      </c>
      <c r="H18" s="525"/>
      <c r="I18" s="351" t="s">
        <v>609</v>
      </c>
      <c r="J18" s="525"/>
      <c r="K18" s="351" t="s">
        <v>609</v>
      </c>
      <c r="L18" s="526"/>
      <c r="M18" s="351" t="s">
        <v>609</v>
      </c>
      <c r="N18" s="527"/>
      <c r="O18" s="291"/>
      <c r="P18" s="833"/>
      <c r="R18" s="256" t="s">
        <v>282</v>
      </c>
      <c r="S18" s="253">
        <f>COUNTIF($D$7:$L$208,R18&amp;"*")</f>
        <v>2</v>
      </c>
      <c r="T18" s="308"/>
    </row>
    <row r="19" spans="2:20" ht="36" customHeight="1">
      <c r="B19" s="834">
        <f>B17+1</f>
        <v>45937</v>
      </c>
      <c r="C19" s="835">
        <f t="shared" ref="C19" si="5">B19</f>
        <v>45937</v>
      </c>
      <c r="D19" s="309" t="s">
        <v>602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3">
        <f>P17+1</f>
        <v>5</v>
      </c>
      <c r="R19" s="256" t="s">
        <v>619</v>
      </c>
      <c r="S19" s="253">
        <f t="shared" ref="S19:S28" si="6">COUNTIF($D$7:$L$208,R19&amp;"*")</f>
        <v>0</v>
      </c>
    </row>
    <row r="20" spans="2:20" ht="36" customHeight="1">
      <c r="B20" s="830"/>
      <c r="C20" s="832"/>
      <c r="D20" s="309" t="s">
        <v>603</v>
      </c>
      <c r="E20" s="351" t="s">
        <v>604</v>
      </c>
      <c r="F20" s="525"/>
      <c r="G20" s="351" t="s">
        <v>604</v>
      </c>
      <c r="H20" s="525"/>
      <c r="I20" s="351" t="s">
        <v>604</v>
      </c>
      <c r="J20" s="525"/>
      <c r="K20" s="351" t="s">
        <v>604</v>
      </c>
      <c r="L20" s="526"/>
      <c r="M20" s="351" t="s">
        <v>604</v>
      </c>
      <c r="N20" s="527"/>
      <c r="O20" s="424"/>
      <c r="P20" s="833"/>
      <c r="R20" s="256" t="s">
        <v>620</v>
      </c>
      <c r="S20" s="253">
        <f t="shared" si="6"/>
        <v>0</v>
      </c>
    </row>
    <row r="21" spans="2:20" ht="36" customHeight="1">
      <c r="B21" s="834">
        <f>B19+1</f>
        <v>45938</v>
      </c>
      <c r="C21" s="835">
        <f t="shared" ref="C21" si="7">B21</f>
        <v>45938</v>
      </c>
      <c r="D21" s="309" t="s">
        <v>602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3">
        <f t="shared" ref="P21" si="8">P19+1</f>
        <v>6</v>
      </c>
      <c r="R21" s="256" t="s">
        <v>621</v>
      </c>
      <c r="S21" s="253">
        <f t="shared" si="6"/>
        <v>0</v>
      </c>
    </row>
    <row r="22" spans="2:20" ht="36" customHeight="1">
      <c r="B22" s="830"/>
      <c r="C22" s="832"/>
      <c r="D22" s="309" t="s">
        <v>603</v>
      </c>
      <c r="E22" s="351" t="s">
        <v>604</v>
      </c>
      <c r="F22" s="525"/>
      <c r="G22" s="351" t="s">
        <v>604</v>
      </c>
      <c r="H22" s="525"/>
      <c r="I22" s="351" t="s">
        <v>604</v>
      </c>
      <c r="J22" s="525"/>
      <c r="K22" s="351" t="s">
        <v>604</v>
      </c>
      <c r="L22" s="526"/>
      <c r="M22" s="351" t="s">
        <v>604</v>
      </c>
      <c r="N22" s="527"/>
      <c r="O22" s="424"/>
      <c r="P22" s="833"/>
      <c r="R22" s="256" t="s">
        <v>622</v>
      </c>
      <c r="S22" s="253">
        <f t="shared" si="6"/>
        <v>0</v>
      </c>
    </row>
    <row r="23" spans="2:20" ht="36" customHeight="1">
      <c r="B23" s="834">
        <f>B21+1</f>
        <v>45939</v>
      </c>
      <c r="C23" s="835">
        <f t="shared" ref="C23" si="9">B23</f>
        <v>45939</v>
      </c>
      <c r="D23" s="309" t="s">
        <v>602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3">
        <f t="shared" ref="P23" si="10">P21+1</f>
        <v>7</v>
      </c>
      <c r="R23" s="256" t="s">
        <v>623</v>
      </c>
      <c r="S23" s="253">
        <f t="shared" si="6"/>
        <v>0</v>
      </c>
    </row>
    <row r="24" spans="2:20" ht="36" customHeight="1">
      <c r="B24" s="830"/>
      <c r="C24" s="832"/>
      <c r="D24" s="292" t="s">
        <v>603</v>
      </c>
      <c r="E24" s="351" t="s">
        <v>604</v>
      </c>
      <c r="F24" s="525"/>
      <c r="G24" s="351" t="s">
        <v>604</v>
      </c>
      <c r="H24" s="525"/>
      <c r="I24" s="351" t="s">
        <v>604</v>
      </c>
      <c r="J24" s="525"/>
      <c r="K24" s="351" t="s">
        <v>604</v>
      </c>
      <c r="L24" s="526"/>
      <c r="M24" s="351" t="s">
        <v>604</v>
      </c>
      <c r="N24" s="527"/>
      <c r="O24" s="424"/>
      <c r="P24" s="833"/>
      <c r="R24" s="256" t="s">
        <v>624</v>
      </c>
      <c r="S24" s="253">
        <f t="shared" si="6"/>
        <v>0</v>
      </c>
    </row>
    <row r="25" spans="2:20" ht="36" customHeight="1">
      <c r="B25" s="834">
        <f>B23+1</f>
        <v>45940</v>
      </c>
      <c r="C25" s="835">
        <f t="shared" ref="C25" si="11">B25</f>
        <v>45940</v>
      </c>
      <c r="D25" s="292" t="s">
        <v>602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625</v>
      </c>
      <c r="P25" s="833">
        <f t="shared" ref="P25" si="12">P23+1</f>
        <v>8</v>
      </c>
      <c r="R25" s="256" t="s">
        <v>626</v>
      </c>
      <c r="S25" s="253">
        <f t="shared" si="6"/>
        <v>0</v>
      </c>
    </row>
    <row r="26" spans="2:20" ht="36" customHeight="1">
      <c r="B26" s="830"/>
      <c r="C26" s="832"/>
      <c r="D26" s="295" t="s">
        <v>603</v>
      </c>
      <c r="E26" s="351" t="s">
        <v>604</v>
      </c>
      <c r="F26" s="525"/>
      <c r="G26" s="351" t="s">
        <v>604</v>
      </c>
      <c r="H26" s="525"/>
      <c r="I26" s="351" t="s">
        <v>604</v>
      </c>
      <c r="J26" s="525"/>
      <c r="K26" s="351" t="s">
        <v>604</v>
      </c>
      <c r="L26" s="526"/>
      <c r="M26" s="351" t="s">
        <v>604</v>
      </c>
      <c r="N26" s="527"/>
      <c r="O26" s="528"/>
      <c r="P26" s="833"/>
      <c r="R26" s="256" t="s">
        <v>283</v>
      </c>
      <c r="S26" s="253">
        <f t="shared" si="6"/>
        <v>3</v>
      </c>
    </row>
    <row r="27" spans="2:20" ht="36" customHeight="1">
      <c r="B27" s="840">
        <f>B25+1</f>
        <v>45941</v>
      </c>
      <c r="C27" s="842">
        <f t="shared" ref="C27" si="13">B27</f>
        <v>45941</v>
      </c>
      <c r="D27" s="298" t="s">
        <v>602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627</v>
      </c>
      <c r="P27" s="833"/>
      <c r="R27" s="256" t="s">
        <v>628</v>
      </c>
      <c r="S27" s="253">
        <f t="shared" si="6"/>
        <v>103</v>
      </c>
    </row>
    <row r="28" spans="2:20" ht="36" customHeight="1">
      <c r="B28" s="841"/>
      <c r="C28" s="843"/>
      <c r="D28" s="303" t="s">
        <v>603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3"/>
      <c r="R28" s="256" t="s">
        <v>629</v>
      </c>
      <c r="S28" s="253">
        <f t="shared" si="6"/>
        <v>44</v>
      </c>
    </row>
    <row r="29" spans="2:20" ht="36" customHeight="1">
      <c r="B29" s="840">
        <f>B27+1</f>
        <v>45942</v>
      </c>
      <c r="C29" s="842">
        <f t="shared" ref="C29" si="14">B29</f>
        <v>45942</v>
      </c>
      <c r="D29" s="298" t="s">
        <v>602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627</v>
      </c>
      <c r="P29" s="833"/>
    </row>
    <row r="30" spans="2:20" ht="36" customHeight="1">
      <c r="B30" s="841"/>
      <c r="C30" s="843"/>
      <c r="D30" s="303" t="s">
        <v>603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3"/>
    </row>
    <row r="31" spans="2:20" ht="36" customHeight="1">
      <c r="B31" s="840">
        <f>B29+1</f>
        <v>45943</v>
      </c>
      <c r="C31" s="842">
        <f t="shared" ref="C31" si="15">B31</f>
        <v>45943</v>
      </c>
      <c r="D31" s="298" t="s">
        <v>602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630</v>
      </c>
      <c r="P31" s="833"/>
    </row>
    <row r="32" spans="2:20" ht="36" customHeight="1">
      <c r="B32" s="841"/>
      <c r="C32" s="843"/>
      <c r="D32" s="303" t="s">
        <v>603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3"/>
    </row>
    <row r="33" spans="2:16" ht="36" customHeight="1">
      <c r="B33" s="834">
        <f>B31+1</f>
        <v>45944</v>
      </c>
      <c r="C33" s="835">
        <f t="shared" ref="C33" si="16">B33</f>
        <v>45944</v>
      </c>
      <c r="D33" s="309" t="s">
        <v>602</v>
      </c>
      <c r="E33" s="351"/>
      <c r="F33" s="529"/>
      <c r="G33" s="351"/>
      <c r="H33" s="529"/>
      <c r="I33" s="351"/>
      <c r="J33" s="529"/>
      <c r="K33" s="351" t="s">
        <v>435</v>
      </c>
      <c r="L33" s="530"/>
      <c r="M33" s="351"/>
      <c r="N33" s="530"/>
      <c r="O33" s="424"/>
      <c r="P33" s="833">
        <f>P25+1</f>
        <v>9</v>
      </c>
    </row>
    <row r="34" spans="2:16" ht="36" customHeight="1">
      <c r="B34" s="830"/>
      <c r="C34" s="832"/>
      <c r="D34" s="309" t="s">
        <v>603</v>
      </c>
      <c r="E34" s="351" t="s">
        <v>604</v>
      </c>
      <c r="F34" s="525"/>
      <c r="G34" s="351" t="s">
        <v>604</v>
      </c>
      <c r="H34" s="525"/>
      <c r="I34" s="351" t="s">
        <v>604</v>
      </c>
      <c r="J34" s="525"/>
      <c r="K34" s="351" t="s">
        <v>604</v>
      </c>
      <c r="L34" s="526"/>
      <c r="M34" s="351" t="s">
        <v>604</v>
      </c>
      <c r="N34" s="527"/>
      <c r="O34" s="424"/>
      <c r="P34" s="833"/>
    </row>
    <row r="35" spans="2:16" ht="36" customHeight="1">
      <c r="B35" s="834">
        <f>B33+1</f>
        <v>45945</v>
      </c>
      <c r="C35" s="835">
        <f t="shared" ref="C35" si="17">B35</f>
        <v>45945</v>
      </c>
      <c r="D35" s="309" t="s">
        <v>602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3">
        <f>P33+1</f>
        <v>10</v>
      </c>
    </row>
    <row r="36" spans="2:16" ht="36" customHeight="1">
      <c r="B36" s="830"/>
      <c r="C36" s="832"/>
      <c r="D36" s="292" t="s">
        <v>603</v>
      </c>
      <c r="E36" s="351" t="s">
        <v>604</v>
      </c>
      <c r="F36" s="525"/>
      <c r="G36" s="351" t="s">
        <v>604</v>
      </c>
      <c r="H36" s="525"/>
      <c r="I36" s="351" t="s">
        <v>604</v>
      </c>
      <c r="J36" s="525"/>
      <c r="K36" s="351" t="s">
        <v>604</v>
      </c>
      <c r="L36" s="526"/>
      <c r="M36" s="351" t="s">
        <v>604</v>
      </c>
      <c r="N36" s="527"/>
      <c r="O36" s="424"/>
      <c r="P36" s="833"/>
    </row>
    <row r="37" spans="2:16" ht="36" customHeight="1">
      <c r="B37" s="834">
        <f>B35+1</f>
        <v>45946</v>
      </c>
      <c r="C37" s="835">
        <f t="shared" ref="C37" si="18">B37</f>
        <v>45946</v>
      </c>
      <c r="D37" s="292" t="s">
        <v>602</v>
      </c>
      <c r="E37" s="351" t="s">
        <v>617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3">
        <f t="shared" ref="P37" si="19">P35+1</f>
        <v>11</v>
      </c>
    </row>
    <row r="38" spans="2:16" ht="36" customHeight="1">
      <c r="B38" s="830"/>
      <c r="C38" s="832"/>
      <c r="D38" s="295" t="s">
        <v>603</v>
      </c>
      <c r="E38" s="351" t="s">
        <v>604</v>
      </c>
      <c r="F38" s="525"/>
      <c r="G38" s="351" t="s">
        <v>604</v>
      </c>
      <c r="H38" s="525"/>
      <c r="I38" s="351" t="s">
        <v>604</v>
      </c>
      <c r="J38" s="525"/>
      <c r="K38" s="351" t="s">
        <v>604</v>
      </c>
      <c r="L38" s="526"/>
      <c r="M38" s="351" t="s">
        <v>604</v>
      </c>
      <c r="N38" s="527"/>
      <c r="O38" s="528"/>
      <c r="P38" s="833"/>
    </row>
    <row r="39" spans="2:16" ht="36" customHeight="1">
      <c r="B39" s="834">
        <f>B37+1</f>
        <v>45947</v>
      </c>
      <c r="C39" s="835">
        <f t="shared" ref="C39" si="20">B39</f>
        <v>45947</v>
      </c>
      <c r="D39" s="292" t="s">
        <v>602</v>
      </c>
      <c r="E39" s="351" t="s">
        <v>617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3">
        <f t="shared" ref="P39" si="21">P37+1</f>
        <v>12</v>
      </c>
    </row>
    <row r="40" spans="2:16" ht="36" customHeight="1">
      <c r="B40" s="830"/>
      <c r="C40" s="832"/>
      <c r="D40" s="295" t="s">
        <v>603</v>
      </c>
      <c r="E40" s="351" t="s">
        <v>604</v>
      </c>
      <c r="F40" s="525"/>
      <c r="G40" s="351" t="s">
        <v>604</v>
      </c>
      <c r="H40" s="525"/>
      <c r="I40" s="351" t="s">
        <v>604</v>
      </c>
      <c r="J40" s="525"/>
      <c r="K40" s="351" t="s">
        <v>604</v>
      </c>
      <c r="L40" s="526"/>
      <c r="M40" s="351" t="s">
        <v>604</v>
      </c>
      <c r="N40" s="527"/>
      <c r="O40" s="528"/>
      <c r="P40" s="833"/>
    </row>
    <row r="41" spans="2:16" ht="36" customHeight="1">
      <c r="B41" s="840">
        <f>B39+1</f>
        <v>45948</v>
      </c>
      <c r="C41" s="842">
        <f t="shared" ref="C41" si="22">B41</f>
        <v>45948</v>
      </c>
      <c r="D41" s="298" t="s">
        <v>602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3"/>
    </row>
    <row r="42" spans="2:16" ht="36" customHeight="1">
      <c r="B42" s="841"/>
      <c r="C42" s="843"/>
      <c r="D42" s="303" t="s">
        <v>603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3"/>
    </row>
    <row r="43" spans="2:16" ht="36" customHeight="1">
      <c r="B43" s="840">
        <f>B41+1</f>
        <v>45949</v>
      </c>
      <c r="C43" s="842">
        <f t="shared" ref="C43" si="23">B43</f>
        <v>45949</v>
      </c>
      <c r="D43" s="298" t="s">
        <v>602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3"/>
    </row>
    <row r="44" spans="2:16" ht="36" customHeight="1">
      <c r="B44" s="841"/>
      <c r="C44" s="843"/>
      <c r="D44" s="303" t="s">
        <v>603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3"/>
    </row>
    <row r="45" spans="2:16" ht="36" customHeight="1">
      <c r="B45" s="834">
        <f>B43+1</f>
        <v>45950</v>
      </c>
      <c r="C45" s="835">
        <f t="shared" ref="C45" si="24">B45</f>
        <v>45950</v>
      </c>
      <c r="D45" s="292" t="s">
        <v>602</v>
      </c>
      <c r="E45" s="351" t="s">
        <v>617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3">
        <f>P39+1</f>
        <v>13</v>
      </c>
    </row>
    <row r="46" spans="2:16" ht="36" customHeight="1">
      <c r="B46" s="830"/>
      <c r="C46" s="832"/>
      <c r="D46" s="295" t="s">
        <v>603</v>
      </c>
      <c r="E46" s="351" t="s">
        <v>609</v>
      </c>
      <c r="F46" s="525"/>
      <c r="G46" s="351" t="s">
        <v>609</v>
      </c>
      <c r="H46" s="525"/>
      <c r="I46" s="351" t="s">
        <v>609</v>
      </c>
      <c r="J46" s="525"/>
      <c r="K46" s="351" t="s">
        <v>609</v>
      </c>
      <c r="L46" s="526"/>
      <c r="M46" s="351" t="s">
        <v>609</v>
      </c>
      <c r="N46" s="527"/>
      <c r="O46" s="528"/>
      <c r="P46" s="833"/>
    </row>
    <row r="47" spans="2:16" ht="36" customHeight="1">
      <c r="B47" s="834">
        <f>B45+1</f>
        <v>45951</v>
      </c>
      <c r="C47" s="835">
        <f t="shared" ref="C47" si="25">B47</f>
        <v>45951</v>
      </c>
      <c r="D47" s="309" t="s">
        <v>602</v>
      </c>
      <c r="E47" s="351" t="s">
        <v>617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3">
        <f>P45+1</f>
        <v>14</v>
      </c>
    </row>
    <row r="48" spans="2:16" ht="36" customHeight="1">
      <c r="B48" s="830"/>
      <c r="C48" s="832"/>
      <c r="D48" s="309" t="s">
        <v>603</v>
      </c>
      <c r="E48" s="351" t="s">
        <v>604</v>
      </c>
      <c r="F48" s="525"/>
      <c r="G48" s="351" t="s">
        <v>604</v>
      </c>
      <c r="H48" s="525"/>
      <c r="I48" s="351" t="s">
        <v>604</v>
      </c>
      <c r="J48" s="525"/>
      <c r="K48" s="351" t="s">
        <v>604</v>
      </c>
      <c r="L48" s="526"/>
      <c r="M48" s="351" t="s">
        <v>604</v>
      </c>
      <c r="N48" s="527"/>
      <c r="O48" s="537"/>
      <c r="P48" s="833"/>
    </row>
    <row r="49" spans="2:16" ht="36" customHeight="1">
      <c r="B49" s="834">
        <f>B47+1</f>
        <v>45952</v>
      </c>
      <c r="C49" s="835">
        <f t="shared" ref="C49" si="26">B49</f>
        <v>45952</v>
      </c>
      <c r="D49" s="309" t="s">
        <v>602</v>
      </c>
      <c r="E49" s="351" t="s">
        <v>617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3">
        <f t="shared" ref="P49" si="27">P47+1</f>
        <v>15</v>
      </c>
    </row>
    <row r="50" spans="2:16" ht="36" customHeight="1">
      <c r="B50" s="830"/>
      <c r="C50" s="832"/>
      <c r="D50" s="292" t="s">
        <v>603</v>
      </c>
      <c r="E50" s="351" t="s">
        <v>604</v>
      </c>
      <c r="F50" s="525"/>
      <c r="G50" s="351" t="s">
        <v>604</v>
      </c>
      <c r="H50" s="525"/>
      <c r="I50" s="351" t="s">
        <v>604</v>
      </c>
      <c r="J50" s="525"/>
      <c r="K50" s="351" t="s">
        <v>604</v>
      </c>
      <c r="L50" s="526"/>
      <c r="M50" s="351" t="s">
        <v>604</v>
      </c>
      <c r="N50" s="527"/>
      <c r="O50" s="424"/>
      <c r="P50" s="833"/>
    </row>
    <row r="51" spans="2:16" ht="36" customHeight="1">
      <c r="B51" s="834">
        <f>B49+1</f>
        <v>45953</v>
      </c>
      <c r="C51" s="835">
        <f t="shared" ref="C51" si="28">B51</f>
        <v>45953</v>
      </c>
      <c r="D51" s="292" t="s">
        <v>602</v>
      </c>
      <c r="E51" s="351" t="s">
        <v>617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3">
        <f t="shared" ref="P51" si="29">P49+1</f>
        <v>16</v>
      </c>
    </row>
    <row r="52" spans="2:16" ht="36" customHeight="1">
      <c r="B52" s="830"/>
      <c r="C52" s="832"/>
      <c r="D52" s="295" t="s">
        <v>603</v>
      </c>
      <c r="E52" s="351" t="s">
        <v>604</v>
      </c>
      <c r="F52" s="525"/>
      <c r="G52" s="351" t="s">
        <v>604</v>
      </c>
      <c r="H52" s="525"/>
      <c r="I52" s="351" t="s">
        <v>604</v>
      </c>
      <c r="J52" s="525"/>
      <c r="K52" s="351" t="s">
        <v>604</v>
      </c>
      <c r="L52" s="526"/>
      <c r="M52" s="351" t="s">
        <v>604</v>
      </c>
      <c r="N52" s="527"/>
      <c r="O52" s="528"/>
      <c r="P52" s="833"/>
    </row>
    <row r="53" spans="2:16" ht="36" customHeight="1">
      <c r="B53" s="834">
        <f>B51+1</f>
        <v>45954</v>
      </c>
      <c r="C53" s="835">
        <f t="shared" ref="C53" si="30">B53</f>
        <v>45954</v>
      </c>
      <c r="D53" s="292" t="s">
        <v>602</v>
      </c>
      <c r="E53" s="351" t="s">
        <v>617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3">
        <f t="shared" ref="P53" si="31">P51+1</f>
        <v>17</v>
      </c>
    </row>
    <row r="54" spans="2:16" ht="36" customHeight="1">
      <c r="B54" s="830"/>
      <c r="C54" s="832"/>
      <c r="D54" s="295" t="s">
        <v>603</v>
      </c>
      <c r="E54" s="351" t="s">
        <v>604</v>
      </c>
      <c r="F54" s="525"/>
      <c r="G54" s="351" t="s">
        <v>604</v>
      </c>
      <c r="H54" s="525"/>
      <c r="I54" s="351" t="s">
        <v>604</v>
      </c>
      <c r="J54" s="525"/>
      <c r="K54" s="351" t="s">
        <v>604</v>
      </c>
      <c r="L54" s="526"/>
      <c r="M54" s="351" t="s">
        <v>604</v>
      </c>
      <c r="N54" s="527"/>
      <c r="O54" s="528"/>
      <c r="P54" s="833"/>
    </row>
    <row r="55" spans="2:16" ht="36" customHeight="1">
      <c r="B55" s="840">
        <f>B53+1</f>
        <v>45955</v>
      </c>
      <c r="C55" s="842">
        <f t="shared" ref="C55" si="32">B55</f>
        <v>45955</v>
      </c>
      <c r="D55" s="298" t="s">
        <v>602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3"/>
    </row>
    <row r="56" spans="2:16" ht="36" customHeight="1">
      <c r="B56" s="841"/>
      <c r="C56" s="843"/>
      <c r="D56" s="303" t="s">
        <v>603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3"/>
    </row>
    <row r="57" spans="2:16" ht="36" customHeight="1">
      <c r="B57" s="840">
        <f>B55+1</f>
        <v>45956</v>
      </c>
      <c r="C57" s="842">
        <f t="shared" ref="C57" si="33">B57</f>
        <v>45956</v>
      </c>
      <c r="D57" s="298" t="s">
        <v>602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3"/>
    </row>
    <row r="58" spans="2:16" ht="36" customHeight="1">
      <c r="B58" s="841"/>
      <c r="C58" s="843"/>
      <c r="D58" s="303" t="s">
        <v>603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3"/>
    </row>
    <row r="59" spans="2:16" ht="36" customHeight="1">
      <c r="B59" s="834">
        <f>B57+1</f>
        <v>45957</v>
      </c>
      <c r="C59" s="835">
        <f t="shared" ref="C59" si="34">B59</f>
        <v>45957</v>
      </c>
      <c r="D59" s="292" t="s">
        <v>602</v>
      </c>
      <c r="E59" s="351" t="s">
        <v>617</v>
      </c>
      <c r="F59" s="529"/>
      <c r="G59" s="351" t="s">
        <v>617</v>
      </c>
      <c r="H59" s="529"/>
      <c r="I59" s="316"/>
      <c r="J59" s="317"/>
      <c r="K59" s="538"/>
      <c r="L59" s="529"/>
      <c r="M59" s="539"/>
      <c r="N59" s="530"/>
      <c r="O59" s="424"/>
      <c r="P59" s="833">
        <f>P53+1</f>
        <v>18</v>
      </c>
    </row>
    <row r="60" spans="2:16" ht="36" customHeight="1">
      <c r="B60" s="830"/>
      <c r="C60" s="832"/>
      <c r="D60" s="295" t="s">
        <v>603</v>
      </c>
      <c r="E60" s="351" t="s">
        <v>631</v>
      </c>
      <c r="F60" s="529"/>
      <c r="G60" s="351" t="s">
        <v>631</v>
      </c>
      <c r="H60" s="529"/>
      <c r="I60" s="351" t="s">
        <v>631</v>
      </c>
      <c r="J60" s="529"/>
      <c r="K60" s="351" t="s">
        <v>631</v>
      </c>
      <c r="L60" s="530"/>
      <c r="M60" s="351" t="s">
        <v>631</v>
      </c>
      <c r="N60" s="530"/>
      <c r="O60" s="528"/>
      <c r="P60" s="833"/>
    </row>
    <row r="61" spans="2:16" ht="36" customHeight="1">
      <c r="B61" s="834">
        <f>B59+1</f>
        <v>45958</v>
      </c>
      <c r="C61" s="835">
        <f t="shared" ref="C61" si="35">B61</f>
        <v>45958</v>
      </c>
      <c r="D61" s="309" t="s">
        <v>602</v>
      </c>
      <c r="E61" s="351" t="s">
        <v>617</v>
      </c>
      <c r="F61" s="529"/>
      <c r="G61" s="351" t="s">
        <v>617</v>
      </c>
      <c r="H61" s="529"/>
      <c r="I61" s="351"/>
      <c r="J61" s="529"/>
      <c r="K61" s="351" t="s">
        <v>450</v>
      </c>
      <c r="L61" s="530"/>
      <c r="M61" s="351"/>
      <c r="N61" s="530"/>
      <c r="O61" s="424"/>
      <c r="P61" s="833">
        <f>P59+1</f>
        <v>19</v>
      </c>
    </row>
    <row r="62" spans="2:16" ht="36" customHeight="1">
      <c r="B62" s="830"/>
      <c r="C62" s="832"/>
      <c r="D62" s="309" t="s">
        <v>603</v>
      </c>
      <c r="E62" s="351" t="s">
        <v>631</v>
      </c>
      <c r="F62" s="529"/>
      <c r="G62" s="351" t="s">
        <v>631</v>
      </c>
      <c r="H62" s="529"/>
      <c r="I62" s="351" t="s">
        <v>631</v>
      </c>
      <c r="J62" s="529"/>
      <c r="K62" s="351" t="s">
        <v>631</v>
      </c>
      <c r="L62" s="530"/>
      <c r="M62" s="351" t="s">
        <v>631</v>
      </c>
      <c r="N62" s="530"/>
      <c r="O62" s="424"/>
      <c r="P62" s="833"/>
    </row>
    <row r="63" spans="2:16" ht="36" customHeight="1">
      <c r="B63" s="834">
        <f>B61+1</f>
        <v>45959</v>
      </c>
      <c r="C63" s="835">
        <f t="shared" ref="C63" si="36">B63</f>
        <v>45959</v>
      </c>
      <c r="D63" s="309" t="s">
        <v>602</v>
      </c>
      <c r="E63" s="351" t="s">
        <v>617</v>
      </c>
      <c r="F63" s="529"/>
      <c r="G63" s="351" t="s">
        <v>617</v>
      </c>
      <c r="H63" s="529"/>
      <c r="I63" s="351"/>
      <c r="J63" s="532"/>
      <c r="K63" s="351"/>
      <c r="L63" s="532"/>
      <c r="M63" s="351"/>
      <c r="N63" s="296"/>
      <c r="O63" s="424"/>
      <c r="P63" s="833">
        <f t="shared" ref="P63" si="37">P61+1</f>
        <v>20</v>
      </c>
    </row>
    <row r="64" spans="2:16" ht="36" customHeight="1">
      <c r="B64" s="830"/>
      <c r="C64" s="832"/>
      <c r="D64" s="292" t="s">
        <v>603</v>
      </c>
      <c r="E64" s="351" t="s">
        <v>631</v>
      </c>
      <c r="F64" s="529"/>
      <c r="G64" s="351" t="s">
        <v>631</v>
      </c>
      <c r="H64" s="529"/>
      <c r="I64" s="351" t="s">
        <v>631</v>
      </c>
      <c r="J64" s="532"/>
      <c r="K64" s="351" t="s">
        <v>631</v>
      </c>
      <c r="L64" s="532"/>
      <c r="M64" s="351" t="s">
        <v>631</v>
      </c>
      <c r="N64" s="540"/>
      <c r="O64" s="424"/>
      <c r="P64" s="833"/>
    </row>
    <row r="65" spans="2:16" ht="36" customHeight="1">
      <c r="B65" s="834">
        <f t="shared" ref="B65" si="38">B63+1</f>
        <v>45960</v>
      </c>
      <c r="C65" s="835">
        <f t="shared" ref="C65" si="39">B65</f>
        <v>45960</v>
      </c>
      <c r="D65" s="292" t="s">
        <v>602</v>
      </c>
      <c r="E65" s="351" t="s">
        <v>231</v>
      </c>
      <c r="F65" s="283" t="s">
        <v>533</v>
      </c>
      <c r="G65" s="351" t="s">
        <v>231</v>
      </c>
      <c r="H65" s="283" t="s">
        <v>533</v>
      </c>
      <c r="I65" s="541" t="s">
        <v>231</v>
      </c>
      <c r="J65" s="283" t="s">
        <v>533</v>
      </c>
      <c r="K65" s="541" t="s">
        <v>231</v>
      </c>
      <c r="L65" s="283" t="s">
        <v>533</v>
      </c>
      <c r="M65" s="542"/>
      <c r="N65" s="540"/>
      <c r="O65" s="424"/>
      <c r="P65" s="833">
        <f t="shared" ref="P65" si="40">P63+1</f>
        <v>21</v>
      </c>
    </row>
    <row r="66" spans="2:16" ht="36" customHeight="1">
      <c r="B66" s="830"/>
      <c r="C66" s="832"/>
      <c r="D66" s="295" t="s">
        <v>603</v>
      </c>
      <c r="E66" s="351" t="s">
        <v>631</v>
      </c>
      <c r="F66" s="543"/>
      <c r="G66" s="351" t="s">
        <v>631</v>
      </c>
      <c r="H66" s="543"/>
      <c r="I66" s="351" t="s">
        <v>631</v>
      </c>
      <c r="J66" s="543"/>
      <c r="K66" s="351" t="s">
        <v>631</v>
      </c>
      <c r="L66" s="543"/>
      <c r="M66" s="351" t="s">
        <v>631</v>
      </c>
      <c r="N66" s="540"/>
      <c r="O66" s="528"/>
      <c r="P66" s="833"/>
    </row>
    <row r="67" spans="2:16" ht="36" customHeight="1">
      <c r="B67" s="846">
        <f>B65+1</f>
        <v>45961</v>
      </c>
      <c r="C67" s="835">
        <f t="shared" ref="C67" si="41">B67</f>
        <v>45961</v>
      </c>
      <c r="D67" s="292" t="s">
        <v>602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3">
        <f t="shared" ref="P67" si="42">P65+1</f>
        <v>22</v>
      </c>
    </row>
    <row r="68" spans="2:16" ht="36" customHeight="1">
      <c r="B68" s="847"/>
      <c r="C68" s="848"/>
      <c r="D68" s="328" t="s">
        <v>603</v>
      </c>
      <c r="E68" s="329" t="s">
        <v>631</v>
      </c>
      <c r="F68" s="330"/>
      <c r="G68" s="329" t="s">
        <v>631</v>
      </c>
      <c r="H68" s="331"/>
      <c r="I68" s="329" t="s">
        <v>631</v>
      </c>
      <c r="J68" s="331"/>
      <c r="K68" s="329" t="s">
        <v>631</v>
      </c>
      <c r="L68" s="331"/>
      <c r="M68" s="329" t="s">
        <v>631</v>
      </c>
      <c r="N68" s="332"/>
      <c r="O68" s="333"/>
      <c r="P68" s="833"/>
    </row>
    <row r="69" spans="2:16" ht="27" customHeight="1">
      <c r="B69" s="334"/>
      <c r="P69" s="833" t="str">
        <f t="shared" ref="P69" si="43">IF(B69="","",WEEKDAY(B69))</f>
        <v/>
      </c>
    </row>
    <row r="70" spans="2:16" ht="27" customHeight="1" thickBot="1">
      <c r="B70" s="335" t="s">
        <v>632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3"/>
    </row>
    <row r="71" spans="2:16" ht="18" customHeight="1">
      <c r="B71" s="836" t="s">
        <v>397</v>
      </c>
      <c r="C71" s="838" t="s">
        <v>398</v>
      </c>
      <c r="D71" s="272"/>
      <c r="E71" s="57" t="s">
        <v>399</v>
      </c>
      <c r="F71" s="819" t="s">
        <v>400</v>
      </c>
      <c r="G71" s="57" t="s">
        <v>401</v>
      </c>
      <c r="H71" s="819" t="s">
        <v>400</v>
      </c>
      <c r="I71" s="273" t="s">
        <v>402</v>
      </c>
      <c r="J71" s="827" t="s">
        <v>400</v>
      </c>
      <c r="K71" s="273" t="s">
        <v>403</v>
      </c>
      <c r="L71" s="827" t="s">
        <v>400</v>
      </c>
      <c r="M71" s="273" t="s">
        <v>404</v>
      </c>
      <c r="N71" s="827" t="s">
        <v>400</v>
      </c>
      <c r="O71" s="274" t="s">
        <v>405</v>
      </c>
      <c r="P71" s="833"/>
    </row>
    <row r="72" spans="2:16" ht="18" customHeight="1" thickBot="1">
      <c r="B72" s="837"/>
      <c r="C72" s="839"/>
      <c r="D72" s="275"/>
      <c r="E72" s="59" t="s">
        <v>406</v>
      </c>
      <c r="F72" s="820"/>
      <c r="G72" s="59" t="s">
        <v>407</v>
      </c>
      <c r="H72" s="820"/>
      <c r="I72" s="276" t="s">
        <v>408</v>
      </c>
      <c r="J72" s="828"/>
      <c r="K72" s="276" t="s">
        <v>409</v>
      </c>
      <c r="L72" s="828"/>
      <c r="M72" s="276" t="s">
        <v>410</v>
      </c>
      <c r="N72" s="828"/>
      <c r="O72" s="277"/>
      <c r="P72" s="833"/>
    </row>
    <row r="73" spans="2:16" ht="36" customHeight="1">
      <c r="B73" s="844">
        <f>B67+1</f>
        <v>45962</v>
      </c>
      <c r="C73" s="845">
        <f>B73</f>
        <v>45962</v>
      </c>
      <c r="D73" s="339" t="s">
        <v>602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3"/>
    </row>
    <row r="74" spans="2:16" ht="36" customHeight="1">
      <c r="B74" s="841"/>
      <c r="C74" s="843"/>
      <c r="D74" s="339" t="s">
        <v>603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3"/>
    </row>
    <row r="75" spans="2:16" ht="36" customHeight="1">
      <c r="B75" s="840">
        <f>B73+1</f>
        <v>45963</v>
      </c>
      <c r="C75" s="842">
        <f>B75</f>
        <v>45963</v>
      </c>
      <c r="D75" s="347" t="s">
        <v>602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3"/>
    </row>
    <row r="76" spans="2:16" ht="36" customHeight="1">
      <c r="B76" s="841"/>
      <c r="C76" s="843"/>
      <c r="D76" s="339" t="s">
        <v>603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3"/>
    </row>
    <row r="77" spans="2:16" ht="36" customHeight="1">
      <c r="B77" s="840">
        <f>B75+1</f>
        <v>45964</v>
      </c>
      <c r="C77" s="842">
        <f t="shared" ref="C77" si="44">B77</f>
        <v>45964</v>
      </c>
      <c r="D77" s="339" t="s">
        <v>602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633</v>
      </c>
      <c r="P77" s="833"/>
    </row>
    <row r="78" spans="2:16" ht="36" customHeight="1">
      <c r="B78" s="841"/>
      <c r="C78" s="843"/>
      <c r="D78" s="339" t="s">
        <v>603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3"/>
    </row>
    <row r="79" spans="2:16" ht="36" customHeight="1">
      <c r="B79" s="834">
        <f>B77+1</f>
        <v>45965</v>
      </c>
      <c r="C79" s="835">
        <f t="shared" ref="C79" si="45">B79</f>
        <v>45965</v>
      </c>
      <c r="D79" s="309" t="s">
        <v>602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3">
        <f>P67+1</f>
        <v>23</v>
      </c>
    </row>
    <row r="80" spans="2:16" ht="36" customHeight="1">
      <c r="B80" s="830"/>
      <c r="C80" s="832"/>
      <c r="D80" s="309" t="s">
        <v>603</v>
      </c>
      <c r="E80" s="351"/>
      <c r="F80" s="529"/>
      <c r="G80" s="351" t="s">
        <v>634</v>
      </c>
      <c r="H80" s="529"/>
      <c r="I80" s="351" t="s">
        <v>634</v>
      </c>
      <c r="J80" s="529"/>
      <c r="K80" s="351" t="s">
        <v>634</v>
      </c>
      <c r="L80" s="530"/>
      <c r="M80" s="351" t="s">
        <v>634</v>
      </c>
      <c r="N80" s="530"/>
      <c r="O80" s="297"/>
      <c r="P80" s="833"/>
    </row>
    <row r="81" spans="2:16" ht="36" customHeight="1">
      <c r="B81" s="834">
        <f>B79+1</f>
        <v>45966</v>
      </c>
      <c r="C81" s="835">
        <f t="shared" ref="C81" si="46">B81</f>
        <v>45966</v>
      </c>
      <c r="D81" s="309" t="s">
        <v>602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3">
        <f>P79+1</f>
        <v>24</v>
      </c>
    </row>
    <row r="82" spans="2:16" ht="36" customHeight="1">
      <c r="B82" s="830"/>
      <c r="C82" s="832"/>
      <c r="D82" s="309" t="s">
        <v>603</v>
      </c>
      <c r="E82" s="351" t="s">
        <v>634</v>
      </c>
      <c r="F82" s="529"/>
      <c r="G82" s="351" t="s">
        <v>634</v>
      </c>
      <c r="H82" s="529"/>
      <c r="I82" s="351" t="s">
        <v>634</v>
      </c>
      <c r="J82" s="529"/>
      <c r="K82" s="351" t="s">
        <v>634</v>
      </c>
      <c r="L82" s="530"/>
      <c r="M82" s="351" t="s">
        <v>634</v>
      </c>
      <c r="N82" s="530"/>
      <c r="O82" s="297"/>
      <c r="P82" s="833"/>
    </row>
    <row r="83" spans="2:16" ht="36" customHeight="1">
      <c r="B83" s="834">
        <f>B81+1</f>
        <v>45967</v>
      </c>
      <c r="C83" s="835">
        <f t="shared" ref="C83" si="47">B83</f>
        <v>45967</v>
      </c>
      <c r="D83" s="309" t="s">
        <v>602</v>
      </c>
      <c r="E83" s="351"/>
      <c r="F83" s="529"/>
      <c r="G83" s="351" t="s">
        <v>245</v>
      </c>
      <c r="H83" s="283" t="s">
        <v>635</v>
      </c>
      <c r="I83" s="351" t="s">
        <v>246</v>
      </c>
      <c r="J83" s="283" t="s">
        <v>635</v>
      </c>
      <c r="K83" s="351"/>
      <c r="L83" s="529"/>
      <c r="M83" s="351"/>
      <c r="N83" s="529"/>
      <c r="O83" s="297"/>
      <c r="P83" s="833">
        <f t="shared" ref="P83" si="48">P81+1</f>
        <v>25</v>
      </c>
    </row>
    <row r="84" spans="2:16" ht="36" customHeight="1">
      <c r="B84" s="830"/>
      <c r="C84" s="832"/>
      <c r="D84" s="278" t="s">
        <v>603</v>
      </c>
      <c r="E84" s="351" t="s">
        <v>636</v>
      </c>
      <c r="F84" s="529"/>
      <c r="G84" s="351" t="s">
        <v>636</v>
      </c>
      <c r="H84" s="529"/>
      <c r="I84" s="351" t="s">
        <v>636</v>
      </c>
      <c r="J84" s="529"/>
      <c r="K84" s="351" t="s">
        <v>636</v>
      </c>
      <c r="L84" s="530"/>
      <c r="M84" s="351" t="s">
        <v>636</v>
      </c>
      <c r="N84" s="530"/>
      <c r="O84" s="297"/>
      <c r="P84" s="833"/>
    </row>
    <row r="85" spans="2:16" ht="36" customHeight="1">
      <c r="B85" s="834">
        <f>B83+1</f>
        <v>45968</v>
      </c>
      <c r="C85" s="835">
        <f t="shared" ref="C85" si="49">B85</f>
        <v>45968</v>
      </c>
      <c r="D85" s="309" t="s">
        <v>602</v>
      </c>
      <c r="E85" s="351"/>
      <c r="F85" s="529"/>
      <c r="G85" s="351"/>
      <c r="H85" s="529"/>
      <c r="I85" s="351" t="s">
        <v>637</v>
      </c>
      <c r="J85" s="283" t="s">
        <v>638</v>
      </c>
      <c r="K85" s="351" t="s">
        <v>637</v>
      </c>
      <c r="L85" s="283" t="s">
        <v>638</v>
      </c>
      <c r="M85" s="351"/>
      <c r="N85" s="533"/>
      <c r="O85" s="297"/>
      <c r="P85" s="833">
        <f t="shared" ref="P85" si="50">P83+1</f>
        <v>26</v>
      </c>
    </row>
    <row r="86" spans="2:16" ht="36" customHeight="1">
      <c r="B86" s="830"/>
      <c r="C86" s="832"/>
      <c r="D86" s="278" t="s">
        <v>603</v>
      </c>
      <c r="E86" s="351" t="s">
        <v>636</v>
      </c>
      <c r="F86" s="529"/>
      <c r="G86" s="351" t="s">
        <v>636</v>
      </c>
      <c r="H86" s="529"/>
      <c r="I86" s="351" t="s">
        <v>636</v>
      </c>
      <c r="J86" s="529"/>
      <c r="K86" s="351" t="s">
        <v>636</v>
      </c>
      <c r="L86" s="530"/>
      <c r="M86" s="351" t="s">
        <v>636</v>
      </c>
      <c r="N86" s="530"/>
      <c r="O86" s="297"/>
      <c r="P86" s="833"/>
    </row>
    <row r="87" spans="2:16" ht="36" customHeight="1">
      <c r="B87" s="840">
        <f>B85+1</f>
        <v>45969</v>
      </c>
      <c r="C87" s="842">
        <f t="shared" ref="C87" si="51">B87</f>
        <v>45969</v>
      </c>
      <c r="D87" s="347" t="s">
        <v>602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3"/>
    </row>
    <row r="88" spans="2:16" ht="36" customHeight="1">
      <c r="B88" s="841"/>
      <c r="C88" s="843"/>
      <c r="D88" s="339" t="s">
        <v>603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3"/>
    </row>
    <row r="89" spans="2:16" ht="36" customHeight="1">
      <c r="B89" s="840">
        <f>B87+1</f>
        <v>45970</v>
      </c>
      <c r="C89" s="842">
        <f t="shared" ref="C89" si="52">B89</f>
        <v>45970</v>
      </c>
      <c r="D89" s="347" t="s">
        <v>602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3"/>
    </row>
    <row r="90" spans="2:16" ht="36" customHeight="1">
      <c r="B90" s="841"/>
      <c r="C90" s="843"/>
      <c r="D90" s="339" t="s">
        <v>603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3"/>
    </row>
    <row r="91" spans="2:16" ht="36" customHeight="1">
      <c r="B91" s="834">
        <f>B89+1</f>
        <v>45971</v>
      </c>
      <c r="C91" s="835">
        <f t="shared" ref="C91:C131" si="53">B91</f>
        <v>45971</v>
      </c>
      <c r="D91" s="309" t="s">
        <v>602</v>
      </c>
      <c r="E91" s="351"/>
      <c r="F91" s="529"/>
      <c r="G91" s="544"/>
      <c r="H91" s="529"/>
      <c r="I91" s="351"/>
      <c r="J91" s="529"/>
      <c r="K91" s="534" t="s">
        <v>456</v>
      </c>
      <c r="L91" s="533"/>
      <c r="M91" s="351"/>
      <c r="N91" s="530"/>
      <c r="O91" s="297"/>
      <c r="P91" s="833">
        <f>P85+1</f>
        <v>27</v>
      </c>
    </row>
    <row r="92" spans="2:16" ht="36" customHeight="1">
      <c r="B92" s="830"/>
      <c r="C92" s="832"/>
      <c r="D92" s="278" t="s">
        <v>603</v>
      </c>
      <c r="E92" s="351" t="s">
        <v>639</v>
      </c>
      <c r="F92" s="529"/>
      <c r="G92" s="351" t="s">
        <v>639</v>
      </c>
      <c r="H92" s="529"/>
      <c r="I92" s="351" t="s">
        <v>639</v>
      </c>
      <c r="J92" s="529"/>
      <c r="K92" s="351" t="s">
        <v>639</v>
      </c>
      <c r="L92" s="530"/>
      <c r="M92" s="351" t="s">
        <v>639</v>
      </c>
      <c r="N92" s="530"/>
      <c r="O92" s="297"/>
      <c r="P92" s="833"/>
    </row>
    <row r="93" spans="2:16" ht="36" customHeight="1">
      <c r="B93" s="834">
        <f>B91+1</f>
        <v>45972</v>
      </c>
      <c r="C93" s="835">
        <f t="shared" si="53"/>
        <v>45972</v>
      </c>
      <c r="D93" s="309" t="s">
        <v>602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3">
        <f>P91+1</f>
        <v>28</v>
      </c>
    </row>
    <row r="94" spans="2:16" ht="36" customHeight="1">
      <c r="B94" s="830"/>
      <c r="C94" s="832"/>
      <c r="D94" s="309" t="s">
        <v>603</v>
      </c>
      <c r="E94" s="351" t="s">
        <v>639</v>
      </c>
      <c r="F94" s="529"/>
      <c r="G94" s="351" t="s">
        <v>639</v>
      </c>
      <c r="H94" s="529"/>
      <c r="I94" s="351" t="s">
        <v>639</v>
      </c>
      <c r="J94" s="529"/>
      <c r="K94" s="351" t="s">
        <v>639</v>
      </c>
      <c r="L94" s="530"/>
      <c r="M94" s="351" t="s">
        <v>639</v>
      </c>
      <c r="N94" s="530"/>
      <c r="O94" s="297"/>
      <c r="P94" s="833"/>
    </row>
    <row r="95" spans="2:16" ht="36" customHeight="1">
      <c r="B95" s="834">
        <f>B93+1</f>
        <v>45973</v>
      </c>
      <c r="C95" s="835">
        <f t="shared" si="53"/>
        <v>45973</v>
      </c>
      <c r="D95" s="309" t="s">
        <v>602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3">
        <f t="shared" ref="P95" si="54">P93+1</f>
        <v>29</v>
      </c>
    </row>
    <row r="96" spans="2:16" ht="36" customHeight="1">
      <c r="B96" s="830"/>
      <c r="C96" s="832"/>
      <c r="D96" s="309" t="s">
        <v>603</v>
      </c>
      <c r="E96" s="351" t="s">
        <v>639</v>
      </c>
      <c r="F96" s="529"/>
      <c r="G96" s="351" t="s">
        <v>639</v>
      </c>
      <c r="H96" s="529"/>
      <c r="I96" s="351" t="s">
        <v>639</v>
      </c>
      <c r="J96" s="529"/>
      <c r="K96" s="351" t="s">
        <v>639</v>
      </c>
      <c r="L96" s="530"/>
      <c r="M96" s="351" t="s">
        <v>639</v>
      </c>
      <c r="N96" s="530"/>
      <c r="O96" s="297"/>
      <c r="P96" s="833"/>
    </row>
    <row r="97" spans="2:16" ht="36" customHeight="1">
      <c r="B97" s="834">
        <f>B95+1</f>
        <v>45974</v>
      </c>
      <c r="C97" s="835">
        <f t="shared" si="53"/>
        <v>45974</v>
      </c>
      <c r="D97" s="309" t="s">
        <v>602</v>
      </c>
      <c r="E97" s="541"/>
      <c r="F97" s="545"/>
      <c r="G97" s="541" t="s">
        <v>245</v>
      </c>
      <c r="H97" s="356" t="s">
        <v>635</v>
      </c>
      <c r="I97" s="541" t="s">
        <v>246</v>
      </c>
      <c r="J97" s="356" t="s">
        <v>635</v>
      </c>
      <c r="K97" s="541"/>
      <c r="L97" s="533"/>
      <c r="M97" s="351"/>
      <c r="N97" s="530"/>
      <c r="O97" s="297"/>
      <c r="P97" s="833">
        <f t="shared" ref="P97" si="55">P95+1</f>
        <v>30</v>
      </c>
    </row>
    <row r="98" spans="2:16" ht="36" customHeight="1">
      <c r="B98" s="830"/>
      <c r="C98" s="832"/>
      <c r="D98" s="278" t="s">
        <v>603</v>
      </c>
      <c r="E98" s="351" t="s">
        <v>640</v>
      </c>
      <c r="F98" s="529"/>
      <c r="G98" s="351" t="s">
        <v>640</v>
      </c>
      <c r="H98" s="529"/>
      <c r="I98" s="351" t="s">
        <v>640</v>
      </c>
      <c r="J98" s="529"/>
      <c r="K98" s="351" t="s">
        <v>640</v>
      </c>
      <c r="L98" s="530"/>
      <c r="M98" s="351" t="s">
        <v>640</v>
      </c>
      <c r="N98" s="530"/>
      <c r="O98" s="297"/>
      <c r="P98" s="833"/>
    </row>
    <row r="99" spans="2:16" ht="36" customHeight="1">
      <c r="B99" s="834">
        <f>B97+1</f>
        <v>45975</v>
      </c>
      <c r="C99" s="835">
        <f t="shared" si="53"/>
        <v>45975</v>
      </c>
      <c r="D99" s="309" t="s">
        <v>602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3">
        <f t="shared" ref="P99" si="56">P97+1</f>
        <v>31</v>
      </c>
    </row>
    <row r="100" spans="2:16" ht="36" customHeight="1">
      <c r="B100" s="830"/>
      <c r="C100" s="832"/>
      <c r="D100" s="278" t="s">
        <v>603</v>
      </c>
      <c r="E100" s="351" t="s">
        <v>639</v>
      </c>
      <c r="F100" s="586">
        <v>304</v>
      </c>
      <c r="G100" s="351" t="s">
        <v>639</v>
      </c>
      <c r="H100" s="586">
        <v>304</v>
      </c>
      <c r="I100" s="351" t="s">
        <v>639</v>
      </c>
      <c r="J100" s="529"/>
      <c r="K100" s="351" t="s">
        <v>639</v>
      </c>
      <c r="L100" s="530"/>
      <c r="M100" s="351" t="s">
        <v>639</v>
      </c>
      <c r="N100" s="530"/>
      <c r="O100" s="297"/>
      <c r="P100" s="833"/>
    </row>
    <row r="101" spans="2:16" ht="36" customHeight="1">
      <c r="B101" s="840">
        <f>B99+1</f>
        <v>45976</v>
      </c>
      <c r="C101" s="842">
        <f t="shared" si="53"/>
        <v>45976</v>
      </c>
      <c r="D101" s="347" t="s">
        <v>602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3"/>
    </row>
    <row r="102" spans="2:16" ht="36" customHeight="1">
      <c r="B102" s="841"/>
      <c r="C102" s="843"/>
      <c r="D102" s="339" t="s">
        <v>603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3"/>
    </row>
    <row r="103" spans="2:16" ht="36" customHeight="1">
      <c r="B103" s="840">
        <f>B101+1</f>
        <v>45977</v>
      </c>
      <c r="C103" s="842">
        <f t="shared" si="53"/>
        <v>45977</v>
      </c>
      <c r="D103" s="347" t="s">
        <v>602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3"/>
    </row>
    <row r="104" spans="2:16" ht="36" customHeight="1">
      <c r="B104" s="841"/>
      <c r="C104" s="843"/>
      <c r="D104" s="339" t="s">
        <v>603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3"/>
    </row>
    <row r="105" spans="2:16" ht="36" customHeight="1">
      <c r="B105" s="834">
        <f>B103+1</f>
        <v>45978</v>
      </c>
      <c r="C105" s="835">
        <f t="shared" si="53"/>
        <v>45978</v>
      </c>
      <c r="D105" s="309" t="s">
        <v>602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3">
        <f>P99+1</f>
        <v>32</v>
      </c>
    </row>
    <row r="106" spans="2:16" ht="36" customHeight="1">
      <c r="B106" s="830"/>
      <c r="C106" s="832"/>
      <c r="D106" s="278" t="s">
        <v>603</v>
      </c>
      <c r="E106" s="351" t="s">
        <v>640</v>
      </c>
      <c r="F106" s="529"/>
      <c r="G106" s="351" t="s">
        <v>640</v>
      </c>
      <c r="H106" s="529"/>
      <c r="I106" s="351" t="s">
        <v>640</v>
      </c>
      <c r="J106" s="529"/>
      <c r="K106" s="351" t="s">
        <v>640</v>
      </c>
      <c r="L106" s="530"/>
      <c r="M106" s="351" t="s">
        <v>640</v>
      </c>
      <c r="N106" s="530"/>
      <c r="O106" s="297"/>
      <c r="P106" s="833"/>
    </row>
    <row r="107" spans="2:16" ht="36" customHeight="1">
      <c r="B107" s="834">
        <f>B105+1</f>
        <v>45979</v>
      </c>
      <c r="C107" s="835">
        <f t="shared" si="53"/>
        <v>45979</v>
      </c>
      <c r="D107" s="309" t="s">
        <v>602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3">
        <f>P105+1</f>
        <v>33</v>
      </c>
    </row>
    <row r="108" spans="2:16" ht="36" customHeight="1">
      <c r="B108" s="830"/>
      <c r="C108" s="832"/>
      <c r="D108" s="309" t="s">
        <v>603</v>
      </c>
      <c r="E108" s="351" t="s">
        <v>639</v>
      </c>
      <c r="F108" s="529"/>
      <c r="G108" s="351" t="s">
        <v>639</v>
      </c>
      <c r="H108" s="529"/>
      <c r="I108" s="351" t="s">
        <v>639</v>
      </c>
      <c r="J108" s="529"/>
      <c r="K108" s="351" t="s">
        <v>639</v>
      </c>
      <c r="L108" s="530"/>
      <c r="M108" s="351" t="s">
        <v>639</v>
      </c>
      <c r="N108" s="530"/>
      <c r="O108" s="297"/>
      <c r="P108" s="833"/>
    </row>
    <row r="109" spans="2:16" ht="36" customHeight="1">
      <c r="B109" s="834">
        <f>B107+1</f>
        <v>45980</v>
      </c>
      <c r="C109" s="835">
        <f t="shared" si="53"/>
        <v>45980</v>
      </c>
      <c r="D109" s="309" t="s">
        <v>602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3">
        <f t="shared" ref="P109" si="57">P107+1</f>
        <v>34</v>
      </c>
    </row>
    <row r="110" spans="2:16" ht="36" customHeight="1">
      <c r="B110" s="830"/>
      <c r="C110" s="832"/>
      <c r="D110" s="309" t="s">
        <v>603</v>
      </c>
      <c r="E110" s="351" t="s">
        <v>639</v>
      </c>
      <c r="F110" s="529"/>
      <c r="G110" s="351" t="s">
        <v>639</v>
      </c>
      <c r="H110" s="529"/>
      <c r="I110" s="351" t="s">
        <v>639</v>
      </c>
      <c r="J110" s="529"/>
      <c r="K110" s="351" t="s">
        <v>639</v>
      </c>
      <c r="L110" s="530"/>
      <c r="M110" s="351" t="s">
        <v>639</v>
      </c>
      <c r="N110" s="530"/>
      <c r="O110" s="297"/>
      <c r="P110" s="833"/>
    </row>
    <row r="111" spans="2:16" ht="36" customHeight="1">
      <c r="B111" s="834">
        <f>B109+1</f>
        <v>45981</v>
      </c>
      <c r="C111" s="835">
        <f t="shared" si="53"/>
        <v>45981</v>
      </c>
      <c r="D111" s="309" t="s">
        <v>602</v>
      </c>
      <c r="E111" s="541"/>
      <c r="F111" s="545"/>
      <c r="G111" s="541" t="s">
        <v>245</v>
      </c>
      <c r="H111" s="356" t="s">
        <v>635</v>
      </c>
      <c r="I111" s="541" t="s">
        <v>246</v>
      </c>
      <c r="J111" s="356" t="s">
        <v>635</v>
      </c>
      <c r="K111" s="546"/>
      <c r="L111" s="586"/>
      <c r="M111" s="351"/>
      <c r="N111" s="530"/>
      <c r="O111" s="297"/>
      <c r="P111" s="833">
        <f t="shared" ref="P111" si="58">P109+1</f>
        <v>35</v>
      </c>
    </row>
    <row r="112" spans="2:16" ht="36" customHeight="1">
      <c r="B112" s="830"/>
      <c r="C112" s="832"/>
      <c r="D112" s="278" t="s">
        <v>603</v>
      </c>
      <c r="E112" s="351" t="s">
        <v>640</v>
      </c>
      <c r="F112" s="529"/>
      <c r="G112" s="351" t="s">
        <v>640</v>
      </c>
      <c r="H112" s="529"/>
      <c r="I112" s="351" t="s">
        <v>640</v>
      </c>
      <c r="J112" s="529"/>
      <c r="K112" s="351" t="s">
        <v>640</v>
      </c>
      <c r="L112" s="530"/>
      <c r="M112" s="351" t="s">
        <v>640</v>
      </c>
      <c r="N112" s="530"/>
      <c r="O112" s="297"/>
      <c r="P112" s="833"/>
    </row>
    <row r="113" spans="2:16" ht="36" customHeight="1">
      <c r="B113" s="834">
        <f>B111+1</f>
        <v>45982</v>
      </c>
      <c r="C113" s="835">
        <f t="shared" si="53"/>
        <v>45982</v>
      </c>
      <c r="D113" s="309" t="s">
        <v>602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3">
        <f t="shared" ref="P113" si="59">P111+1</f>
        <v>36</v>
      </c>
    </row>
    <row r="114" spans="2:16" ht="36" customHeight="1">
      <c r="B114" s="830"/>
      <c r="C114" s="832"/>
      <c r="D114" s="278" t="s">
        <v>603</v>
      </c>
      <c r="E114" s="351" t="s">
        <v>639</v>
      </c>
      <c r="F114" s="529"/>
      <c r="G114" s="351" t="s">
        <v>639</v>
      </c>
      <c r="H114" s="529"/>
      <c r="I114" s="351" t="s">
        <v>639</v>
      </c>
      <c r="J114" s="586">
        <v>304</v>
      </c>
      <c r="K114" s="351" t="s">
        <v>639</v>
      </c>
      <c r="L114" s="586">
        <v>304</v>
      </c>
      <c r="M114" s="351" t="s">
        <v>639</v>
      </c>
      <c r="N114" s="530"/>
      <c r="O114" s="297"/>
      <c r="P114" s="833"/>
    </row>
    <row r="115" spans="2:16" ht="36" customHeight="1">
      <c r="B115" s="840">
        <f>B113+1</f>
        <v>45983</v>
      </c>
      <c r="C115" s="842">
        <f t="shared" si="53"/>
        <v>45983</v>
      </c>
      <c r="D115" s="347" t="s">
        <v>602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641</v>
      </c>
      <c r="P115" s="833"/>
    </row>
    <row r="116" spans="2:16" ht="36" customHeight="1">
      <c r="B116" s="841"/>
      <c r="C116" s="843"/>
      <c r="D116" s="339" t="s">
        <v>603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3"/>
    </row>
    <row r="117" spans="2:16" ht="36" customHeight="1">
      <c r="B117" s="840">
        <f>B115+1</f>
        <v>45984</v>
      </c>
      <c r="C117" s="842">
        <f t="shared" si="53"/>
        <v>45984</v>
      </c>
      <c r="D117" s="347" t="s">
        <v>602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642</v>
      </c>
      <c r="P117" s="833"/>
    </row>
    <row r="118" spans="2:16" ht="36" customHeight="1">
      <c r="B118" s="841"/>
      <c r="C118" s="843"/>
      <c r="D118" s="347" t="s">
        <v>603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3"/>
    </row>
    <row r="119" spans="2:16" ht="36" customHeight="1">
      <c r="B119" s="840">
        <f>B117+1</f>
        <v>45985</v>
      </c>
      <c r="C119" s="842">
        <f t="shared" si="53"/>
        <v>45985</v>
      </c>
      <c r="D119" s="347" t="s">
        <v>602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643</v>
      </c>
      <c r="P119" s="833"/>
    </row>
    <row r="120" spans="2:16" ht="36" customHeight="1">
      <c r="B120" s="841"/>
      <c r="C120" s="843"/>
      <c r="D120" s="339" t="s">
        <v>603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3"/>
    </row>
    <row r="121" spans="2:16" ht="36" customHeight="1">
      <c r="B121" s="834">
        <f>B119+1</f>
        <v>45986</v>
      </c>
      <c r="C121" s="835">
        <f t="shared" si="53"/>
        <v>45986</v>
      </c>
      <c r="D121" s="309" t="s">
        <v>602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3">
        <f>P113+1</f>
        <v>37</v>
      </c>
    </row>
    <row r="122" spans="2:16" ht="36" customHeight="1">
      <c r="B122" s="830"/>
      <c r="C122" s="832"/>
      <c r="D122" s="309" t="s">
        <v>603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3"/>
    </row>
    <row r="123" spans="2:16" ht="36" customHeight="1">
      <c r="B123" s="834">
        <f>B121+1</f>
        <v>45987</v>
      </c>
      <c r="C123" s="835">
        <f t="shared" si="53"/>
        <v>45987</v>
      </c>
      <c r="D123" s="309" t="s">
        <v>602</v>
      </c>
      <c r="E123" s="279" t="s">
        <v>644</v>
      </c>
      <c r="F123" s="283" t="s">
        <v>635</v>
      </c>
      <c r="G123" s="279" t="s">
        <v>644</v>
      </c>
      <c r="H123" s="283" t="s">
        <v>635</v>
      </c>
      <c r="I123" s="279" t="s">
        <v>644</v>
      </c>
      <c r="J123" s="283" t="s">
        <v>635</v>
      </c>
      <c r="K123" s="279" t="s">
        <v>644</v>
      </c>
      <c r="L123" s="283" t="s">
        <v>635</v>
      </c>
      <c r="M123" s="307"/>
      <c r="N123" s="296"/>
      <c r="O123" s="297"/>
      <c r="P123" s="833">
        <f>P121+1</f>
        <v>38</v>
      </c>
    </row>
    <row r="124" spans="2:16" ht="36" customHeight="1">
      <c r="B124" s="830"/>
      <c r="C124" s="832"/>
      <c r="D124" s="309" t="s">
        <v>603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3"/>
    </row>
    <row r="125" spans="2:16" ht="36" customHeight="1">
      <c r="B125" s="834">
        <f t="shared" ref="B125" si="60">B123+1</f>
        <v>45988</v>
      </c>
      <c r="C125" s="835">
        <f t="shared" si="53"/>
        <v>45988</v>
      </c>
      <c r="D125" s="309" t="s">
        <v>602</v>
      </c>
      <c r="E125" s="321" t="s">
        <v>263</v>
      </c>
      <c r="F125" s="283" t="s">
        <v>635</v>
      </c>
      <c r="G125" s="362" t="s">
        <v>263</v>
      </c>
      <c r="H125" s="283" t="s">
        <v>635</v>
      </c>
      <c r="I125" s="282" t="s">
        <v>246</v>
      </c>
      <c r="J125" s="283" t="s">
        <v>635</v>
      </c>
      <c r="K125" s="282" t="s">
        <v>264</v>
      </c>
      <c r="L125" s="283" t="s">
        <v>635</v>
      </c>
      <c r="M125" s="282"/>
      <c r="N125" s="294"/>
      <c r="O125" s="363"/>
      <c r="P125" s="833">
        <f t="shared" ref="P125" si="61">P123+1</f>
        <v>39</v>
      </c>
    </row>
    <row r="126" spans="2:16" ht="36" customHeight="1">
      <c r="B126" s="830"/>
      <c r="C126" s="832"/>
      <c r="D126" s="309" t="s">
        <v>603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3"/>
    </row>
    <row r="127" spans="2:16" ht="36" customHeight="1">
      <c r="B127" s="834">
        <f>B125+1</f>
        <v>45989</v>
      </c>
      <c r="C127" s="835">
        <f t="shared" si="53"/>
        <v>45989</v>
      </c>
      <c r="D127" s="309" t="s">
        <v>602</v>
      </c>
      <c r="E127" s="279" t="s">
        <v>248</v>
      </c>
      <c r="F127" s="283" t="s">
        <v>635</v>
      </c>
      <c r="G127" s="282" t="s">
        <v>248</v>
      </c>
      <c r="H127" s="283" t="s">
        <v>635</v>
      </c>
      <c r="I127" s="321"/>
      <c r="J127" s="283"/>
      <c r="K127" s="279" t="s">
        <v>645</v>
      </c>
      <c r="L127" s="283" t="s">
        <v>646</v>
      </c>
      <c r="M127" s="279"/>
      <c r="N127" s="312"/>
      <c r="O127" s="297"/>
      <c r="P127" s="833">
        <f t="shared" ref="P127" si="62">P125+1</f>
        <v>40</v>
      </c>
    </row>
    <row r="128" spans="2:16" ht="36" customHeight="1">
      <c r="B128" s="830"/>
      <c r="C128" s="832"/>
      <c r="D128" s="309" t="s">
        <v>603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3"/>
    </row>
    <row r="129" spans="2:16" ht="36" customHeight="1">
      <c r="B129" s="840">
        <f>B127+1</f>
        <v>45990</v>
      </c>
      <c r="C129" s="842">
        <f t="shared" si="53"/>
        <v>45990</v>
      </c>
      <c r="D129" s="347" t="s">
        <v>602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3"/>
    </row>
    <row r="130" spans="2:16" ht="36" customHeight="1">
      <c r="B130" s="841"/>
      <c r="C130" s="843"/>
      <c r="D130" s="298" t="s">
        <v>603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3"/>
    </row>
    <row r="131" spans="2:16" ht="36" customHeight="1">
      <c r="B131" s="849">
        <f>B129+1</f>
        <v>45991</v>
      </c>
      <c r="C131" s="851">
        <f t="shared" si="53"/>
        <v>45991</v>
      </c>
      <c r="D131" s="374" t="s">
        <v>602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3"/>
    </row>
    <row r="132" spans="2:16" ht="36" customHeight="1" thickBot="1">
      <c r="B132" s="850"/>
      <c r="C132" s="852"/>
      <c r="D132" s="379" t="s">
        <v>603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3"/>
    </row>
    <row r="133" spans="2:16" ht="27" customHeight="1">
      <c r="B133" s="334"/>
      <c r="P133" s="833" t="str">
        <f t="shared" ref="P133" si="63">IF(B133="","",WEEKDAY(B133))</f>
        <v/>
      </c>
    </row>
    <row r="134" spans="2:16" ht="27" customHeight="1" thickBot="1">
      <c r="B134" s="267" t="s">
        <v>647</v>
      </c>
      <c r="P134" s="833"/>
    </row>
    <row r="135" spans="2:16" ht="18" customHeight="1">
      <c r="B135" s="836" t="s">
        <v>397</v>
      </c>
      <c r="C135" s="838" t="s">
        <v>398</v>
      </c>
      <c r="D135" s="272"/>
      <c r="E135" s="57" t="s">
        <v>399</v>
      </c>
      <c r="F135" s="819" t="s">
        <v>400</v>
      </c>
      <c r="G135" s="57" t="s">
        <v>401</v>
      </c>
      <c r="H135" s="819" t="s">
        <v>400</v>
      </c>
      <c r="I135" s="273" t="s">
        <v>402</v>
      </c>
      <c r="J135" s="827" t="s">
        <v>400</v>
      </c>
      <c r="K135" s="273" t="s">
        <v>403</v>
      </c>
      <c r="L135" s="827" t="s">
        <v>400</v>
      </c>
      <c r="M135" s="273" t="s">
        <v>404</v>
      </c>
      <c r="N135" s="827" t="s">
        <v>400</v>
      </c>
      <c r="O135" s="274" t="s">
        <v>405</v>
      </c>
      <c r="P135" s="833"/>
    </row>
    <row r="136" spans="2:16" ht="18" customHeight="1" thickBot="1">
      <c r="B136" s="837"/>
      <c r="C136" s="839"/>
      <c r="D136" s="275"/>
      <c r="E136" s="59" t="s">
        <v>406</v>
      </c>
      <c r="F136" s="820"/>
      <c r="G136" s="59" t="s">
        <v>407</v>
      </c>
      <c r="H136" s="820"/>
      <c r="I136" s="276" t="s">
        <v>408</v>
      </c>
      <c r="J136" s="828"/>
      <c r="K136" s="276" t="s">
        <v>409</v>
      </c>
      <c r="L136" s="828"/>
      <c r="M136" s="276" t="s">
        <v>410</v>
      </c>
      <c r="N136" s="828"/>
      <c r="O136" s="277"/>
      <c r="P136" s="833"/>
    </row>
    <row r="137" spans="2:16" ht="36" customHeight="1">
      <c r="B137" s="829">
        <f>B131+1</f>
        <v>45992</v>
      </c>
      <c r="C137" s="831">
        <f>B137</f>
        <v>45992</v>
      </c>
      <c r="D137" s="278" t="s">
        <v>602</v>
      </c>
      <c r="E137" s="321"/>
      <c r="F137" s="283"/>
      <c r="G137" s="362" t="s">
        <v>245</v>
      </c>
      <c r="H137" s="283" t="s">
        <v>635</v>
      </c>
      <c r="I137" s="282" t="s">
        <v>264</v>
      </c>
      <c r="J137" s="283" t="s">
        <v>635</v>
      </c>
      <c r="K137" s="282"/>
      <c r="L137" s="283"/>
      <c r="M137" s="307"/>
      <c r="N137" s="286"/>
      <c r="O137" s="386"/>
      <c r="P137" s="833">
        <f>P127+1</f>
        <v>41</v>
      </c>
    </row>
    <row r="138" spans="2:16" ht="36" customHeight="1">
      <c r="B138" s="830"/>
      <c r="C138" s="832"/>
      <c r="D138" s="278" t="s">
        <v>603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3"/>
    </row>
    <row r="139" spans="2:16" ht="36" customHeight="1">
      <c r="B139" s="834">
        <f>B137+1</f>
        <v>45993</v>
      </c>
      <c r="C139" s="835">
        <f>B139</f>
        <v>45993</v>
      </c>
      <c r="D139" s="309" t="s">
        <v>602</v>
      </c>
      <c r="E139" s="279"/>
      <c r="F139" s="283"/>
      <c r="G139" s="279" t="s">
        <v>246</v>
      </c>
      <c r="H139" s="283" t="s">
        <v>635</v>
      </c>
      <c r="I139" s="279" t="s">
        <v>280</v>
      </c>
      <c r="J139" s="283" t="s">
        <v>635</v>
      </c>
      <c r="K139" s="279" t="s">
        <v>280</v>
      </c>
      <c r="L139" s="296" t="s">
        <v>635</v>
      </c>
      <c r="M139" s="279"/>
      <c r="N139" s="294"/>
      <c r="O139" s="297"/>
      <c r="P139" s="833">
        <f>P137+1</f>
        <v>42</v>
      </c>
    </row>
    <row r="140" spans="2:16" ht="36" customHeight="1">
      <c r="B140" s="830"/>
      <c r="C140" s="832"/>
      <c r="D140" s="309" t="s">
        <v>603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3"/>
    </row>
    <row r="141" spans="2:16" ht="36" customHeight="1">
      <c r="B141" s="834">
        <f>B139+1</f>
        <v>45994</v>
      </c>
      <c r="C141" s="835">
        <f t="shared" ref="C141:C197" si="64">B141</f>
        <v>45994</v>
      </c>
      <c r="D141" s="309" t="s">
        <v>602</v>
      </c>
      <c r="E141" s="279" t="s">
        <v>645</v>
      </c>
      <c r="F141" s="283" t="s">
        <v>646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3">
        <f t="shared" ref="P141" si="65">P139+1</f>
        <v>43</v>
      </c>
    </row>
    <row r="142" spans="2:16" ht="36" customHeight="1">
      <c r="B142" s="830"/>
      <c r="C142" s="832"/>
      <c r="D142" s="309" t="s">
        <v>603</v>
      </c>
      <c r="E142" s="279"/>
      <c r="F142" s="283"/>
      <c r="G142" s="279" t="s">
        <v>282</v>
      </c>
      <c r="H142" s="283">
        <v>304</v>
      </c>
      <c r="I142" s="279" t="s">
        <v>648</v>
      </c>
      <c r="J142" s="283">
        <v>304</v>
      </c>
      <c r="K142" s="279" t="s">
        <v>649</v>
      </c>
      <c r="L142" s="296">
        <v>304</v>
      </c>
      <c r="M142" s="279"/>
      <c r="N142" s="294"/>
      <c r="O142" s="297"/>
      <c r="P142" s="833"/>
    </row>
    <row r="143" spans="2:16" ht="36" customHeight="1">
      <c r="B143" s="834">
        <f>B141+1</f>
        <v>45995</v>
      </c>
      <c r="C143" s="835">
        <f t="shared" si="64"/>
        <v>45995</v>
      </c>
      <c r="D143" s="309" t="s">
        <v>602</v>
      </c>
      <c r="E143" s="279" t="s">
        <v>248</v>
      </c>
      <c r="F143" s="283" t="s">
        <v>635</v>
      </c>
      <c r="G143" s="282" t="s">
        <v>248</v>
      </c>
      <c r="H143" s="283" t="s">
        <v>635</v>
      </c>
      <c r="I143" s="282"/>
      <c r="J143" s="296"/>
      <c r="K143" s="393"/>
      <c r="L143" s="283"/>
      <c r="M143" s="279"/>
      <c r="N143" s="294"/>
      <c r="O143" s="297"/>
      <c r="P143" s="833">
        <f t="shared" ref="P143" si="66">P141+1</f>
        <v>44</v>
      </c>
    </row>
    <row r="144" spans="2:16" ht="36" customHeight="1">
      <c r="B144" s="830"/>
      <c r="C144" s="832"/>
      <c r="D144" s="309" t="s">
        <v>603</v>
      </c>
      <c r="E144" s="293"/>
      <c r="F144" s="356"/>
      <c r="G144" s="293"/>
      <c r="H144" s="356"/>
      <c r="I144" s="547" t="s">
        <v>650</v>
      </c>
      <c r="J144" s="548">
        <v>304</v>
      </c>
      <c r="K144" s="547" t="s">
        <v>650</v>
      </c>
      <c r="L144" s="283">
        <v>304</v>
      </c>
      <c r="M144" s="279"/>
      <c r="N144" s="294"/>
      <c r="O144" s="297"/>
      <c r="P144" s="833"/>
    </row>
    <row r="145" spans="2:16" ht="36" customHeight="1">
      <c r="B145" s="834">
        <f>B143+1</f>
        <v>45996</v>
      </c>
      <c r="C145" s="835">
        <f t="shared" si="64"/>
        <v>45996</v>
      </c>
      <c r="D145" s="309" t="s">
        <v>602</v>
      </c>
      <c r="E145" s="279"/>
      <c r="F145" s="283"/>
      <c r="G145" s="282"/>
      <c r="H145" s="283"/>
      <c r="I145" s="293" t="s">
        <v>651</v>
      </c>
      <c r="J145" s="356" t="s">
        <v>635</v>
      </c>
      <c r="K145" s="279" t="s">
        <v>263</v>
      </c>
      <c r="L145" s="283" t="s">
        <v>635</v>
      </c>
      <c r="M145" s="279"/>
      <c r="N145" s="296"/>
      <c r="O145" s="297"/>
      <c r="P145" s="833">
        <f t="shared" ref="P145" si="67">P143+1</f>
        <v>45</v>
      </c>
    </row>
    <row r="146" spans="2:16" ht="36" customHeight="1">
      <c r="B146" s="830"/>
      <c r="C146" s="832"/>
      <c r="D146" s="309" t="s">
        <v>603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3"/>
    </row>
    <row r="147" spans="2:16" ht="36" customHeight="1">
      <c r="B147" s="840">
        <f>B145+1</f>
        <v>45997</v>
      </c>
      <c r="C147" s="842">
        <f t="shared" si="64"/>
        <v>45997</v>
      </c>
      <c r="D147" s="347" t="s">
        <v>602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3"/>
    </row>
    <row r="148" spans="2:16" ht="36" customHeight="1">
      <c r="B148" s="841"/>
      <c r="C148" s="843"/>
      <c r="D148" s="347" t="s">
        <v>603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3"/>
    </row>
    <row r="149" spans="2:16" ht="36" customHeight="1">
      <c r="B149" s="840">
        <f>B147+1</f>
        <v>45998</v>
      </c>
      <c r="C149" s="842">
        <f t="shared" si="64"/>
        <v>45998</v>
      </c>
      <c r="D149" s="347" t="s">
        <v>602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3"/>
    </row>
    <row r="150" spans="2:16" ht="36" customHeight="1">
      <c r="B150" s="841"/>
      <c r="C150" s="843"/>
      <c r="D150" s="347" t="s">
        <v>603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3"/>
    </row>
    <row r="151" spans="2:16" ht="36" customHeight="1">
      <c r="B151" s="834">
        <f>B149+1</f>
        <v>45999</v>
      </c>
      <c r="C151" s="835">
        <f t="shared" si="64"/>
        <v>45999</v>
      </c>
      <c r="D151" s="309" t="s">
        <v>602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3">
        <f>P145+1</f>
        <v>46</v>
      </c>
    </row>
    <row r="152" spans="2:16" ht="36" customHeight="1">
      <c r="B152" s="830"/>
      <c r="C152" s="832"/>
      <c r="D152" s="309" t="s">
        <v>603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3"/>
    </row>
    <row r="153" spans="2:16" ht="36" customHeight="1">
      <c r="B153" s="834">
        <f>B151+1</f>
        <v>46000</v>
      </c>
      <c r="C153" s="835">
        <f t="shared" si="64"/>
        <v>46000</v>
      </c>
      <c r="D153" s="309" t="s">
        <v>602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3">
        <f>P151+1</f>
        <v>47</v>
      </c>
    </row>
    <row r="154" spans="2:16" ht="36" customHeight="1">
      <c r="B154" s="830"/>
      <c r="C154" s="832"/>
      <c r="D154" s="309" t="s">
        <v>603</v>
      </c>
      <c r="E154" s="351" t="s">
        <v>639</v>
      </c>
      <c r="F154" s="529"/>
      <c r="G154" s="351" t="s">
        <v>639</v>
      </c>
      <c r="H154" s="529"/>
      <c r="I154" s="351" t="s">
        <v>639</v>
      </c>
      <c r="J154" s="529"/>
      <c r="K154" s="351" t="s">
        <v>639</v>
      </c>
      <c r="L154" s="530"/>
      <c r="M154" s="351" t="s">
        <v>639</v>
      </c>
      <c r="N154" s="529"/>
      <c r="O154" s="297"/>
      <c r="P154" s="833"/>
    </row>
    <row r="155" spans="2:16" ht="36" customHeight="1">
      <c r="B155" s="834">
        <f>B153+1</f>
        <v>46001</v>
      </c>
      <c r="C155" s="835">
        <f t="shared" si="64"/>
        <v>46001</v>
      </c>
      <c r="D155" s="309" t="s">
        <v>602</v>
      </c>
      <c r="E155" s="279" t="s">
        <v>645</v>
      </c>
      <c r="F155" s="283">
        <v>301</v>
      </c>
      <c r="G155" s="282" t="s">
        <v>652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3">
        <f t="shared" ref="P155" si="68">P153+1</f>
        <v>48</v>
      </c>
    </row>
    <row r="156" spans="2:16" ht="36" customHeight="1">
      <c r="B156" s="830"/>
      <c r="C156" s="832"/>
      <c r="D156" s="309" t="s">
        <v>603</v>
      </c>
      <c r="E156" s="279" t="s">
        <v>653</v>
      </c>
      <c r="F156" s="283">
        <v>304</v>
      </c>
      <c r="G156" s="279" t="s">
        <v>654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3"/>
    </row>
    <row r="157" spans="2:16" ht="36" customHeight="1">
      <c r="B157" s="834">
        <f>B155+1</f>
        <v>46002</v>
      </c>
      <c r="C157" s="835">
        <f t="shared" si="64"/>
        <v>46002</v>
      </c>
      <c r="D157" s="309" t="s">
        <v>602</v>
      </c>
      <c r="E157" s="636" t="s">
        <v>245</v>
      </c>
      <c r="F157" s="622">
        <v>301</v>
      </c>
      <c r="G157" s="279" t="s">
        <v>263</v>
      </c>
      <c r="H157" s="622">
        <v>301</v>
      </c>
      <c r="I157" s="279" t="s">
        <v>280</v>
      </c>
      <c r="J157" s="622">
        <v>301</v>
      </c>
      <c r="K157" s="293" t="s">
        <v>280</v>
      </c>
      <c r="L157" s="622">
        <v>301</v>
      </c>
      <c r="M157" s="279"/>
      <c r="N157" s="400"/>
      <c r="O157" s="297"/>
      <c r="P157" s="833">
        <f t="shared" ref="P157" si="69">P155+1</f>
        <v>49</v>
      </c>
    </row>
    <row r="158" spans="2:16" ht="36" customHeight="1">
      <c r="B158" s="830"/>
      <c r="C158" s="832"/>
      <c r="D158" s="309" t="s">
        <v>603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3"/>
    </row>
    <row r="159" spans="2:16" ht="36" customHeight="1">
      <c r="B159" s="834">
        <f>B157+1</f>
        <v>46003</v>
      </c>
      <c r="C159" s="835">
        <f t="shared" si="64"/>
        <v>46003</v>
      </c>
      <c r="D159" s="309" t="s">
        <v>602</v>
      </c>
      <c r="E159" s="321" t="s">
        <v>248</v>
      </c>
      <c r="F159" s="622">
        <v>301</v>
      </c>
      <c r="G159" s="321" t="s">
        <v>248</v>
      </c>
      <c r="H159" s="622">
        <v>301</v>
      </c>
      <c r="I159" s="279" t="s">
        <v>246</v>
      </c>
      <c r="J159" s="622">
        <v>301</v>
      </c>
      <c r="K159" s="636" t="s">
        <v>264</v>
      </c>
      <c r="L159" s="622">
        <v>301</v>
      </c>
      <c r="M159" s="279"/>
      <c r="N159" s="296"/>
      <c r="O159" s="297"/>
      <c r="P159" s="833">
        <f t="shared" ref="P159" si="70">P157+1</f>
        <v>50</v>
      </c>
    </row>
    <row r="160" spans="2:16" ht="36" customHeight="1">
      <c r="B160" s="830"/>
      <c r="C160" s="832"/>
      <c r="D160" s="309" t="s">
        <v>603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3"/>
    </row>
    <row r="161" spans="2:16" ht="36" customHeight="1">
      <c r="B161" s="840">
        <f>B159+1</f>
        <v>46004</v>
      </c>
      <c r="C161" s="842">
        <f t="shared" si="64"/>
        <v>46004</v>
      </c>
      <c r="D161" s="347" t="s">
        <v>602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3"/>
    </row>
    <row r="162" spans="2:16" ht="36" customHeight="1">
      <c r="B162" s="841"/>
      <c r="C162" s="843"/>
      <c r="D162" s="347" t="s">
        <v>603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3"/>
    </row>
    <row r="163" spans="2:16" ht="36" customHeight="1">
      <c r="B163" s="840">
        <f>B161+1</f>
        <v>46005</v>
      </c>
      <c r="C163" s="842">
        <f t="shared" si="64"/>
        <v>46005</v>
      </c>
      <c r="D163" s="347" t="s">
        <v>602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3"/>
    </row>
    <row r="164" spans="2:16" ht="36" customHeight="1">
      <c r="B164" s="841"/>
      <c r="C164" s="843"/>
      <c r="D164" s="347" t="s">
        <v>603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3"/>
    </row>
    <row r="165" spans="2:16" ht="36" customHeight="1">
      <c r="B165" s="834">
        <f>B163+1</f>
        <v>46006</v>
      </c>
      <c r="C165" s="835">
        <f t="shared" si="64"/>
        <v>46006</v>
      </c>
      <c r="D165" s="309" t="s">
        <v>602</v>
      </c>
      <c r="E165" s="279" t="s">
        <v>248</v>
      </c>
      <c r="F165" s="283" t="s">
        <v>635</v>
      </c>
      <c r="G165" s="282" t="s">
        <v>248</v>
      </c>
      <c r="H165" s="283" t="s">
        <v>635</v>
      </c>
      <c r="I165" s="279" t="s">
        <v>655</v>
      </c>
      <c r="J165" s="401" t="s">
        <v>635</v>
      </c>
      <c r="K165" s="279" t="s">
        <v>246</v>
      </c>
      <c r="L165" s="401" t="s">
        <v>635</v>
      </c>
      <c r="M165" s="307"/>
      <c r="N165" s="401"/>
      <c r="O165" s="297"/>
      <c r="P165" s="833">
        <f>P159+1</f>
        <v>51</v>
      </c>
    </row>
    <row r="166" spans="2:16" ht="36" customHeight="1">
      <c r="B166" s="830"/>
      <c r="C166" s="832"/>
      <c r="D166" s="309" t="s">
        <v>603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3"/>
    </row>
    <row r="167" spans="2:16" ht="36" customHeight="1">
      <c r="B167" s="834">
        <f>B165+1</f>
        <v>46007</v>
      </c>
      <c r="C167" s="835">
        <f t="shared" si="64"/>
        <v>46007</v>
      </c>
      <c r="D167" s="309" t="s">
        <v>602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3">
        <f>P165+1</f>
        <v>52</v>
      </c>
    </row>
    <row r="168" spans="2:16" ht="36" customHeight="1">
      <c r="B168" s="830"/>
      <c r="C168" s="832"/>
      <c r="D168" s="309" t="s">
        <v>603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3"/>
    </row>
    <row r="169" spans="2:16" ht="36" customHeight="1">
      <c r="B169" s="834">
        <f>B167+1</f>
        <v>46008</v>
      </c>
      <c r="C169" s="835">
        <f t="shared" si="64"/>
        <v>46008</v>
      </c>
      <c r="D169" s="309" t="s">
        <v>602</v>
      </c>
      <c r="E169" s="321"/>
      <c r="F169" s="283"/>
      <c r="G169" s="279" t="s">
        <v>652</v>
      </c>
      <c r="H169" s="283">
        <v>301</v>
      </c>
      <c r="I169" s="387" t="s">
        <v>656</v>
      </c>
      <c r="J169" s="401">
        <v>301</v>
      </c>
      <c r="K169" s="279"/>
      <c r="L169" s="401"/>
      <c r="M169" s="387"/>
      <c r="N169" s="406"/>
      <c r="O169" s="297"/>
      <c r="P169" s="833">
        <f t="shared" ref="P169" si="71">P167+1</f>
        <v>53</v>
      </c>
    </row>
    <row r="170" spans="2:16" ht="36" customHeight="1">
      <c r="B170" s="830"/>
      <c r="C170" s="832"/>
      <c r="D170" s="309" t="s">
        <v>603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3"/>
    </row>
    <row r="171" spans="2:16" ht="36" customHeight="1">
      <c r="B171" s="834">
        <f>B169+1</f>
        <v>46009</v>
      </c>
      <c r="C171" s="835">
        <f t="shared" si="64"/>
        <v>46009</v>
      </c>
      <c r="D171" s="309" t="s">
        <v>602</v>
      </c>
      <c r="E171" s="387" t="s">
        <v>245</v>
      </c>
      <c r="F171" s="401" t="s">
        <v>635</v>
      </c>
      <c r="G171" s="279" t="s">
        <v>263</v>
      </c>
      <c r="H171" s="401" t="s">
        <v>635</v>
      </c>
      <c r="I171" s="279" t="s">
        <v>280</v>
      </c>
      <c r="J171" s="283" t="s">
        <v>635</v>
      </c>
      <c r="K171" s="282" t="s">
        <v>280</v>
      </c>
      <c r="L171" s="401" t="s">
        <v>635</v>
      </c>
      <c r="M171" s="387"/>
      <c r="N171" s="290"/>
      <c r="O171" s="297"/>
      <c r="P171" s="833">
        <f t="shared" ref="P171" si="72">P169+1</f>
        <v>54</v>
      </c>
    </row>
    <row r="172" spans="2:16" ht="36" customHeight="1">
      <c r="B172" s="830"/>
      <c r="C172" s="832"/>
      <c r="D172" s="309" t="s">
        <v>603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3"/>
    </row>
    <row r="173" spans="2:16" ht="36" customHeight="1">
      <c r="B173" s="834">
        <f>B171+1</f>
        <v>46010</v>
      </c>
      <c r="C173" s="835">
        <f t="shared" si="64"/>
        <v>46010</v>
      </c>
      <c r="D173" s="309" t="s">
        <v>602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3">
        <f t="shared" ref="P173" si="73">P171+1</f>
        <v>55</v>
      </c>
    </row>
    <row r="174" spans="2:16" ht="36" customHeight="1">
      <c r="B174" s="830"/>
      <c r="C174" s="832"/>
      <c r="D174" s="309" t="s">
        <v>603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3"/>
    </row>
    <row r="175" spans="2:16" ht="36" customHeight="1">
      <c r="B175" s="840">
        <f>B173+1</f>
        <v>46011</v>
      </c>
      <c r="C175" s="842">
        <f t="shared" si="64"/>
        <v>46011</v>
      </c>
      <c r="D175" s="347" t="s">
        <v>602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3"/>
    </row>
    <row r="176" spans="2:16" ht="36" customHeight="1">
      <c r="B176" s="841"/>
      <c r="C176" s="843"/>
      <c r="D176" s="347" t="s">
        <v>603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3"/>
    </row>
    <row r="177" spans="2:16" ht="36" customHeight="1">
      <c r="B177" s="840">
        <f>B175+1</f>
        <v>46012</v>
      </c>
      <c r="C177" s="842">
        <f t="shared" si="64"/>
        <v>46012</v>
      </c>
      <c r="D177" s="347" t="s">
        <v>602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3"/>
    </row>
    <row r="178" spans="2:16" ht="36" customHeight="1">
      <c r="B178" s="841"/>
      <c r="C178" s="843"/>
      <c r="D178" s="347" t="s">
        <v>603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3"/>
    </row>
    <row r="179" spans="2:16" ht="36" customHeight="1">
      <c r="B179" s="834">
        <f>B177+1</f>
        <v>46013</v>
      </c>
      <c r="C179" s="835">
        <f t="shared" si="64"/>
        <v>46013</v>
      </c>
      <c r="D179" s="309" t="s">
        <v>602</v>
      </c>
      <c r="E179" s="499" t="s">
        <v>248</v>
      </c>
      <c r="F179" s="500" t="s">
        <v>458</v>
      </c>
      <c r="G179" s="321" t="s">
        <v>248</v>
      </c>
      <c r="H179" s="317" t="s">
        <v>458</v>
      </c>
      <c r="I179" s="454" t="s">
        <v>655</v>
      </c>
      <c r="J179" s="455" t="s">
        <v>458</v>
      </c>
      <c r="K179" s="454" t="s">
        <v>245</v>
      </c>
      <c r="L179" s="455" t="s">
        <v>458</v>
      </c>
      <c r="M179" s="501"/>
      <c r="N179" s="455"/>
      <c r="O179" s="502"/>
      <c r="P179" s="833">
        <f>P173+1</f>
        <v>56</v>
      </c>
    </row>
    <row r="180" spans="2:16" ht="36" customHeight="1">
      <c r="B180" s="830"/>
      <c r="C180" s="832"/>
      <c r="D180" s="309" t="s">
        <v>603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657</v>
      </c>
      <c r="N180" s="296">
        <v>202</v>
      </c>
      <c r="O180" s="297"/>
      <c r="P180" s="833"/>
    </row>
    <row r="181" spans="2:16" ht="36" customHeight="1">
      <c r="B181" s="834">
        <f>B179+1</f>
        <v>46014</v>
      </c>
      <c r="C181" s="835">
        <f t="shared" si="64"/>
        <v>46014</v>
      </c>
      <c r="D181" s="309" t="s">
        <v>602</v>
      </c>
      <c r="E181" s="387"/>
      <c r="F181" s="290"/>
      <c r="G181" s="279" t="s">
        <v>263</v>
      </c>
      <c r="H181" s="283" t="s">
        <v>635</v>
      </c>
      <c r="I181" s="387" t="s">
        <v>263</v>
      </c>
      <c r="J181" s="549" t="s">
        <v>635</v>
      </c>
      <c r="K181" s="351" t="s">
        <v>263</v>
      </c>
      <c r="L181" s="283" t="s">
        <v>635</v>
      </c>
      <c r="M181" s="279"/>
      <c r="N181" s="296"/>
      <c r="O181" s="297"/>
      <c r="P181" s="833">
        <f>P179+1</f>
        <v>57</v>
      </c>
    </row>
    <row r="182" spans="2:16" ht="36" customHeight="1">
      <c r="B182" s="830"/>
      <c r="C182" s="832"/>
      <c r="D182" s="309" t="s">
        <v>603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3"/>
    </row>
    <row r="183" spans="2:16" ht="36" customHeight="1">
      <c r="B183" s="834">
        <f>B181+1</f>
        <v>46015</v>
      </c>
      <c r="C183" s="835">
        <f t="shared" si="64"/>
        <v>46015</v>
      </c>
      <c r="D183" s="309" t="s">
        <v>602</v>
      </c>
      <c r="E183" s="387" t="s">
        <v>658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3">
        <f t="shared" ref="P183" si="74">P181+1</f>
        <v>58</v>
      </c>
    </row>
    <row r="184" spans="2:16" ht="36" customHeight="1">
      <c r="B184" s="830"/>
      <c r="C184" s="832"/>
      <c r="D184" s="309" t="s">
        <v>603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3"/>
    </row>
    <row r="185" spans="2:16" ht="36" customHeight="1">
      <c r="B185" s="834">
        <f>B183+1</f>
        <v>46016</v>
      </c>
      <c r="C185" s="835">
        <f t="shared" si="64"/>
        <v>46016</v>
      </c>
      <c r="D185" s="309" t="s">
        <v>602</v>
      </c>
      <c r="E185" s="279" t="s">
        <v>264</v>
      </c>
      <c r="F185" s="401" t="s">
        <v>635</v>
      </c>
      <c r="G185" s="279" t="s">
        <v>246</v>
      </c>
      <c r="H185" s="401" t="s">
        <v>635</v>
      </c>
      <c r="I185" s="279" t="s">
        <v>248</v>
      </c>
      <c r="J185" s="455" t="s">
        <v>659</v>
      </c>
      <c r="K185" s="454" t="s">
        <v>248</v>
      </c>
      <c r="L185" s="455" t="s">
        <v>659</v>
      </c>
      <c r="M185" s="279"/>
      <c r="N185" s="310"/>
      <c r="O185" s="297"/>
      <c r="P185" s="833">
        <f t="shared" ref="P185" si="75">P183+1</f>
        <v>59</v>
      </c>
    </row>
    <row r="186" spans="2:16" ht="36" customHeight="1">
      <c r="B186" s="830"/>
      <c r="C186" s="832"/>
      <c r="D186" s="309" t="s">
        <v>603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3"/>
    </row>
    <row r="187" spans="2:16" ht="36" customHeight="1">
      <c r="B187" s="834">
        <f>B185+1</f>
        <v>46017</v>
      </c>
      <c r="C187" s="835">
        <f t="shared" si="64"/>
        <v>46017</v>
      </c>
      <c r="D187" s="309" t="s">
        <v>602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3">
        <f t="shared" ref="P187" si="76">P185+1</f>
        <v>60</v>
      </c>
    </row>
    <row r="188" spans="2:16" ht="36" customHeight="1">
      <c r="B188" s="830"/>
      <c r="C188" s="832"/>
      <c r="D188" s="309" t="s">
        <v>603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3"/>
    </row>
    <row r="189" spans="2:16" ht="36" customHeight="1">
      <c r="B189" s="840">
        <f>B187+1</f>
        <v>46018</v>
      </c>
      <c r="C189" s="842">
        <f t="shared" si="64"/>
        <v>46018</v>
      </c>
      <c r="D189" s="347" t="s">
        <v>602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3"/>
    </row>
    <row r="190" spans="2:16" ht="36" customHeight="1">
      <c r="B190" s="841"/>
      <c r="C190" s="843"/>
      <c r="D190" s="347" t="s">
        <v>603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3"/>
    </row>
    <row r="191" spans="2:16" ht="36" customHeight="1">
      <c r="B191" s="840">
        <f>B189+1</f>
        <v>46019</v>
      </c>
      <c r="C191" s="842">
        <f t="shared" si="64"/>
        <v>46019</v>
      </c>
      <c r="D191" s="347" t="s">
        <v>602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3"/>
    </row>
    <row r="192" spans="2:16" ht="36" customHeight="1">
      <c r="B192" s="841"/>
      <c r="C192" s="843"/>
      <c r="D192" s="347" t="s">
        <v>603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3"/>
    </row>
    <row r="193" spans="2:16" ht="36" customHeight="1">
      <c r="B193" s="840">
        <f>B191+1</f>
        <v>46020</v>
      </c>
      <c r="C193" s="842">
        <f t="shared" si="64"/>
        <v>46020</v>
      </c>
      <c r="D193" s="347" t="s">
        <v>602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660</v>
      </c>
      <c r="P193" s="833"/>
    </row>
    <row r="194" spans="2:16" ht="36" customHeight="1">
      <c r="B194" s="841"/>
      <c r="C194" s="843"/>
      <c r="D194" s="347" t="s">
        <v>603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3"/>
    </row>
    <row r="195" spans="2:16" ht="36" customHeight="1">
      <c r="B195" s="840">
        <f t="shared" ref="B195" si="77">B193+1</f>
        <v>46021</v>
      </c>
      <c r="C195" s="842">
        <f t="shared" si="64"/>
        <v>46021</v>
      </c>
      <c r="D195" s="347" t="s">
        <v>602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3"/>
    </row>
    <row r="196" spans="2:16" ht="36" customHeight="1">
      <c r="B196" s="841"/>
      <c r="C196" s="843"/>
      <c r="D196" s="298" t="s">
        <v>603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3"/>
    </row>
    <row r="197" spans="2:16" ht="36" customHeight="1">
      <c r="B197" s="856">
        <f>B195+1</f>
        <v>46022</v>
      </c>
      <c r="C197" s="851">
        <f t="shared" si="64"/>
        <v>46022</v>
      </c>
      <c r="D197" s="303" t="s">
        <v>602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3"/>
    </row>
    <row r="198" spans="2:16" ht="36" customHeight="1" thickBot="1">
      <c r="B198" s="857"/>
      <c r="C198" s="852"/>
      <c r="D198" s="379" t="s">
        <v>603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3"/>
    </row>
    <row r="199" spans="2:16" ht="27" customHeight="1">
      <c r="B199" s="334"/>
      <c r="P199" s="833" t="str">
        <f t="shared" ref="P199" si="78">IF(B199="","",WEEKDAY(B199))</f>
        <v/>
      </c>
    </row>
    <row r="200" spans="2:16" ht="27" customHeight="1" thickBot="1">
      <c r="B200" s="335" t="s">
        <v>661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3"/>
    </row>
    <row r="201" spans="2:16" ht="18" customHeight="1">
      <c r="B201" s="836" t="s">
        <v>397</v>
      </c>
      <c r="C201" s="838" t="s">
        <v>398</v>
      </c>
      <c r="D201" s="272"/>
      <c r="E201" s="57" t="s">
        <v>399</v>
      </c>
      <c r="F201" s="819" t="s">
        <v>400</v>
      </c>
      <c r="G201" s="57" t="s">
        <v>401</v>
      </c>
      <c r="H201" s="819" t="s">
        <v>400</v>
      </c>
      <c r="I201" s="273" t="s">
        <v>402</v>
      </c>
      <c r="J201" s="827" t="s">
        <v>400</v>
      </c>
      <c r="K201" s="273" t="s">
        <v>403</v>
      </c>
      <c r="L201" s="827" t="s">
        <v>400</v>
      </c>
      <c r="M201" s="273" t="s">
        <v>404</v>
      </c>
      <c r="N201" s="827" t="s">
        <v>400</v>
      </c>
      <c r="O201" s="274" t="s">
        <v>405</v>
      </c>
      <c r="P201" s="833"/>
    </row>
    <row r="202" spans="2:16" ht="18" customHeight="1" thickBot="1">
      <c r="B202" s="837"/>
      <c r="C202" s="839"/>
      <c r="D202" s="275"/>
      <c r="E202" s="59" t="s">
        <v>406</v>
      </c>
      <c r="F202" s="820"/>
      <c r="G202" s="59" t="s">
        <v>407</v>
      </c>
      <c r="H202" s="820"/>
      <c r="I202" s="276" t="s">
        <v>408</v>
      </c>
      <c r="J202" s="828"/>
      <c r="K202" s="276" t="s">
        <v>409</v>
      </c>
      <c r="L202" s="828"/>
      <c r="M202" s="276" t="s">
        <v>410</v>
      </c>
      <c r="N202" s="828"/>
      <c r="O202" s="277"/>
      <c r="P202" s="833"/>
    </row>
    <row r="203" spans="2:16" ht="36" customHeight="1">
      <c r="B203" s="853">
        <f>B197+1</f>
        <v>46023</v>
      </c>
      <c r="C203" s="845">
        <f>B203</f>
        <v>46023</v>
      </c>
      <c r="D203" s="420" t="s">
        <v>602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3"/>
    </row>
    <row r="204" spans="2:16" ht="36" customHeight="1">
      <c r="B204" s="854"/>
      <c r="C204" s="843"/>
      <c r="D204" s="339" t="s">
        <v>603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3"/>
    </row>
    <row r="205" spans="2:16" ht="36" customHeight="1">
      <c r="B205" s="855">
        <f>B203+1</f>
        <v>46024</v>
      </c>
      <c r="C205" s="842">
        <f>B205</f>
        <v>46024</v>
      </c>
      <c r="D205" s="347" t="s">
        <v>602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3"/>
    </row>
    <row r="206" spans="2:16" ht="36" customHeight="1">
      <c r="B206" s="854"/>
      <c r="C206" s="843"/>
      <c r="D206" s="347" t="s">
        <v>603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3"/>
    </row>
    <row r="207" spans="2:16" ht="36" customHeight="1">
      <c r="B207" s="855">
        <f>B205+1</f>
        <v>46025</v>
      </c>
      <c r="C207" s="842">
        <f t="shared" ref="C207:C263" si="79">B207</f>
        <v>46025</v>
      </c>
      <c r="D207" s="347" t="s">
        <v>602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3"/>
    </row>
    <row r="208" spans="2:16" ht="36" customHeight="1">
      <c r="B208" s="854"/>
      <c r="C208" s="843"/>
      <c r="D208" s="347" t="s">
        <v>603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3"/>
    </row>
    <row r="209" spans="2:16" ht="36" customHeight="1">
      <c r="B209" s="855">
        <f>B207+1</f>
        <v>46026</v>
      </c>
      <c r="C209" s="842">
        <f t="shared" si="79"/>
        <v>46026</v>
      </c>
      <c r="D209" s="347" t="s">
        <v>602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3"/>
    </row>
    <row r="210" spans="2:16" ht="36" customHeight="1">
      <c r="B210" s="854"/>
      <c r="C210" s="843"/>
      <c r="D210" s="347" t="s">
        <v>603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3"/>
    </row>
    <row r="211" spans="2:16" ht="36" customHeight="1">
      <c r="B211" s="858">
        <f>B209+1</f>
        <v>46027</v>
      </c>
      <c r="C211" s="835">
        <f t="shared" si="79"/>
        <v>46027</v>
      </c>
      <c r="D211" s="309" t="s">
        <v>602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3">
        <f>P187+1</f>
        <v>61</v>
      </c>
    </row>
    <row r="212" spans="2:16" ht="36" customHeight="1">
      <c r="B212" s="859"/>
      <c r="C212" s="832"/>
      <c r="D212" s="309" t="s">
        <v>603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3"/>
    </row>
    <row r="213" spans="2:16" ht="36" customHeight="1">
      <c r="B213" s="858">
        <f>B211+1</f>
        <v>46028</v>
      </c>
      <c r="C213" s="835">
        <f t="shared" si="79"/>
        <v>46028</v>
      </c>
      <c r="D213" s="309" t="s">
        <v>602</v>
      </c>
      <c r="E213" s="279"/>
      <c r="F213" s="352"/>
      <c r="G213" s="323"/>
      <c r="H213" s="283"/>
      <c r="I213" s="279" t="s">
        <v>280</v>
      </c>
      <c r="J213" s="283">
        <v>301</v>
      </c>
      <c r="K213" s="279" t="s">
        <v>280</v>
      </c>
      <c r="L213" s="283">
        <v>301</v>
      </c>
      <c r="M213" s="279"/>
      <c r="N213" s="294"/>
      <c r="O213" s="297"/>
      <c r="P213" s="833">
        <f>P211+1</f>
        <v>62</v>
      </c>
    </row>
    <row r="214" spans="2:16" ht="36" customHeight="1">
      <c r="B214" s="859"/>
      <c r="C214" s="832"/>
      <c r="D214" s="309" t="s">
        <v>603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3"/>
    </row>
    <row r="215" spans="2:16" ht="36" customHeight="1">
      <c r="B215" s="858">
        <f>B213+1</f>
        <v>46029</v>
      </c>
      <c r="C215" s="835">
        <f t="shared" si="79"/>
        <v>46029</v>
      </c>
      <c r="D215" s="309" t="s">
        <v>602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3">
        <f t="shared" ref="P215" si="80">P213+1</f>
        <v>63</v>
      </c>
    </row>
    <row r="216" spans="2:16" ht="36" customHeight="1">
      <c r="B216" s="859"/>
      <c r="C216" s="832"/>
      <c r="D216" s="309" t="s">
        <v>603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3"/>
    </row>
    <row r="217" spans="2:16" ht="36" customHeight="1">
      <c r="B217" s="858">
        <f>B215+1</f>
        <v>46030</v>
      </c>
      <c r="C217" s="835">
        <f t="shared" si="79"/>
        <v>46030</v>
      </c>
      <c r="D217" s="309" t="s">
        <v>602</v>
      </c>
      <c r="E217" s="279" t="s">
        <v>662</v>
      </c>
      <c r="F217" s="283" t="s">
        <v>635</v>
      </c>
      <c r="G217" s="279" t="s">
        <v>662</v>
      </c>
      <c r="H217" s="283" t="s">
        <v>635</v>
      </c>
      <c r="I217" s="279" t="s">
        <v>662</v>
      </c>
      <c r="J217" s="283" t="s">
        <v>635</v>
      </c>
      <c r="K217" s="279" t="s">
        <v>662</v>
      </c>
      <c r="L217" s="283" t="s">
        <v>635</v>
      </c>
      <c r="M217" s="279"/>
      <c r="N217" s="310"/>
      <c r="O217" s="297"/>
      <c r="P217" s="833">
        <f t="shared" ref="P217" si="81">P215+1</f>
        <v>64</v>
      </c>
    </row>
    <row r="218" spans="2:16" ht="36" customHeight="1">
      <c r="B218" s="859"/>
      <c r="C218" s="832"/>
      <c r="D218" s="309" t="s">
        <v>603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3"/>
    </row>
    <row r="219" spans="2:16" ht="36" customHeight="1">
      <c r="B219" s="858">
        <f>B217+1</f>
        <v>46031</v>
      </c>
      <c r="C219" s="835">
        <f t="shared" si="79"/>
        <v>46031</v>
      </c>
      <c r="D219" s="309" t="s">
        <v>602</v>
      </c>
      <c r="E219" s="279"/>
      <c r="F219" s="283"/>
      <c r="G219" s="279" t="s">
        <v>245</v>
      </c>
      <c r="H219" s="283" t="s">
        <v>635</v>
      </c>
      <c r="I219" s="279" t="s">
        <v>264</v>
      </c>
      <c r="J219" s="586">
        <v>301</v>
      </c>
      <c r="K219" s="590" t="s">
        <v>663</v>
      </c>
      <c r="L219" s="586">
        <v>301</v>
      </c>
      <c r="M219" s="279"/>
      <c r="N219" s="352"/>
      <c r="O219" s="297"/>
      <c r="P219" s="833">
        <f t="shared" ref="P219" si="82">P217+1</f>
        <v>65</v>
      </c>
    </row>
    <row r="220" spans="2:16" ht="36" customHeight="1">
      <c r="B220" s="859"/>
      <c r="C220" s="832"/>
      <c r="D220" s="309" t="s">
        <v>603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3"/>
    </row>
    <row r="221" spans="2:16" ht="36" customHeight="1">
      <c r="B221" s="855">
        <f>B219+1</f>
        <v>46032</v>
      </c>
      <c r="C221" s="842">
        <f t="shared" si="79"/>
        <v>46032</v>
      </c>
      <c r="D221" s="347" t="s">
        <v>602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3"/>
    </row>
    <row r="222" spans="2:16" ht="36" customHeight="1">
      <c r="B222" s="854"/>
      <c r="C222" s="843"/>
      <c r="D222" s="347" t="s">
        <v>603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3"/>
    </row>
    <row r="223" spans="2:16" ht="36" customHeight="1">
      <c r="B223" s="855">
        <f>B221+1</f>
        <v>46033</v>
      </c>
      <c r="C223" s="842">
        <f t="shared" si="79"/>
        <v>46033</v>
      </c>
      <c r="D223" s="347" t="s">
        <v>602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3"/>
    </row>
    <row r="224" spans="2:16" ht="36" customHeight="1">
      <c r="B224" s="854"/>
      <c r="C224" s="843"/>
      <c r="D224" s="347" t="s">
        <v>603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3"/>
    </row>
    <row r="225" spans="2:16" ht="36" customHeight="1">
      <c r="B225" s="855">
        <f>B223+1</f>
        <v>46034</v>
      </c>
      <c r="C225" s="842">
        <f t="shared" si="79"/>
        <v>46034</v>
      </c>
      <c r="D225" s="347" t="s">
        <v>602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664</v>
      </c>
      <c r="P225" s="833"/>
    </row>
    <row r="226" spans="2:16" ht="36" customHeight="1">
      <c r="B226" s="854"/>
      <c r="C226" s="843"/>
      <c r="D226" s="347" t="s">
        <v>603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3"/>
    </row>
    <row r="227" spans="2:16" ht="36" customHeight="1">
      <c r="B227" s="858">
        <f>B225+1</f>
        <v>46035</v>
      </c>
      <c r="C227" s="835">
        <f t="shared" si="79"/>
        <v>46035</v>
      </c>
      <c r="D227" s="309" t="s">
        <v>602</v>
      </c>
      <c r="E227" s="279"/>
      <c r="F227" s="283"/>
      <c r="G227" s="279" t="s">
        <v>311</v>
      </c>
      <c r="H227" s="283" t="s">
        <v>635</v>
      </c>
      <c r="I227" s="279" t="s">
        <v>665</v>
      </c>
      <c r="J227" s="283" t="s">
        <v>635</v>
      </c>
      <c r="K227" s="279"/>
      <c r="L227" s="283"/>
      <c r="M227" s="279"/>
      <c r="N227" s="294"/>
      <c r="O227" s="297" t="s">
        <v>666</v>
      </c>
      <c r="P227" s="833">
        <f>P219+1</f>
        <v>66</v>
      </c>
    </row>
    <row r="228" spans="2:16" ht="36" customHeight="1">
      <c r="B228" s="859"/>
      <c r="C228" s="832"/>
      <c r="D228" s="309" t="s">
        <v>603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3"/>
    </row>
    <row r="229" spans="2:16" ht="36" customHeight="1">
      <c r="B229" s="858">
        <f>B227+1</f>
        <v>46036</v>
      </c>
      <c r="C229" s="835">
        <f t="shared" si="79"/>
        <v>46036</v>
      </c>
      <c r="D229" s="309" t="s">
        <v>602</v>
      </c>
      <c r="E229" s="279" t="s">
        <v>667</v>
      </c>
      <c r="F229" s="283" t="s">
        <v>635</v>
      </c>
      <c r="G229" s="279" t="s">
        <v>668</v>
      </c>
      <c r="H229" s="283" t="s">
        <v>635</v>
      </c>
      <c r="I229" s="279"/>
      <c r="J229" s="283"/>
      <c r="K229" s="279"/>
      <c r="L229" s="283"/>
      <c r="M229" s="279"/>
      <c r="N229" s="283"/>
      <c r="O229" s="297" t="s">
        <v>666</v>
      </c>
      <c r="P229" s="833">
        <f>P227+1</f>
        <v>67</v>
      </c>
    </row>
    <row r="230" spans="2:16" ht="36" customHeight="1">
      <c r="B230" s="859"/>
      <c r="C230" s="832"/>
      <c r="D230" s="309" t="s">
        <v>603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3"/>
    </row>
    <row r="231" spans="2:16" ht="36" customHeight="1">
      <c r="B231" s="858">
        <f>B229+1</f>
        <v>46037</v>
      </c>
      <c r="C231" s="835">
        <f t="shared" si="79"/>
        <v>46037</v>
      </c>
      <c r="D231" s="309" t="s">
        <v>602</v>
      </c>
      <c r="E231" s="279" t="s">
        <v>248</v>
      </c>
      <c r="F231" s="283" t="s">
        <v>635</v>
      </c>
      <c r="G231" s="279" t="s">
        <v>248</v>
      </c>
      <c r="H231" s="283" t="s">
        <v>635</v>
      </c>
      <c r="I231" s="279"/>
      <c r="J231" s="283"/>
      <c r="K231" s="351"/>
      <c r="L231" s="283"/>
      <c r="M231" s="279"/>
      <c r="N231" s="352"/>
      <c r="O231" s="297"/>
      <c r="P231" s="833">
        <f t="shared" ref="P231" si="83">P229+1</f>
        <v>68</v>
      </c>
    </row>
    <row r="232" spans="2:16" ht="36" customHeight="1">
      <c r="B232" s="859"/>
      <c r="C232" s="832"/>
      <c r="D232" s="309" t="s">
        <v>603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3"/>
    </row>
    <row r="233" spans="2:16" ht="36" customHeight="1">
      <c r="B233" s="858">
        <f>B231+1</f>
        <v>46038</v>
      </c>
      <c r="C233" s="835">
        <f t="shared" si="79"/>
        <v>46038</v>
      </c>
      <c r="D233" s="309" t="s">
        <v>602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3">
        <f t="shared" ref="P233" si="84">P231+1</f>
        <v>69</v>
      </c>
    </row>
    <row r="234" spans="2:16" ht="36" customHeight="1">
      <c r="B234" s="859"/>
      <c r="C234" s="832"/>
      <c r="D234" s="309" t="s">
        <v>603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3"/>
    </row>
    <row r="235" spans="2:16" ht="36" customHeight="1">
      <c r="B235" s="855">
        <f>B233+1</f>
        <v>46039</v>
      </c>
      <c r="C235" s="842">
        <f t="shared" si="79"/>
        <v>46039</v>
      </c>
      <c r="D235" s="347" t="s">
        <v>602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3"/>
    </row>
    <row r="236" spans="2:16" ht="36" customHeight="1">
      <c r="B236" s="854"/>
      <c r="C236" s="843"/>
      <c r="D236" s="347" t="s">
        <v>603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3"/>
    </row>
    <row r="237" spans="2:16" ht="36" customHeight="1">
      <c r="B237" s="855">
        <f>B235+1</f>
        <v>46040</v>
      </c>
      <c r="C237" s="842">
        <f t="shared" si="79"/>
        <v>46040</v>
      </c>
      <c r="D237" s="347" t="s">
        <v>602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3"/>
    </row>
    <row r="238" spans="2:16" ht="36" customHeight="1">
      <c r="B238" s="854"/>
      <c r="C238" s="843"/>
      <c r="D238" s="347" t="s">
        <v>603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3"/>
    </row>
    <row r="239" spans="2:16" ht="36" customHeight="1">
      <c r="B239" s="858">
        <f>B237+1</f>
        <v>46041</v>
      </c>
      <c r="C239" s="835">
        <f t="shared" si="79"/>
        <v>46041</v>
      </c>
      <c r="D239" s="309" t="s">
        <v>602</v>
      </c>
      <c r="E239" s="279"/>
      <c r="F239" s="283"/>
      <c r="G239" s="279" t="s">
        <v>669</v>
      </c>
      <c r="H239" s="283">
        <v>302</v>
      </c>
      <c r="I239" s="279" t="s">
        <v>670</v>
      </c>
      <c r="J239" s="283">
        <v>302</v>
      </c>
      <c r="K239" s="279"/>
      <c r="L239" s="283"/>
      <c r="M239" s="279"/>
      <c r="N239" s="294"/>
      <c r="O239" s="297" t="s">
        <v>671</v>
      </c>
      <c r="P239" s="833">
        <f>P233+1</f>
        <v>70</v>
      </c>
    </row>
    <row r="240" spans="2:16" ht="36" customHeight="1">
      <c r="B240" s="859"/>
      <c r="C240" s="832"/>
      <c r="D240" s="309" t="s">
        <v>603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3"/>
    </row>
    <row r="241" spans="2:16" ht="36" customHeight="1">
      <c r="B241" s="858">
        <f>B239+1</f>
        <v>46042</v>
      </c>
      <c r="C241" s="835">
        <f t="shared" si="79"/>
        <v>46042</v>
      </c>
      <c r="D241" s="309" t="s">
        <v>602</v>
      </c>
      <c r="E241" s="279" t="s">
        <v>672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671</v>
      </c>
      <c r="P241" s="833">
        <f>P239+1</f>
        <v>71</v>
      </c>
    </row>
    <row r="242" spans="2:16" ht="36" customHeight="1">
      <c r="B242" s="859"/>
      <c r="C242" s="832"/>
      <c r="D242" s="309" t="s">
        <v>603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3"/>
    </row>
    <row r="243" spans="2:16" ht="36" customHeight="1">
      <c r="B243" s="858">
        <f>B241+1</f>
        <v>46043</v>
      </c>
      <c r="C243" s="835">
        <f t="shared" si="79"/>
        <v>46043</v>
      </c>
      <c r="D243" s="309" t="s">
        <v>602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3">
        <f t="shared" ref="P243" si="85">P241+1</f>
        <v>72</v>
      </c>
    </row>
    <row r="244" spans="2:16" ht="36" customHeight="1">
      <c r="B244" s="859"/>
      <c r="C244" s="832"/>
      <c r="D244" s="309" t="s">
        <v>603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3"/>
    </row>
    <row r="245" spans="2:16" ht="36" customHeight="1">
      <c r="B245" s="858">
        <f>B243+1</f>
        <v>46044</v>
      </c>
      <c r="C245" s="835">
        <f t="shared" si="79"/>
        <v>46044</v>
      </c>
      <c r="D245" s="309" t="s">
        <v>602</v>
      </c>
      <c r="E245" s="137" t="s">
        <v>248</v>
      </c>
      <c r="F245" s="296" t="s">
        <v>635</v>
      </c>
      <c r="G245" s="137" t="s">
        <v>248</v>
      </c>
      <c r="H245" s="296" t="s">
        <v>635</v>
      </c>
      <c r="I245" s="279"/>
      <c r="J245" s="283"/>
      <c r="K245" s="279"/>
      <c r="L245" s="283"/>
      <c r="M245" s="279"/>
      <c r="N245" s="294"/>
      <c r="O245" s="297"/>
      <c r="P245" s="833">
        <f t="shared" ref="P245" si="86">P243+1</f>
        <v>73</v>
      </c>
    </row>
    <row r="246" spans="2:16" ht="36" customHeight="1">
      <c r="B246" s="859"/>
      <c r="C246" s="832"/>
      <c r="D246" s="309" t="s">
        <v>603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3"/>
    </row>
    <row r="247" spans="2:16" ht="36" customHeight="1">
      <c r="B247" s="858">
        <f>B245+1</f>
        <v>46045</v>
      </c>
      <c r="C247" s="835">
        <f t="shared" si="79"/>
        <v>46045</v>
      </c>
      <c r="D247" s="309" t="s">
        <v>602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3">
        <f t="shared" ref="P247" si="87">P245+1</f>
        <v>74</v>
      </c>
    </row>
    <row r="248" spans="2:16" ht="36" customHeight="1">
      <c r="B248" s="859"/>
      <c r="C248" s="832"/>
      <c r="D248" s="309" t="s">
        <v>603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3"/>
    </row>
    <row r="249" spans="2:16" ht="36" customHeight="1">
      <c r="B249" s="855">
        <f>B247+1</f>
        <v>46046</v>
      </c>
      <c r="C249" s="842">
        <f t="shared" si="79"/>
        <v>46046</v>
      </c>
      <c r="D249" s="347" t="s">
        <v>602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3"/>
    </row>
    <row r="250" spans="2:16" ht="36" customHeight="1">
      <c r="B250" s="854"/>
      <c r="C250" s="843"/>
      <c r="D250" s="347" t="s">
        <v>603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3"/>
    </row>
    <row r="251" spans="2:16" ht="36" customHeight="1">
      <c r="B251" s="855">
        <f>B249+1</f>
        <v>46047</v>
      </c>
      <c r="C251" s="842">
        <f t="shared" si="79"/>
        <v>46047</v>
      </c>
      <c r="D251" s="347" t="s">
        <v>602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3"/>
    </row>
    <row r="252" spans="2:16" ht="36" customHeight="1">
      <c r="B252" s="854"/>
      <c r="C252" s="843"/>
      <c r="D252" s="347" t="s">
        <v>603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3"/>
    </row>
    <row r="253" spans="2:16" ht="36" customHeight="1">
      <c r="B253" s="858">
        <f>B251+1</f>
        <v>46048</v>
      </c>
      <c r="C253" s="835">
        <f t="shared" si="79"/>
        <v>46048</v>
      </c>
      <c r="D253" s="309" t="s">
        <v>602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3">
        <f>P247+1</f>
        <v>75</v>
      </c>
    </row>
    <row r="254" spans="2:16" ht="36" customHeight="1">
      <c r="B254" s="859"/>
      <c r="C254" s="832"/>
      <c r="D254" s="309" t="s">
        <v>603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3"/>
    </row>
    <row r="255" spans="2:16" ht="36" customHeight="1">
      <c r="B255" s="858">
        <f>B253+1</f>
        <v>46049</v>
      </c>
      <c r="C255" s="835">
        <f t="shared" si="79"/>
        <v>46049</v>
      </c>
      <c r="D255" s="309" t="s">
        <v>602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3">
        <f>P253+1</f>
        <v>76</v>
      </c>
    </row>
    <row r="256" spans="2:16" ht="36" customHeight="1">
      <c r="B256" s="859"/>
      <c r="C256" s="832"/>
      <c r="D256" s="309" t="s">
        <v>603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3"/>
    </row>
    <row r="257" spans="2:16" ht="36" customHeight="1">
      <c r="B257" s="858">
        <f>B255+1</f>
        <v>46050</v>
      </c>
      <c r="C257" s="835">
        <f t="shared" si="79"/>
        <v>46050</v>
      </c>
      <c r="D257" s="309" t="s">
        <v>602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3">
        <f t="shared" ref="P257" si="88">P255+1</f>
        <v>77</v>
      </c>
    </row>
    <row r="258" spans="2:16" ht="36" customHeight="1">
      <c r="B258" s="859"/>
      <c r="C258" s="832"/>
      <c r="D258" s="309" t="s">
        <v>603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3"/>
    </row>
    <row r="259" spans="2:16" ht="36" customHeight="1">
      <c r="B259" s="858">
        <f t="shared" ref="B259" si="89">B257+1</f>
        <v>46051</v>
      </c>
      <c r="C259" s="835">
        <f t="shared" si="79"/>
        <v>46051</v>
      </c>
      <c r="D259" s="309" t="s">
        <v>602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3">
        <f t="shared" ref="P259" si="90">P257+1</f>
        <v>78</v>
      </c>
    </row>
    <row r="260" spans="2:16" ht="36" customHeight="1">
      <c r="B260" s="859"/>
      <c r="C260" s="832"/>
      <c r="D260" s="309" t="s">
        <v>603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3"/>
    </row>
    <row r="261" spans="2:16" ht="36" customHeight="1">
      <c r="B261" s="858">
        <f>B259+1</f>
        <v>46052</v>
      </c>
      <c r="C261" s="835">
        <f t="shared" si="79"/>
        <v>46052</v>
      </c>
      <c r="D261" s="309" t="s">
        <v>602</v>
      </c>
      <c r="E261" s="279" t="s">
        <v>248</v>
      </c>
      <c r="F261" s="283" t="s">
        <v>638</v>
      </c>
      <c r="G261" s="279" t="s">
        <v>248</v>
      </c>
      <c r="H261" s="283" t="s">
        <v>638</v>
      </c>
      <c r="I261" s="279"/>
      <c r="J261" s="352"/>
      <c r="K261" s="279"/>
      <c r="L261" s="352"/>
      <c r="M261" s="279"/>
      <c r="N261" s="322"/>
      <c r="O261" s="297"/>
      <c r="P261" s="833">
        <f t="shared" ref="P261" si="91">P259+1</f>
        <v>79</v>
      </c>
    </row>
    <row r="262" spans="2:16" ht="36" customHeight="1">
      <c r="B262" s="859"/>
      <c r="C262" s="832"/>
      <c r="D262" s="292" t="s">
        <v>603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3"/>
    </row>
    <row r="263" spans="2:16" ht="36" customHeight="1">
      <c r="B263" s="860">
        <f>B261+1</f>
        <v>46053</v>
      </c>
      <c r="C263" s="851">
        <f t="shared" si="79"/>
        <v>46053</v>
      </c>
      <c r="D263" s="298" t="s">
        <v>602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3"/>
    </row>
    <row r="264" spans="2:16" ht="36" customHeight="1" thickBot="1">
      <c r="B264" s="861"/>
      <c r="C264" s="852"/>
      <c r="D264" s="431" t="s">
        <v>603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3"/>
    </row>
    <row r="265" spans="2:16" ht="27" customHeight="1">
      <c r="B265" s="334"/>
      <c r="P265" s="833" t="str">
        <f t="shared" ref="P265" si="92">IF(B265="","",WEEKDAY(B265))</f>
        <v/>
      </c>
    </row>
    <row r="266" spans="2:16" ht="27" customHeight="1" thickBot="1">
      <c r="B266" s="267" t="s">
        <v>673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3"/>
    </row>
    <row r="267" spans="2:16" ht="18" customHeight="1">
      <c r="B267" s="836" t="s">
        <v>397</v>
      </c>
      <c r="C267" s="838" t="s">
        <v>398</v>
      </c>
      <c r="D267" s="272"/>
      <c r="E267" s="57" t="s">
        <v>399</v>
      </c>
      <c r="F267" s="819" t="s">
        <v>400</v>
      </c>
      <c r="G267" s="57" t="s">
        <v>401</v>
      </c>
      <c r="H267" s="819" t="s">
        <v>400</v>
      </c>
      <c r="I267" s="273" t="s">
        <v>402</v>
      </c>
      <c r="J267" s="827" t="s">
        <v>400</v>
      </c>
      <c r="K267" s="273" t="s">
        <v>403</v>
      </c>
      <c r="L267" s="827" t="s">
        <v>400</v>
      </c>
      <c r="M267" s="273" t="s">
        <v>404</v>
      </c>
      <c r="N267" s="827" t="s">
        <v>400</v>
      </c>
      <c r="O267" s="274" t="s">
        <v>405</v>
      </c>
      <c r="P267" s="833"/>
    </row>
    <row r="268" spans="2:16" ht="18" customHeight="1" thickBot="1">
      <c r="B268" s="837"/>
      <c r="C268" s="839"/>
      <c r="D268" s="275"/>
      <c r="E268" s="59" t="s">
        <v>406</v>
      </c>
      <c r="F268" s="820"/>
      <c r="G268" s="59" t="s">
        <v>407</v>
      </c>
      <c r="H268" s="820"/>
      <c r="I268" s="276" t="s">
        <v>408</v>
      </c>
      <c r="J268" s="828"/>
      <c r="K268" s="276" t="s">
        <v>409</v>
      </c>
      <c r="L268" s="828"/>
      <c r="M268" s="276" t="s">
        <v>410</v>
      </c>
      <c r="N268" s="828"/>
      <c r="O268" s="277"/>
      <c r="P268" s="833"/>
    </row>
    <row r="269" spans="2:16" ht="36" customHeight="1">
      <c r="B269" s="853">
        <f>B263+1</f>
        <v>46054</v>
      </c>
      <c r="C269" s="845">
        <f>B269</f>
        <v>46054</v>
      </c>
      <c r="D269" s="433" t="s">
        <v>602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3"/>
    </row>
    <row r="270" spans="2:16" ht="36" customHeight="1">
      <c r="B270" s="854"/>
      <c r="C270" s="843"/>
      <c r="D270" s="347" t="s">
        <v>603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3"/>
    </row>
    <row r="271" spans="2:16" ht="36" customHeight="1">
      <c r="B271" s="858">
        <f>B269+1</f>
        <v>46055</v>
      </c>
      <c r="C271" s="835">
        <f>B271</f>
        <v>46055</v>
      </c>
      <c r="D271" s="309" t="s">
        <v>602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3">
        <f>P261+1</f>
        <v>80</v>
      </c>
    </row>
    <row r="272" spans="2:16" ht="36" customHeight="1">
      <c r="B272" s="859"/>
      <c r="C272" s="832"/>
      <c r="D272" s="309" t="s">
        <v>603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3"/>
    </row>
    <row r="273" spans="2:16" ht="36" customHeight="1">
      <c r="B273" s="858">
        <f>B271+1</f>
        <v>46056</v>
      </c>
      <c r="C273" s="835">
        <f t="shared" ref="C273:C323" si="93">B273</f>
        <v>46056</v>
      </c>
      <c r="D273" s="309" t="s">
        <v>602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3">
        <f>P271+1</f>
        <v>81</v>
      </c>
    </row>
    <row r="274" spans="2:16" ht="36" customHeight="1">
      <c r="B274" s="859"/>
      <c r="C274" s="832"/>
      <c r="D274" s="309" t="s">
        <v>603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3"/>
    </row>
    <row r="275" spans="2:16" ht="36" customHeight="1">
      <c r="B275" s="858">
        <f>B273+1</f>
        <v>46057</v>
      </c>
      <c r="C275" s="835">
        <f t="shared" si="93"/>
        <v>46057</v>
      </c>
      <c r="D275" s="309" t="s">
        <v>602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3">
        <f t="shared" ref="P275" si="94">P273+1</f>
        <v>82</v>
      </c>
    </row>
    <row r="276" spans="2:16" ht="36" customHeight="1">
      <c r="B276" s="859"/>
      <c r="C276" s="832"/>
      <c r="D276" s="309" t="s">
        <v>603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3"/>
    </row>
    <row r="277" spans="2:16" ht="36" customHeight="1">
      <c r="B277" s="858">
        <f>B275+1</f>
        <v>46058</v>
      </c>
      <c r="C277" s="835">
        <f t="shared" si="93"/>
        <v>46058</v>
      </c>
      <c r="D277" s="309" t="s">
        <v>602</v>
      </c>
      <c r="E277" s="293" t="s">
        <v>248</v>
      </c>
      <c r="F277" s="586" t="s">
        <v>674</v>
      </c>
      <c r="G277" s="293" t="s">
        <v>248</v>
      </c>
      <c r="H277" s="586" t="s">
        <v>674</v>
      </c>
      <c r="I277" s="293"/>
      <c r="J277" s="352"/>
      <c r="K277" s="293"/>
      <c r="L277" s="294"/>
      <c r="M277" s="293"/>
      <c r="N277" s="283"/>
      <c r="O277" s="427"/>
      <c r="P277" s="833">
        <f t="shared" ref="P277" si="95">P275+1</f>
        <v>83</v>
      </c>
    </row>
    <row r="278" spans="2:16" ht="36" customHeight="1">
      <c r="B278" s="859"/>
      <c r="C278" s="832"/>
      <c r="D278" s="309" t="s">
        <v>603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3"/>
    </row>
    <row r="279" spans="2:16" ht="36" customHeight="1">
      <c r="B279" s="858">
        <f>B277+1</f>
        <v>46059</v>
      </c>
      <c r="C279" s="835">
        <f t="shared" si="93"/>
        <v>46059</v>
      </c>
      <c r="D279" s="309" t="s">
        <v>602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675</v>
      </c>
      <c r="P279" s="833">
        <f t="shared" ref="P279" si="96">P277+1</f>
        <v>84</v>
      </c>
    </row>
    <row r="280" spans="2:16" ht="36" customHeight="1">
      <c r="B280" s="859"/>
      <c r="C280" s="832"/>
      <c r="D280" s="309" t="s">
        <v>603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3"/>
    </row>
    <row r="281" spans="2:16" ht="36" customHeight="1">
      <c r="B281" s="855">
        <f>B279+1</f>
        <v>46060</v>
      </c>
      <c r="C281" s="842">
        <f t="shared" si="93"/>
        <v>46060</v>
      </c>
      <c r="D281" s="347" t="s">
        <v>602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676</v>
      </c>
      <c r="P281" s="833"/>
    </row>
    <row r="282" spans="2:16" ht="36" customHeight="1">
      <c r="B282" s="854"/>
      <c r="C282" s="843"/>
      <c r="D282" s="347" t="s">
        <v>603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3"/>
    </row>
    <row r="283" spans="2:16" ht="36" customHeight="1">
      <c r="B283" s="855">
        <f>B281+1</f>
        <v>46061</v>
      </c>
      <c r="C283" s="842">
        <f t="shared" si="93"/>
        <v>46061</v>
      </c>
      <c r="D283" s="347" t="s">
        <v>602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3"/>
    </row>
    <row r="284" spans="2:16" ht="36" customHeight="1">
      <c r="B284" s="854"/>
      <c r="C284" s="843"/>
      <c r="D284" s="347" t="s">
        <v>603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3"/>
    </row>
    <row r="285" spans="2:16" ht="36" customHeight="1">
      <c r="B285" s="858">
        <f>B283+1</f>
        <v>46062</v>
      </c>
      <c r="C285" s="835">
        <f t="shared" si="93"/>
        <v>46062</v>
      </c>
      <c r="D285" s="309" t="s">
        <v>602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3">
        <f>P279+1</f>
        <v>85</v>
      </c>
    </row>
    <row r="286" spans="2:16" ht="36" customHeight="1">
      <c r="B286" s="859"/>
      <c r="C286" s="832"/>
      <c r="D286" s="309" t="s">
        <v>603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3"/>
    </row>
    <row r="287" spans="2:16" ht="36" customHeight="1">
      <c r="B287" s="858">
        <f>B285+1</f>
        <v>46063</v>
      </c>
      <c r="C287" s="835">
        <f t="shared" si="93"/>
        <v>46063</v>
      </c>
      <c r="D287" s="309" t="s">
        <v>602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3">
        <f>P285+1</f>
        <v>86</v>
      </c>
    </row>
    <row r="288" spans="2:16" ht="36" customHeight="1">
      <c r="B288" s="859"/>
      <c r="C288" s="832"/>
      <c r="D288" s="309" t="s">
        <v>603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3"/>
    </row>
    <row r="289" spans="2:16" ht="36" customHeight="1">
      <c r="B289" s="855">
        <f>B287+1</f>
        <v>46064</v>
      </c>
      <c r="C289" s="842">
        <f t="shared" si="93"/>
        <v>46064</v>
      </c>
      <c r="D289" s="347" t="s">
        <v>602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677</v>
      </c>
      <c r="P289" s="833"/>
    </row>
    <row r="290" spans="2:16" ht="36" customHeight="1">
      <c r="B290" s="854"/>
      <c r="C290" s="843"/>
      <c r="D290" s="347" t="s">
        <v>603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3"/>
    </row>
    <row r="291" spans="2:16" ht="36" customHeight="1">
      <c r="B291" s="858">
        <f>B289+1</f>
        <v>46065</v>
      </c>
      <c r="C291" s="835">
        <f t="shared" si="93"/>
        <v>46065</v>
      </c>
      <c r="D291" s="309" t="s">
        <v>602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3">
        <f>P287+1</f>
        <v>87</v>
      </c>
    </row>
    <row r="292" spans="2:16" ht="36" customHeight="1">
      <c r="B292" s="859"/>
      <c r="C292" s="832"/>
      <c r="D292" s="309" t="s">
        <v>603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3"/>
    </row>
    <row r="293" spans="2:16" ht="36" customHeight="1">
      <c r="B293" s="858">
        <f>B291+1</f>
        <v>46066</v>
      </c>
      <c r="C293" s="835">
        <f t="shared" si="93"/>
        <v>46066</v>
      </c>
      <c r="D293" s="309" t="s">
        <v>602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678</v>
      </c>
      <c r="P293" s="833">
        <f>P291+1</f>
        <v>88</v>
      </c>
    </row>
    <row r="294" spans="2:16" ht="36" customHeight="1">
      <c r="B294" s="859"/>
      <c r="C294" s="832"/>
      <c r="D294" s="309" t="s">
        <v>603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3"/>
    </row>
    <row r="295" spans="2:16" ht="36" customHeight="1">
      <c r="B295" s="855">
        <f>B293+1</f>
        <v>46067</v>
      </c>
      <c r="C295" s="842">
        <f t="shared" si="93"/>
        <v>46067</v>
      </c>
      <c r="D295" s="347" t="s">
        <v>602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679</v>
      </c>
      <c r="P295" s="833"/>
    </row>
    <row r="296" spans="2:16" ht="36" customHeight="1">
      <c r="B296" s="854"/>
      <c r="C296" s="843"/>
      <c r="D296" s="347" t="s">
        <v>603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3"/>
    </row>
    <row r="297" spans="2:16" ht="36" customHeight="1">
      <c r="B297" s="855">
        <f>B295+1</f>
        <v>46068</v>
      </c>
      <c r="C297" s="842">
        <f t="shared" si="93"/>
        <v>46068</v>
      </c>
      <c r="D297" s="347" t="s">
        <v>602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3"/>
    </row>
    <row r="298" spans="2:16" ht="36" customHeight="1">
      <c r="B298" s="854"/>
      <c r="C298" s="843"/>
      <c r="D298" s="347" t="s">
        <v>603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3"/>
    </row>
    <row r="299" spans="2:16" ht="36" customHeight="1">
      <c r="B299" s="858">
        <f>B297+1</f>
        <v>46069</v>
      </c>
      <c r="C299" s="835">
        <f t="shared" si="93"/>
        <v>46069</v>
      </c>
      <c r="D299" s="309" t="s">
        <v>602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3">
        <f>P293+1</f>
        <v>89</v>
      </c>
    </row>
    <row r="300" spans="2:16" ht="36" customHeight="1">
      <c r="B300" s="859"/>
      <c r="C300" s="832"/>
      <c r="D300" s="309" t="s">
        <v>603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3"/>
    </row>
    <row r="301" spans="2:16" ht="36" customHeight="1">
      <c r="B301" s="858">
        <f>B299+1</f>
        <v>46070</v>
      </c>
      <c r="C301" s="835">
        <f t="shared" si="93"/>
        <v>46070</v>
      </c>
      <c r="D301" s="309" t="s">
        <v>602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3">
        <f>P299+1</f>
        <v>90</v>
      </c>
    </row>
    <row r="302" spans="2:16" ht="36" customHeight="1">
      <c r="B302" s="859"/>
      <c r="C302" s="832"/>
      <c r="D302" s="309" t="s">
        <v>603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3"/>
    </row>
    <row r="303" spans="2:16" ht="36" customHeight="1">
      <c r="B303" s="858">
        <f>B301+1</f>
        <v>46071</v>
      </c>
      <c r="C303" s="835">
        <f t="shared" si="93"/>
        <v>46071</v>
      </c>
      <c r="D303" s="309" t="s">
        <v>602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3">
        <f t="shared" ref="P303" si="97">P301+1</f>
        <v>91</v>
      </c>
    </row>
    <row r="304" spans="2:16" ht="36" customHeight="1">
      <c r="B304" s="859"/>
      <c r="C304" s="832"/>
      <c r="D304" s="309" t="s">
        <v>603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3"/>
    </row>
    <row r="305" spans="2:16" ht="36" customHeight="1">
      <c r="B305" s="858">
        <f>B303+1</f>
        <v>46072</v>
      </c>
      <c r="C305" s="835">
        <f t="shared" si="93"/>
        <v>46072</v>
      </c>
      <c r="D305" s="309" t="s">
        <v>602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3">
        <f t="shared" ref="P305" si="98">P303+1</f>
        <v>92</v>
      </c>
    </row>
    <row r="306" spans="2:16" ht="36" customHeight="1">
      <c r="B306" s="859"/>
      <c r="C306" s="832"/>
      <c r="D306" s="309" t="s">
        <v>603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3"/>
    </row>
    <row r="307" spans="2:16" ht="36" customHeight="1">
      <c r="B307" s="858">
        <f>B305+1</f>
        <v>46073</v>
      </c>
      <c r="C307" s="835">
        <f t="shared" si="93"/>
        <v>46073</v>
      </c>
      <c r="D307" s="309" t="s">
        <v>602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3">
        <f t="shared" ref="P307" si="99">P305+1</f>
        <v>93</v>
      </c>
    </row>
    <row r="308" spans="2:16" ht="36" customHeight="1">
      <c r="B308" s="859"/>
      <c r="C308" s="832"/>
      <c r="D308" s="309" t="s">
        <v>603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3"/>
    </row>
    <row r="309" spans="2:16" ht="36" customHeight="1">
      <c r="B309" s="855">
        <f>B307+1</f>
        <v>46074</v>
      </c>
      <c r="C309" s="842">
        <f t="shared" si="93"/>
        <v>46074</v>
      </c>
      <c r="D309" s="347" t="s">
        <v>602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3"/>
    </row>
    <row r="310" spans="2:16" ht="36" customHeight="1">
      <c r="B310" s="854"/>
      <c r="C310" s="843"/>
      <c r="D310" s="347" t="s">
        <v>603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3"/>
    </row>
    <row r="311" spans="2:16" ht="36" customHeight="1">
      <c r="B311" s="855">
        <f>B309+1</f>
        <v>46075</v>
      </c>
      <c r="C311" s="842">
        <f t="shared" si="93"/>
        <v>46075</v>
      </c>
      <c r="D311" s="347" t="s">
        <v>602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3"/>
    </row>
    <row r="312" spans="2:16" ht="36" customHeight="1">
      <c r="B312" s="854"/>
      <c r="C312" s="843"/>
      <c r="D312" s="347" t="s">
        <v>603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3"/>
    </row>
    <row r="313" spans="2:16" ht="36" customHeight="1">
      <c r="B313" s="855">
        <f>B311+1</f>
        <v>46076</v>
      </c>
      <c r="C313" s="842">
        <f t="shared" si="93"/>
        <v>46076</v>
      </c>
      <c r="D313" s="347" t="s">
        <v>602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680</v>
      </c>
      <c r="P313" s="833"/>
    </row>
    <row r="314" spans="2:16" ht="36" customHeight="1">
      <c r="B314" s="854"/>
      <c r="C314" s="843"/>
      <c r="D314" s="347" t="s">
        <v>603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3"/>
    </row>
    <row r="315" spans="2:16" ht="36" customHeight="1">
      <c r="B315" s="858">
        <f>B313+1</f>
        <v>46077</v>
      </c>
      <c r="C315" s="835">
        <f t="shared" si="93"/>
        <v>46077</v>
      </c>
      <c r="D315" s="309" t="s">
        <v>602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3">
        <f>P307+1</f>
        <v>94</v>
      </c>
    </row>
    <row r="316" spans="2:16" ht="36" customHeight="1">
      <c r="B316" s="859"/>
      <c r="C316" s="832"/>
      <c r="D316" s="309" t="s">
        <v>603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3"/>
    </row>
    <row r="317" spans="2:16" ht="36" customHeight="1">
      <c r="B317" s="858">
        <f>B315+1</f>
        <v>46078</v>
      </c>
      <c r="C317" s="835">
        <f t="shared" si="93"/>
        <v>46078</v>
      </c>
      <c r="D317" s="309" t="s">
        <v>602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3">
        <f>P315+1</f>
        <v>95</v>
      </c>
    </row>
    <row r="318" spans="2:16" ht="36" customHeight="1">
      <c r="B318" s="859"/>
      <c r="C318" s="832"/>
      <c r="D318" s="309" t="s">
        <v>603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3"/>
    </row>
    <row r="319" spans="2:16" ht="36" customHeight="1">
      <c r="B319" s="858">
        <f t="shared" ref="B319" si="100">B317+1</f>
        <v>46079</v>
      </c>
      <c r="C319" s="835">
        <f t="shared" si="93"/>
        <v>46079</v>
      </c>
      <c r="D319" s="309" t="s">
        <v>602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3">
        <f t="shared" ref="P319" si="101">P317+1</f>
        <v>96</v>
      </c>
    </row>
    <row r="320" spans="2:16" ht="36" customHeight="1">
      <c r="B320" s="859"/>
      <c r="C320" s="832"/>
      <c r="D320" s="309" t="s">
        <v>603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3"/>
    </row>
    <row r="321" spans="2:16" ht="36" customHeight="1">
      <c r="B321" s="858">
        <f>B319+1</f>
        <v>46080</v>
      </c>
      <c r="C321" s="835">
        <f t="shared" si="93"/>
        <v>46080</v>
      </c>
      <c r="D321" s="309" t="s">
        <v>602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3">
        <f t="shared" ref="P321" si="102">P319+1</f>
        <v>97</v>
      </c>
    </row>
    <row r="322" spans="2:16" ht="36" customHeight="1">
      <c r="B322" s="859"/>
      <c r="C322" s="832"/>
      <c r="D322" s="292" t="s">
        <v>603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3"/>
    </row>
    <row r="323" spans="2:16" ht="36" customHeight="1">
      <c r="B323" s="855">
        <f>B321+1</f>
        <v>46081</v>
      </c>
      <c r="C323" s="842">
        <f t="shared" si="93"/>
        <v>46081</v>
      </c>
      <c r="D323" s="298" t="s">
        <v>602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3"/>
    </row>
    <row r="324" spans="2:16" ht="36" customHeight="1" thickBot="1">
      <c r="B324" s="862"/>
      <c r="C324" s="863"/>
      <c r="D324" s="441" t="s">
        <v>603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3"/>
    </row>
    <row r="325" spans="2:16" ht="27" customHeight="1">
      <c r="B325" s="334"/>
      <c r="P325" s="833" t="str">
        <f t="shared" ref="P325" si="103">IF(B325="","",WEEKDAY(B325))</f>
        <v/>
      </c>
    </row>
    <row r="326" spans="2:16" ht="27" customHeight="1" thickBot="1">
      <c r="B326" s="267" t="s">
        <v>681</v>
      </c>
      <c r="P326" s="833"/>
    </row>
    <row r="327" spans="2:16" ht="18" customHeight="1">
      <c r="B327" s="836" t="s">
        <v>397</v>
      </c>
      <c r="C327" s="838" t="s">
        <v>398</v>
      </c>
      <c r="D327" s="272"/>
      <c r="E327" s="57" t="s">
        <v>399</v>
      </c>
      <c r="F327" s="819" t="s">
        <v>400</v>
      </c>
      <c r="G327" s="57" t="s">
        <v>401</v>
      </c>
      <c r="H327" s="819" t="s">
        <v>400</v>
      </c>
      <c r="I327" s="273" t="s">
        <v>402</v>
      </c>
      <c r="J327" s="827" t="s">
        <v>400</v>
      </c>
      <c r="K327" s="273" t="s">
        <v>403</v>
      </c>
      <c r="L327" s="827" t="s">
        <v>400</v>
      </c>
      <c r="M327" s="273" t="s">
        <v>404</v>
      </c>
      <c r="N327" s="827" t="s">
        <v>400</v>
      </c>
      <c r="O327" s="274" t="s">
        <v>405</v>
      </c>
      <c r="P327" s="833"/>
    </row>
    <row r="328" spans="2:16" ht="18" customHeight="1" thickBot="1">
      <c r="B328" s="837"/>
      <c r="C328" s="839"/>
      <c r="D328" s="275"/>
      <c r="E328" s="59" t="s">
        <v>406</v>
      </c>
      <c r="F328" s="820"/>
      <c r="G328" s="59" t="s">
        <v>407</v>
      </c>
      <c r="H328" s="820"/>
      <c r="I328" s="276" t="s">
        <v>408</v>
      </c>
      <c r="J328" s="828"/>
      <c r="K328" s="276" t="s">
        <v>409</v>
      </c>
      <c r="L328" s="828"/>
      <c r="M328" s="276" t="s">
        <v>410</v>
      </c>
      <c r="N328" s="828"/>
      <c r="O328" s="277"/>
      <c r="P328" s="833"/>
    </row>
    <row r="329" spans="2:16" ht="36" customHeight="1">
      <c r="B329" s="853">
        <f>B323+1</f>
        <v>46082</v>
      </c>
      <c r="C329" s="845">
        <f>B329</f>
        <v>46082</v>
      </c>
      <c r="D329" s="420" t="s">
        <v>602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3"/>
    </row>
    <row r="330" spans="2:16" ht="36" customHeight="1">
      <c r="B330" s="854"/>
      <c r="C330" s="843"/>
      <c r="D330" s="339" t="s">
        <v>603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3"/>
    </row>
    <row r="331" spans="2:16" ht="36" customHeight="1">
      <c r="B331" s="858">
        <f>B329+1</f>
        <v>46083</v>
      </c>
      <c r="C331" s="835">
        <f>B331</f>
        <v>46083</v>
      </c>
      <c r="D331" s="309" t="s">
        <v>602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3">
        <f>P321+1</f>
        <v>98</v>
      </c>
    </row>
    <row r="332" spans="2:16" ht="36" customHeight="1">
      <c r="B332" s="859"/>
      <c r="C332" s="832"/>
      <c r="D332" s="309" t="s">
        <v>603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3"/>
    </row>
    <row r="333" spans="2:16" ht="36" customHeight="1">
      <c r="B333" s="858">
        <f>B331+1</f>
        <v>46084</v>
      </c>
      <c r="C333" s="835">
        <f t="shared" ref="C333:C389" si="104">B333</f>
        <v>46084</v>
      </c>
      <c r="D333" s="309" t="s">
        <v>602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3">
        <f>P331+1</f>
        <v>99</v>
      </c>
    </row>
    <row r="334" spans="2:16" ht="36" customHeight="1">
      <c r="B334" s="859"/>
      <c r="C334" s="832"/>
      <c r="D334" s="309" t="s">
        <v>603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3"/>
    </row>
    <row r="335" spans="2:16" ht="36" customHeight="1">
      <c r="B335" s="858">
        <f>B333+1</f>
        <v>46085</v>
      </c>
      <c r="C335" s="835">
        <f t="shared" si="104"/>
        <v>46085</v>
      </c>
      <c r="D335" s="309" t="s">
        <v>602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3">
        <f t="shared" ref="P335" si="105">P333+1</f>
        <v>100</v>
      </c>
    </row>
    <row r="336" spans="2:16" ht="36" customHeight="1">
      <c r="B336" s="859"/>
      <c r="C336" s="832"/>
      <c r="D336" s="309" t="s">
        <v>603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3"/>
    </row>
    <row r="337" spans="2:16" ht="36" customHeight="1">
      <c r="B337" s="858">
        <f>B335+1</f>
        <v>46086</v>
      </c>
      <c r="C337" s="835">
        <f t="shared" si="104"/>
        <v>46086</v>
      </c>
      <c r="D337" s="309" t="s">
        <v>602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3">
        <f t="shared" ref="P337" si="106">P335+1</f>
        <v>101</v>
      </c>
    </row>
    <row r="338" spans="2:16" ht="36" customHeight="1">
      <c r="B338" s="859"/>
      <c r="C338" s="832"/>
      <c r="D338" s="309" t="s">
        <v>603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3"/>
    </row>
    <row r="339" spans="2:16" ht="36" customHeight="1">
      <c r="B339" s="858">
        <f>B337+1</f>
        <v>46087</v>
      </c>
      <c r="C339" s="835">
        <f t="shared" si="104"/>
        <v>46087</v>
      </c>
      <c r="D339" s="309" t="s">
        <v>602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3">
        <f t="shared" ref="P339" si="107">P337+1</f>
        <v>102</v>
      </c>
    </row>
    <row r="340" spans="2:16" ht="36" customHeight="1">
      <c r="B340" s="859"/>
      <c r="C340" s="832"/>
      <c r="D340" s="309" t="s">
        <v>603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3"/>
    </row>
    <row r="341" spans="2:16" ht="36" customHeight="1">
      <c r="B341" s="855">
        <f>B339+1</f>
        <v>46088</v>
      </c>
      <c r="C341" s="842">
        <f t="shared" si="104"/>
        <v>46088</v>
      </c>
      <c r="D341" s="347" t="s">
        <v>602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3"/>
    </row>
    <row r="342" spans="2:16" ht="36" customHeight="1">
      <c r="B342" s="854"/>
      <c r="C342" s="843"/>
      <c r="D342" s="347" t="s">
        <v>603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3"/>
    </row>
    <row r="343" spans="2:16" ht="36" customHeight="1">
      <c r="B343" s="855">
        <f>B341+1</f>
        <v>46089</v>
      </c>
      <c r="C343" s="842">
        <f t="shared" si="104"/>
        <v>46089</v>
      </c>
      <c r="D343" s="347" t="s">
        <v>602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3"/>
    </row>
    <row r="344" spans="2:16" ht="36" customHeight="1">
      <c r="B344" s="854"/>
      <c r="C344" s="843"/>
      <c r="D344" s="347" t="s">
        <v>603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3"/>
    </row>
    <row r="345" spans="2:16" ht="36" customHeight="1">
      <c r="B345" s="858">
        <f>B343+1</f>
        <v>46090</v>
      </c>
      <c r="C345" s="835">
        <f t="shared" si="104"/>
        <v>46090</v>
      </c>
      <c r="D345" s="295" t="s">
        <v>602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3">
        <f>P339+1</f>
        <v>103</v>
      </c>
    </row>
    <row r="346" spans="2:16" ht="36" customHeight="1">
      <c r="B346" s="859"/>
      <c r="C346" s="832"/>
      <c r="D346" s="309" t="s">
        <v>603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3"/>
    </row>
    <row r="347" spans="2:16" ht="36" customHeight="1">
      <c r="B347" s="858">
        <f>B345+1</f>
        <v>46091</v>
      </c>
      <c r="C347" s="835">
        <f t="shared" si="104"/>
        <v>46091</v>
      </c>
      <c r="D347" s="309" t="s">
        <v>602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3">
        <f>P345+1</f>
        <v>104</v>
      </c>
    </row>
    <row r="348" spans="2:16" ht="36" customHeight="1">
      <c r="B348" s="859"/>
      <c r="C348" s="832"/>
      <c r="D348" s="309" t="s">
        <v>603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3"/>
    </row>
    <row r="349" spans="2:16" ht="36" customHeight="1">
      <c r="B349" s="858">
        <f>B347+1</f>
        <v>46092</v>
      </c>
      <c r="C349" s="835">
        <f t="shared" si="104"/>
        <v>46092</v>
      </c>
      <c r="D349" s="309" t="s">
        <v>602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3">
        <f t="shared" ref="P349" si="108">P347+1</f>
        <v>105</v>
      </c>
    </row>
    <row r="350" spans="2:16" ht="36" customHeight="1">
      <c r="B350" s="859"/>
      <c r="C350" s="832"/>
      <c r="D350" s="309" t="s">
        <v>603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3"/>
    </row>
    <row r="351" spans="2:16" ht="36" customHeight="1">
      <c r="B351" s="858">
        <f>B349+1</f>
        <v>46093</v>
      </c>
      <c r="C351" s="835">
        <f t="shared" si="104"/>
        <v>46093</v>
      </c>
      <c r="D351" s="309" t="s">
        <v>602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3">
        <f t="shared" ref="P351" si="109">P349+1</f>
        <v>106</v>
      </c>
    </row>
    <row r="352" spans="2:16" ht="36" customHeight="1">
      <c r="B352" s="859"/>
      <c r="C352" s="832"/>
      <c r="D352" s="309" t="s">
        <v>603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3"/>
    </row>
    <row r="353" spans="2:16" ht="36" customHeight="1">
      <c r="B353" s="858">
        <f>B351+1</f>
        <v>46094</v>
      </c>
      <c r="C353" s="835">
        <f t="shared" si="104"/>
        <v>46094</v>
      </c>
      <c r="D353" s="309" t="s">
        <v>602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3">
        <f t="shared" ref="P353" si="110">P351+1</f>
        <v>107</v>
      </c>
    </row>
    <row r="354" spans="2:16" ht="36" customHeight="1">
      <c r="B354" s="859"/>
      <c r="C354" s="832"/>
      <c r="D354" s="309" t="s">
        <v>603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3"/>
    </row>
    <row r="355" spans="2:16" ht="36" customHeight="1">
      <c r="B355" s="855">
        <f>B353+1</f>
        <v>46095</v>
      </c>
      <c r="C355" s="842">
        <f t="shared" si="104"/>
        <v>46095</v>
      </c>
      <c r="D355" s="347" t="s">
        <v>602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3"/>
    </row>
    <row r="356" spans="2:16" ht="36" customHeight="1">
      <c r="B356" s="854"/>
      <c r="C356" s="843"/>
      <c r="D356" s="347" t="s">
        <v>603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3"/>
    </row>
    <row r="357" spans="2:16" ht="36" customHeight="1">
      <c r="B357" s="855">
        <f>B355+1</f>
        <v>46096</v>
      </c>
      <c r="C357" s="842">
        <f t="shared" si="104"/>
        <v>46096</v>
      </c>
      <c r="D357" s="347" t="s">
        <v>602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3"/>
    </row>
    <row r="358" spans="2:16" ht="36" customHeight="1">
      <c r="B358" s="854"/>
      <c r="C358" s="843"/>
      <c r="D358" s="347" t="s">
        <v>603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3"/>
    </row>
    <row r="359" spans="2:16" ht="36" customHeight="1">
      <c r="B359" s="858">
        <f>B357+1</f>
        <v>46097</v>
      </c>
      <c r="C359" s="835">
        <f t="shared" si="104"/>
        <v>46097</v>
      </c>
      <c r="D359" s="309" t="s">
        <v>602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3">
        <f>P353+1</f>
        <v>108</v>
      </c>
    </row>
    <row r="360" spans="2:16" ht="36" customHeight="1">
      <c r="B360" s="859"/>
      <c r="C360" s="832"/>
      <c r="D360" s="309" t="s">
        <v>603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3"/>
    </row>
    <row r="361" spans="2:16" ht="36" customHeight="1">
      <c r="B361" s="858">
        <f>B359+1</f>
        <v>46098</v>
      </c>
      <c r="C361" s="835">
        <f t="shared" si="104"/>
        <v>46098</v>
      </c>
      <c r="D361" s="309" t="s">
        <v>602</v>
      </c>
      <c r="E361" s="279"/>
      <c r="F361" s="401"/>
      <c r="G361" s="387"/>
      <c r="H361" s="401"/>
      <c r="I361" s="387" t="s">
        <v>682</v>
      </c>
      <c r="J361" s="401" t="s">
        <v>683</v>
      </c>
      <c r="K361" s="387" t="s">
        <v>682</v>
      </c>
      <c r="L361" s="401" t="s">
        <v>683</v>
      </c>
      <c r="M361" s="387"/>
      <c r="N361" s="406"/>
      <c r="O361" s="297"/>
      <c r="P361" s="833">
        <f>P359+1</f>
        <v>109</v>
      </c>
    </row>
    <row r="362" spans="2:16" ht="36" customHeight="1">
      <c r="B362" s="859"/>
      <c r="C362" s="832"/>
      <c r="D362" s="309" t="s">
        <v>603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3"/>
    </row>
    <row r="363" spans="2:16" ht="36" customHeight="1">
      <c r="B363" s="858">
        <f>B361+1</f>
        <v>46099</v>
      </c>
      <c r="C363" s="835">
        <f t="shared" si="104"/>
        <v>46099</v>
      </c>
      <c r="D363" s="309" t="s">
        <v>602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3">
        <f t="shared" ref="P363" si="111">P361+1</f>
        <v>110</v>
      </c>
    </row>
    <row r="364" spans="2:16" ht="36" customHeight="1">
      <c r="B364" s="859"/>
      <c r="C364" s="832"/>
      <c r="D364" s="309" t="s">
        <v>603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3"/>
    </row>
    <row r="365" spans="2:16" ht="36" customHeight="1">
      <c r="B365" s="858">
        <f>B363+1</f>
        <v>46100</v>
      </c>
      <c r="C365" s="835">
        <f t="shared" si="104"/>
        <v>46100</v>
      </c>
      <c r="D365" s="309" t="s">
        <v>602</v>
      </c>
      <c r="E365" s="387" t="s">
        <v>684</v>
      </c>
      <c r="F365" s="290"/>
      <c r="G365" s="387" t="s">
        <v>684</v>
      </c>
      <c r="H365" s="290"/>
      <c r="I365" s="279"/>
      <c r="J365" s="352"/>
      <c r="K365" s="279"/>
      <c r="L365" s="352"/>
      <c r="M365" s="289"/>
      <c r="N365" s="294"/>
      <c r="O365" s="297" t="s">
        <v>684</v>
      </c>
      <c r="P365" s="833">
        <f t="shared" ref="P365" si="112">P363+1</f>
        <v>111</v>
      </c>
    </row>
    <row r="366" spans="2:16" ht="36" customHeight="1">
      <c r="B366" s="859"/>
      <c r="C366" s="832"/>
      <c r="D366" s="309" t="s">
        <v>603</v>
      </c>
      <c r="E366" s="387" t="s">
        <v>684</v>
      </c>
      <c r="F366" s="290"/>
      <c r="G366" s="279" t="s">
        <v>684</v>
      </c>
      <c r="H366" s="352"/>
      <c r="I366" s="279"/>
      <c r="J366" s="352"/>
      <c r="K366" s="279"/>
      <c r="L366" s="352"/>
      <c r="M366" s="289"/>
      <c r="N366" s="294"/>
      <c r="O366" s="297" t="s">
        <v>684</v>
      </c>
      <c r="P366" s="833"/>
    </row>
    <row r="367" spans="2:16" ht="36" customHeight="1">
      <c r="B367" s="855">
        <f>B365+1</f>
        <v>46101</v>
      </c>
      <c r="C367" s="842">
        <f t="shared" si="104"/>
        <v>46101</v>
      </c>
      <c r="D367" s="347" t="s">
        <v>602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685</v>
      </c>
      <c r="P367" s="833"/>
    </row>
    <row r="368" spans="2:16" ht="36" customHeight="1">
      <c r="B368" s="854"/>
      <c r="C368" s="843"/>
      <c r="D368" s="347" t="s">
        <v>603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3"/>
    </row>
    <row r="369" spans="2:16" ht="36" customHeight="1">
      <c r="B369" s="855">
        <f>B367+1</f>
        <v>46102</v>
      </c>
      <c r="C369" s="842">
        <f t="shared" si="104"/>
        <v>46102</v>
      </c>
      <c r="D369" s="347" t="s">
        <v>602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3"/>
    </row>
    <row r="370" spans="2:16" ht="36" customHeight="1">
      <c r="B370" s="854"/>
      <c r="C370" s="843"/>
      <c r="D370" s="347" t="s">
        <v>603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3"/>
    </row>
    <row r="371" spans="2:16" ht="36" customHeight="1">
      <c r="B371" s="855">
        <f>B369+1</f>
        <v>46103</v>
      </c>
      <c r="C371" s="842">
        <f t="shared" si="104"/>
        <v>46103</v>
      </c>
      <c r="D371" s="347" t="s">
        <v>602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3"/>
    </row>
    <row r="372" spans="2:16" ht="36" customHeight="1">
      <c r="B372" s="854"/>
      <c r="C372" s="843"/>
      <c r="D372" s="347" t="s">
        <v>603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3"/>
    </row>
    <row r="373" spans="2:16" ht="36" customHeight="1">
      <c r="B373" s="858">
        <f>B371+1</f>
        <v>46104</v>
      </c>
      <c r="C373" s="835">
        <f t="shared" si="104"/>
        <v>46104</v>
      </c>
      <c r="D373" s="309" t="s">
        <v>602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3">
        <f>P365+1</f>
        <v>112</v>
      </c>
    </row>
    <row r="374" spans="2:16" ht="36" customHeight="1">
      <c r="B374" s="859"/>
      <c r="C374" s="832"/>
      <c r="D374" s="309" t="s">
        <v>603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3"/>
    </row>
    <row r="375" spans="2:16" ht="36" customHeight="1">
      <c r="B375" s="858">
        <f>B373+1</f>
        <v>46105</v>
      </c>
      <c r="C375" s="835">
        <f t="shared" si="104"/>
        <v>46105</v>
      </c>
      <c r="D375" s="309" t="s">
        <v>602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3">
        <f>P373+1</f>
        <v>113</v>
      </c>
    </row>
    <row r="376" spans="2:16" ht="36" customHeight="1">
      <c r="B376" s="859"/>
      <c r="C376" s="832"/>
      <c r="D376" s="309" t="s">
        <v>603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3"/>
    </row>
    <row r="377" spans="2:16" ht="36" customHeight="1">
      <c r="B377" s="858">
        <f t="shared" ref="B377" si="113">B375+1</f>
        <v>46106</v>
      </c>
      <c r="C377" s="835">
        <f t="shared" si="104"/>
        <v>46106</v>
      </c>
      <c r="D377" s="309" t="s">
        <v>602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3">
        <f t="shared" ref="P377" si="114">P375+1</f>
        <v>114</v>
      </c>
    </row>
    <row r="378" spans="2:16" ht="36" customHeight="1">
      <c r="B378" s="859"/>
      <c r="C378" s="832"/>
      <c r="D378" s="309" t="s">
        <v>603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3"/>
    </row>
    <row r="379" spans="2:16" ht="36" customHeight="1">
      <c r="B379" s="858">
        <f>B377+1</f>
        <v>46107</v>
      </c>
      <c r="C379" s="835">
        <f t="shared" si="104"/>
        <v>46107</v>
      </c>
      <c r="D379" s="309" t="s">
        <v>602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3">
        <f t="shared" ref="P379" si="115">P377+1</f>
        <v>115</v>
      </c>
    </row>
    <row r="380" spans="2:16" ht="36" customHeight="1">
      <c r="B380" s="859"/>
      <c r="C380" s="832"/>
      <c r="D380" s="309" t="s">
        <v>603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3"/>
    </row>
    <row r="381" spans="2:16" ht="36" customHeight="1">
      <c r="B381" s="858">
        <f>B379+1</f>
        <v>46108</v>
      </c>
      <c r="C381" s="835">
        <f t="shared" si="104"/>
        <v>46108</v>
      </c>
      <c r="D381" s="309" t="s">
        <v>602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3">
        <f t="shared" ref="P381" si="116">P379+1</f>
        <v>116</v>
      </c>
    </row>
    <row r="382" spans="2:16" ht="36" customHeight="1">
      <c r="B382" s="859"/>
      <c r="C382" s="832"/>
      <c r="D382" s="309" t="s">
        <v>603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3"/>
    </row>
    <row r="383" spans="2:16" ht="36" customHeight="1">
      <c r="B383" s="855">
        <f>B381+1</f>
        <v>46109</v>
      </c>
      <c r="C383" s="842">
        <f t="shared" si="104"/>
        <v>46109</v>
      </c>
      <c r="D383" s="347" t="s">
        <v>602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3"/>
    </row>
    <row r="384" spans="2:16" ht="36" customHeight="1">
      <c r="B384" s="854"/>
      <c r="C384" s="843"/>
      <c r="D384" s="347" t="s">
        <v>603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3"/>
    </row>
    <row r="385" spans="2:16" ht="36" customHeight="1">
      <c r="B385" s="855">
        <f>B383+1</f>
        <v>46110</v>
      </c>
      <c r="C385" s="842">
        <f t="shared" si="104"/>
        <v>46110</v>
      </c>
      <c r="D385" s="347" t="s">
        <v>602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3"/>
    </row>
    <row r="386" spans="2:16" ht="36" customHeight="1">
      <c r="B386" s="854"/>
      <c r="C386" s="843"/>
      <c r="D386" s="347" t="s">
        <v>603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3"/>
    </row>
    <row r="387" spans="2:16" ht="36" customHeight="1">
      <c r="B387" s="858">
        <f>B385+1</f>
        <v>46111</v>
      </c>
      <c r="C387" s="835">
        <f t="shared" si="104"/>
        <v>46111</v>
      </c>
      <c r="D387" s="309" t="s">
        <v>602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3">
        <f>P381+1</f>
        <v>117</v>
      </c>
    </row>
    <row r="388" spans="2:16" ht="36" customHeight="1">
      <c r="B388" s="859"/>
      <c r="C388" s="832"/>
      <c r="D388" s="292" t="s">
        <v>603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3"/>
    </row>
    <row r="389" spans="2:16" ht="36" customHeight="1">
      <c r="B389" s="864">
        <f>B387+1</f>
        <v>46112</v>
      </c>
      <c r="C389" s="866">
        <f t="shared" si="104"/>
        <v>46112</v>
      </c>
      <c r="D389" s="295" t="s">
        <v>602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3">
        <f>P387+1</f>
        <v>118</v>
      </c>
    </row>
    <row r="390" spans="2:16" ht="36" customHeight="1" thickBot="1">
      <c r="B390" s="865"/>
      <c r="C390" s="867"/>
      <c r="D390" s="328" t="s">
        <v>603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3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397</v>
      </c>
      <c r="C5" s="823" t="s">
        <v>398</v>
      </c>
      <c r="D5" s="57" t="s">
        <v>399</v>
      </c>
      <c r="E5" s="819" t="s">
        <v>400</v>
      </c>
      <c r="F5" s="57" t="s">
        <v>401</v>
      </c>
      <c r="G5" s="819" t="s">
        <v>400</v>
      </c>
      <c r="H5" s="57" t="s">
        <v>402</v>
      </c>
      <c r="I5" s="819" t="s">
        <v>400</v>
      </c>
      <c r="J5" s="57" t="s">
        <v>403</v>
      </c>
      <c r="K5" s="819" t="s">
        <v>400</v>
      </c>
      <c r="L5" s="57" t="s">
        <v>404</v>
      </c>
      <c r="M5" s="819" t="s">
        <v>400</v>
      </c>
      <c r="N5" s="58" t="s">
        <v>405</v>
      </c>
    </row>
    <row r="6" spans="2:18" ht="18" customHeight="1" thickBot="1">
      <c r="B6" s="822"/>
      <c r="C6" s="824"/>
      <c r="D6" s="59" t="s">
        <v>406</v>
      </c>
      <c r="E6" s="820"/>
      <c r="F6" s="59" t="s">
        <v>407</v>
      </c>
      <c r="G6" s="820"/>
      <c r="H6" s="59" t="s">
        <v>408</v>
      </c>
      <c r="I6" s="820"/>
      <c r="J6" s="59" t="s">
        <v>409</v>
      </c>
      <c r="K6" s="820"/>
      <c r="L6" s="59" t="s">
        <v>410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414</v>
      </c>
      <c r="R7" s="253" t="s">
        <v>415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687</v>
      </c>
      <c r="I8" s="75">
        <v>301</v>
      </c>
      <c r="J8" s="63"/>
      <c r="K8" s="64"/>
      <c r="L8" s="63"/>
      <c r="M8" s="76"/>
      <c r="N8" s="605" t="s">
        <v>607</v>
      </c>
      <c r="O8" s="253">
        <f>O7+1</f>
        <v>2</v>
      </c>
      <c r="Q8" s="253" t="s">
        <v>605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608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610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611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617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612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613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614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615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688</v>
      </c>
      <c r="O16" s="253">
        <f t="shared" si="3"/>
        <v>8</v>
      </c>
      <c r="Q16" s="253" t="s">
        <v>616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689</v>
      </c>
      <c r="Q17" s="253" t="s">
        <v>618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689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435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617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617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617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617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617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617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617</v>
      </c>
      <c r="E33" s="64"/>
      <c r="F33" s="137" t="s">
        <v>617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617</v>
      </c>
      <c r="E34" s="64"/>
      <c r="F34" s="63" t="s">
        <v>617</v>
      </c>
      <c r="G34" s="64"/>
      <c r="H34" s="63"/>
      <c r="I34" s="64"/>
      <c r="J34" s="63" t="s">
        <v>450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617</v>
      </c>
      <c r="E35" s="64"/>
      <c r="F35" s="63" t="s">
        <v>617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231</v>
      </c>
      <c r="E36" s="75" t="s">
        <v>533</v>
      </c>
      <c r="F36" s="79" t="s">
        <v>231</v>
      </c>
      <c r="G36" s="75" t="s">
        <v>533</v>
      </c>
      <c r="H36" s="79" t="s">
        <v>231</v>
      </c>
      <c r="I36" s="75" t="s">
        <v>533</v>
      </c>
      <c r="J36" s="63" t="s">
        <v>231</v>
      </c>
      <c r="K36" s="64" t="s">
        <v>533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452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397</v>
      </c>
      <c r="C40" s="823" t="s">
        <v>398</v>
      </c>
      <c r="D40" s="57" t="s">
        <v>399</v>
      </c>
      <c r="E40" s="819" t="s">
        <v>400</v>
      </c>
      <c r="F40" s="57" t="s">
        <v>401</v>
      </c>
      <c r="G40" s="819" t="s">
        <v>400</v>
      </c>
      <c r="H40" s="57" t="s">
        <v>402</v>
      </c>
      <c r="I40" s="819" t="s">
        <v>400</v>
      </c>
      <c r="J40" s="57" t="s">
        <v>403</v>
      </c>
      <c r="K40" s="819" t="s">
        <v>400</v>
      </c>
      <c r="L40" s="57" t="s">
        <v>404</v>
      </c>
      <c r="M40" s="819" t="s">
        <v>400</v>
      </c>
      <c r="N40" s="58" t="s">
        <v>405</v>
      </c>
    </row>
    <row r="41" spans="2:15" ht="36" customHeight="1" thickBot="1">
      <c r="B41" s="822"/>
      <c r="C41" s="824"/>
      <c r="D41" s="59" t="s">
        <v>406</v>
      </c>
      <c r="E41" s="820"/>
      <c r="F41" s="59" t="s">
        <v>407</v>
      </c>
      <c r="G41" s="820"/>
      <c r="H41" s="59" t="s">
        <v>408</v>
      </c>
      <c r="I41" s="820"/>
      <c r="J41" s="59" t="s">
        <v>409</v>
      </c>
      <c r="K41" s="820"/>
      <c r="L41" s="59" t="s">
        <v>410</v>
      </c>
      <c r="M41" s="82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245</v>
      </c>
      <c r="G47" s="75" t="s">
        <v>635</v>
      </c>
      <c r="H47" s="79" t="s">
        <v>246</v>
      </c>
      <c r="I47" s="75" t="s">
        <v>635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637</v>
      </c>
      <c r="I48" s="75" t="s">
        <v>674</v>
      </c>
      <c r="J48" s="63" t="s">
        <v>637</v>
      </c>
      <c r="K48" s="64" t="s">
        <v>674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456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245</v>
      </c>
      <c r="G54" s="75" t="s">
        <v>635</v>
      </c>
      <c r="H54" s="79" t="s">
        <v>246</v>
      </c>
      <c r="I54" s="75" t="s">
        <v>635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245</v>
      </c>
      <c r="G61" s="75" t="s">
        <v>458</v>
      </c>
      <c r="H61" s="79" t="s">
        <v>246</v>
      </c>
      <c r="I61" s="75" t="s">
        <v>458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692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695</v>
      </c>
      <c r="E67" s="64" t="s">
        <v>635</v>
      </c>
      <c r="F67" s="63" t="s">
        <v>695</v>
      </c>
      <c r="G67" s="64" t="s">
        <v>635</v>
      </c>
      <c r="H67" s="63" t="s">
        <v>695</v>
      </c>
      <c r="I67" s="64" t="s">
        <v>635</v>
      </c>
      <c r="J67" s="63" t="s">
        <v>695</v>
      </c>
      <c r="K67" s="64" t="s">
        <v>635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263</v>
      </c>
      <c r="E68" s="132" t="s">
        <v>635</v>
      </c>
      <c r="F68" s="103" t="s">
        <v>263</v>
      </c>
      <c r="G68" s="75" t="s">
        <v>635</v>
      </c>
      <c r="H68" s="139" t="s">
        <v>246</v>
      </c>
      <c r="I68" s="75" t="s">
        <v>635</v>
      </c>
      <c r="J68" s="261" t="s">
        <v>264</v>
      </c>
      <c r="K68" s="132" t="s">
        <v>635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248</v>
      </c>
      <c r="E69" s="64" t="s">
        <v>635</v>
      </c>
      <c r="F69" s="63" t="s">
        <v>248</v>
      </c>
      <c r="G69" s="64" t="s">
        <v>635</v>
      </c>
      <c r="H69" s="139"/>
      <c r="I69" s="75"/>
      <c r="J69" s="63" t="s">
        <v>696</v>
      </c>
      <c r="K69" s="64" t="s">
        <v>697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468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397</v>
      </c>
      <c r="C74" s="823" t="s">
        <v>398</v>
      </c>
      <c r="D74" s="57" t="s">
        <v>399</v>
      </c>
      <c r="E74" s="819" t="s">
        <v>400</v>
      </c>
      <c r="F74" s="57" t="s">
        <v>401</v>
      </c>
      <c r="G74" s="819" t="s">
        <v>400</v>
      </c>
      <c r="H74" s="57" t="s">
        <v>402</v>
      </c>
      <c r="I74" s="819" t="s">
        <v>400</v>
      </c>
      <c r="J74" s="57" t="s">
        <v>403</v>
      </c>
      <c r="K74" s="819" t="s">
        <v>400</v>
      </c>
      <c r="L74" s="57" t="s">
        <v>404</v>
      </c>
      <c r="M74" s="819" t="s">
        <v>400</v>
      </c>
      <c r="N74" s="58" t="s">
        <v>405</v>
      </c>
    </row>
    <row r="75" spans="2:15" ht="18" customHeight="1" thickBot="1">
      <c r="B75" s="822"/>
      <c r="C75" s="824"/>
      <c r="D75" s="59" t="s">
        <v>406</v>
      </c>
      <c r="E75" s="820"/>
      <c r="F75" s="59" t="s">
        <v>407</v>
      </c>
      <c r="G75" s="820"/>
      <c r="H75" s="59" t="s">
        <v>408</v>
      </c>
      <c r="I75" s="820"/>
      <c r="J75" s="59" t="s">
        <v>409</v>
      </c>
      <c r="K75" s="820"/>
      <c r="L75" s="59" t="s">
        <v>410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245</v>
      </c>
      <c r="G76" s="132" t="s">
        <v>635</v>
      </c>
      <c r="H76" s="63" t="s">
        <v>264</v>
      </c>
      <c r="I76" s="64" t="s">
        <v>635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246</v>
      </c>
      <c r="G77" s="64" t="s">
        <v>635</v>
      </c>
      <c r="H77" s="63" t="s">
        <v>280</v>
      </c>
      <c r="I77" s="64" t="s">
        <v>635</v>
      </c>
      <c r="J77" s="63" t="s">
        <v>280</v>
      </c>
      <c r="K77" s="80" t="s">
        <v>635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696</v>
      </c>
      <c r="E78" s="64" t="s">
        <v>697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248</v>
      </c>
      <c r="E79" s="132" t="s">
        <v>635</v>
      </c>
      <c r="F79" s="63" t="s">
        <v>248</v>
      </c>
      <c r="G79" s="75" t="s">
        <v>635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698</v>
      </c>
      <c r="I80" s="101" t="s">
        <v>635</v>
      </c>
      <c r="J80" s="159" t="s">
        <v>263</v>
      </c>
      <c r="K80" s="64" t="s">
        <v>635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696</v>
      </c>
      <c r="E85" s="64">
        <v>301</v>
      </c>
      <c r="F85" s="63" t="s">
        <v>699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245</v>
      </c>
      <c r="E86" s="489">
        <v>301</v>
      </c>
      <c r="F86" s="79" t="s">
        <v>263</v>
      </c>
      <c r="G86" s="489">
        <v>301</v>
      </c>
      <c r="H86" s="79" t="s">
        <v>280</v>
      </c>
      <c r="I86" s="489">
        <v>301</v>
      </c>
      <c r="J86" s="140" t="s">
        <v>280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248</v>
      </c>
      <c r="E87" s="489">
        <v>301</v>
      </c>
      <c r="F87" s="103" t="s">
        <v>248</v>
      </c>
      <c r="G87" s="489">
        <v>301</v>
      </c>
      <c r="H87" s="103" t="s">
        <v>246</v>
      </c>
      <c r="I87" s="489">
        <v>301</v>
      </c>
      <c r="J87" s="488" t="s">
        <v>264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248</v>
      </c>
      <c r="E90" s="75" t="s">
        <v>635</v>
      </c>
      <c r="F90" s="140" t="s">
        <v>248</v>
      </c>
      <c r="G90" s="64" t="s">
        <v>635</v>
      </c>
      <c r="H90" s="63" t="s">
        <v>698</v>
      </c>
      <c r="I90" s="64" t="s">
        <v>635</v>
      </c>
      <c r="J90" s="63" t="s">
        <v>246</v>
      </c>
      <c r="K90" s="64" t="s">
        <v>635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540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699</v>
      </c>
      <c r="G92" s="64">
        <v>301</v>
      </c>
      <c r="H92" s="103" t="s">
        <v>700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245</v>
      </c>
      <c r="E93" s="75" t="s">
        <v>635</v>
      </c>
      <c r="F93" s="167" t="s">
        <v>263</v>
      </c>
      <c r="G93" s="168" t="s">
        <v>635</v>
      </c>
      <c r="H93" s="74" t="s">
        <v>280</v>
      </c>
      <c r="I93" s="168" t="s">
        <v>635</v>
      </c>
      <c r="J93" s="63" t="s">
        <v>280</v>
      </c>
      <c r="K93" s="64" t="s">
        <v>635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248</v>
      </c>
      <c r="E97" s="484" t="s">
        <v>458</v>
      </c>
      <c r="F97" s="499" t="s">
        <v>248</v>
      </c>
      <c r="G97" s="478" t="s">
        <v>458</v>
      </c>
      <c r="H97" s="483" t="s">
        <v>651</v>
      </c>
      <c r="I97" s="484" t="s">
        <v>458</v>
      </c>
      <c r="J97" s="480" t="s">
        <v>245</v>
      </c>
      <c r="K97" s="481" t="s">
        <v>458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263</v>
      </c>
      <c r="G98" s="64" t="s">
        <v>635</v>
      </c>
      <c r="H98" s="63" t="s">
        <v>263</v>
      </c>
      <c r="I98" s="64" t="s">
        <v>635</v>
      </c>
      <c r="J98" s="103" t="s">
        <v>263</v>
      </c>
      <c r="K98" s="75" t="s">
        <v>635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701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264</v>
      </c>
      <c r="E100" s="75" t="s">
        <v>635</v>
      </c>
      <c r="F100" s="170" t="s">
        <v>246</v>
      </c>
      <c r="G100" s="64" t="s">
        <v>635</v>
      </c>
      <c r="H100" s="63" t="s">
        <v>248</v>
      </c>
      <c r="I100" s="489" t="s">
        <v>659</v>
      </c>
      <c r="J100" s="103" t="s">
        <v>248</v>
      </c>
      <c r="K100" s="489" t="s">
        <v>659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477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397</v>
      </c>
      <c r="C109" s="823" t="s">
        <v>398</v>
      </c>
      <c r="D109" s="57" t="s">
        <v>399</v>
      </c>
      <c r="E109" s="819" t="s">
        <v>400</v>
      </c>
      <c r="F109" s="57" t="s">
        <v>401</v>
      </c>
      <c r="G109" s="819" t="s">
        <v>400</v>
      </c>
      <c r="H109" s="57" t="s">
        <v>402</v>
      </c>
      <c r="I109" s="819" t="s">
        <v>400</v>
      </c>
      <c r="J109" s="57" t="s">
        <v>403</v>
      </c>
      <c r="K109" s="819" t="s">
        <v>400</v>
      </c>
      <c r="L109" s="57" t="s">
        <v>404</v>
      </c>
      <c r="M109" s="819" t="s">
        <v>400</v>
      </c>
      <c r="N109" s="58" t="s">
        <v>405</v>
      </c>
    </row>
    <row r="110" spans="2:15" ht="36" customHeight="1" thickBot="1">
      <c r="B110" s="822"/>
      <c r="C110" s="824"/>
      <c r="D110" s="59" t="s">
        <v>406</v>
      </c>
      <c r="E110" s="820"/>
      <c r="F110" s="59" t="s">
        <v>407</v>
      </c>
      <c r="G110" s="820"/>
      <c r="H110" s="59" t="s">
        <v>408</v>
      </c>
      <c r="I110" s="820"/>
      <c r="J110" s="59" t="s">
        <v>409</v>
      </c>
      <c r="K110" s="820"/>
      <c r="L110" s="59" t="s">
        <v>410</v>
      </c>
      <c r="M110" s="82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280</v>
      </c>
      <c r="I116" s="64">
        <v>301</v>
      </c>
      <c r="J116" s="63" t="s">
        <v>280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695</v>
      </c>
      <c r="E118" s="64" t="s">
        <v>635</v>
      </c>
      <c r="F118" s="63" t="s">
        <v>695</v>
      </c>
      <c r="G118" s="64" t="s">
        <v>635</v>
      </c>
      <c r="H118" s="63" t="s">
        <v>695</v>
      </c>
      <c r="I118" s="64" t="s">
        <v>635</v>
      </c>
      <c r="J118" s="63" t="s">
        <v>695</v>
      </c>
      <c r="K118" s="64" t="s">
        <v>635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245</v>
      </c>
      <c r="G119" s="64" t="s">
        <v>635</v>
      </c>
      <c r="H119" s="63" t="s">
        <v>264</v>
      </c>
      <c r="I119" s="486">
        <v>301</v>
      </c>
      <c r="J119" s="590" t="s">
        <v>663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311</v>
      </c>
      <c r="G123" s="64" t="s">
        <v>635</v>
      </c>
      <c r="H123" s="63" t="s">
        <v>704</v>
      </c>
      <c r="I123" s="64" t="s">
        <v>635</v>
      </c>
      <c r="J123" s="63"/>
      <c r="K123" s="64"/>
      <c r="L123" s="63"/>
      <c r="M123" s="76"/>
      <c r="N123" s="81" t="s">
        <v>705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706</v>
      </c>
      <c r="E124" s="64" t="s">
        <v>707</v>
      </c>
      <c r="F124" s="63" t="s">
        <v>708</v>
      </c>
      <c r="G124" s="64" t="s">
        <v>707</v>
      </c>
      <c r="H124" s="63"/>
      <c r="I124" s="64"/>
      <c r="J124" s="63"/>
      <c r="K124" s="64"/>
      <c r="L124" s="63"/>
      <c r="M124" s="64"/>
      <c r="N124" s="81" t="s">
        <v>705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248</v>
      </c>
      <c r="E125" s="64" t="s">
        <v>635</v>
      </c>
      <c r="F125" s="140" t="s">
        <v>248</v>
      </c>
      <c r="G125" s="64" t="s">
        <v>635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709</v>
      </c>
      <c r="G129" s="132">
        <v>302</v>
      </c>
      <c r="H129" s="63" t="s">
        <v>710</v>
      </c>
      <c r="I129" s="64">
        <v>302</v>
      </c>
      <c r="J129" s="63"/>
      <c r="K129" s="64"/>
      <c r="L129" s="63"/>
      <c r="M129" s="80"/>
      <c r="N129" s="81" t="s">
        <v>711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712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711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248</v>
      </c>
      <c r="E132" s="190" t="s">
        <v>635</v>
      </c>
      <c r="F132" s="63" t="s">
        <v>248</v>
      </c>
      <c r="G132" s="190" t="s">
        <v>635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248</v>
      </c>
      <c r="E140" s="93" t="s">
        <v>674</v>
      </c>
      <c r="F140" s="63" t="s">
        <v>248</v>
      </c>
      <c r="G140" s="80" t="s">
        <v>674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487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397</v>
      </c>
      <c r="C144" s="823" t="s">
        <v>398</v>
      </c>
      <c r="D144" s="57" t="s">
        <v>399</v>
      </c>
      <c r="E144" s="819" t="s">
        <v>400</v>
      </c>
      <c r="F144" s="57" t="s">
        <v>401</v>
      </c>
      <c r="G144" s="819" t="s">
        <v>400</v>
      </c>
      <c r="H144" s="57" t="s">
        <v>402</v>
      </c>
      <c r="I144" s="819" t="s">
        <v>400</v>
      </c>
      <c r="J144" s="57" t="s">
        <v>403</v>
      </c>
      <c r="K144" s="819" t="s">
        <v>400</v>
      </c>
      <c r="L144" s="57" t="s">
        <v>404</v>
      </c>
      <c r="M144" s="819" t="s">
        <v>400</v>
      </c>
      <c r="N144" s="58" t="s">
        <v>405</v>
      </c>
    </row>
    <row r="145" spans="2:15" ht="36" customHeight="1" thickBot="1">
      <c r="B145" s="822"/>
      <c r="C145" s="824"/>
      <c r="D145" s="59" t="s">
        <v>406</v>
      </c>
      <c r="E145" s="820"/>
      <c r="F145" s="59" t="s">
        <v>407</v>
      </c>
      <c r="G145" s="820"/>
      <c r="H145" s="59" t="s">
        <v>408</v>
      </c>
      <c r="I145" s="820"/>
      <c r="J145" s="59" t="s">
        <v>409</v>
      </c>
      <c r="K145" s="820"/>
      <c r="L145" s="59" t="s">
        <v>410</v>
      </c>
      <c r="M145" s="82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248</v>
      </c>
      <c r="E150" s="634" t="s">
        <v>674</v>
      </c>
      <c r="F150" s="206" t="s">
        <v>248</v>
      </c>
      <c r="G150" s="634" t="s">
        <v>674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491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492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713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499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503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397</v>
      </c>
      <c r="C176" s="823" t="s">
        <v>398</v>
      </c>
      <c r="D176" s="57" t="s">
        <v>399</v>
      </c>
      <c r="E176" s="819" t="s">
        <v>400</v>
      </c>
      <c r="F176" s="57" t="s">
        <v>401</v>
      </c>
      <c r="G176" s="819" t="s">
        <v>400</v>
      </c>
      <c r="H176" s="57" t="s">
        <v>402</v>
      </c>
      <c r="I176" s="819" t="s">
        <v>400</v>
      </c>
      <c r="J176" s="57" t="s">
        <v>403</v>
      </c>
      <c r="K176" s="819" t="s">
        <v>400</v>
      </c>
      <c r="L176" s="57" t="s">
        <v>404</v>
      </c>
      <c r="M176" s="819" t="s">
        <v>400</v>
      </c>
      <c r="N176" s="58" t="s">
        <v>405</v>
      </c>
    </row>
    <row r="177" spans="2:15" ht="18" customHeight="1" thickBot="1">
      <c r="B177" s="822"/>
      <c r="C177" s="824"/>
      <c r="D177" s="59" t="s">
        <v>406</v>
      </c>
      <c r="E177" s="820"/>
      <c r="F177" s="59" t="s">
        <v>407</v>
      </c>
      <c r="G177" s="820"/>
      <c r="H177" s="59" t="s">
        <v>408</v>
      </c>
      <c r="I177" s="820"/>
      <c r="J177" s="59" t="s">
        <v>409</v>
      </c>
      <c r="K177" s="820"/>
      <c r="L177" s="59" t="s">
        <v>410</v>
      </c>
      <c r="M177" s="82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715</v>
      </c>
      <c r="I194" s="75" t="s">
        <v>683</v>
      </c>
      <c r="J194" s="103" t="s">
        <v>715</v>
      </c>
      <c r="K194" s="75" t="s">
        <v>683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716</v>
      </c>
      <c r="E196" s="166"/>
      <c r="F196" s="63" t="s">
        <v>716</v>
      </c>
      <c r="G196" s="93"/>
      <c r="H196" s="63"/>
      <c r="I196" s="93"/>
      <c r="J196" s="63"/>
      <c r="K196" s="93"/>
      <c r="L196" s="169"/>
      <c r="M196" s="76"/>
      <c r="N196" s="81" t="s">
        <v>716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717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718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397</v>
      </c>
      <c r="C5" s="823" t="s">
        <v>398</v>
      </c>
      <c r="D5" s="57" t="s">
        <v>399</v>
      </c>
      <c r="E5" s="819" t="s">
        <v>400</v>
      </c>
      <c r="F5" s="57" t="s">
        <v>401</v>
      </c>
      <c r="G5" s="819" t="s">
        <v>400</v>
      </c>
      <c r="H5" s="57" t="s">
        <v>402</v>
      </c>
      <c r="I5" s="819" t="s">
        <v>400</v>
      </c>
      <c r="J5" s="57" t="s">
        <v>403</v>
      </c>
      <c r="K5" s="819" t="s">
        <v>400</v>
      </c>
      <c r="L5" s="57" t="s">
        <v>404</v>
      </c>
      <c r="M5" s="819" t="s">
        <v>400</v>
      </c>
      <c r="N5" s="58" t="s">
        <v>405</v>
      </c>
    </row>
    <row r="6" spans="2:18" ht="18" customHeight="1" thickBot="1">
      <c r="B6" s="822"/>
      <c r="C6" s="824"/>
      <c r="D6" s="59" t="s">
        <v>406</v>
      </c>
      <c r="E6" s="820"/>
      <c r="F6" s="59" t="s">
        <v>407</v>
      </c>
      <c r="G6" s="820"/>
      <c r="H6" s="59" t="s">
        <v>408</v>
      </c>
      <c r="I6" s="820"/>
      <c r="J6" s="59" t="s">
        <v>409</v>
      </c>
      <c r="K6" s="820"/>
      <c r="L6" s="59" t="s">
        <v>410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 t="s">
        <v>719</v>
      </c>
      <c r="E7" s="64"/>
      <c r="F7" s="65" t="s">
        <v>719</v>
      </c>
      <c r="G7" s="64"/>
      <c r="H7" s="66" t="s">
        <v>719</v>
      </c>
      <c r="I7" s="67"/>
      <c r="J7" s="66" t="s">
        <v>719</v>
      </c>
      <c r="K7" s="68"/>
      <c r="L7" s="69" t="s">
        <v>719</v>
      </c>
      <c r="M7" s="70"/>
      <c r="N7" s="71"/>
      <c r="O7" s="253">
        <v>1</v>
      </c>
      <c r="Q7" s="253" t="s">
        <v>414</v>
      </c>
      <c r="R7" s="253" t="s">
        <v>415</v>
      </c>
    </row>
    <row r="8" spans="2:18" ht="36" customHeight="1">
      <c r="B8" s="72">
        <f>B7+1</f>
        <v>45932</v>
      </c>
      <c r="C8" s="73">
        <f>B8</f>
        <v>45932</v>
      </c>
      <c r="D8" s="63" t="s">
        <v>719</v>
      </c>
      <c r="E8" s="64"/>
      <c r="F8" s="63" t="s">
        <v>719</v>
      </c>
      <c r="G8" s="64"/>
      <c r="H8" s="74" t="s">
        <v>719</v>
      </c>
      <c r="I8" s="75"/>
      <c r="J8" s="63" t="s">
        <v>719</v>
      </c>
      <c r="K8" s="64"/>
      <c r="L8" s="63" t="s">
        <v>719</v>
      </c>
      <c r="M8" s="76"/>
      <c r="N8" s="77"/>
      <c r="O8" s="253">
        <f>O7+1</f>
        <v>2</v>
      </c>
      <c r="Q8" s="256" t="s">
        <v>282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719</v>
      </c>
      <c r="E9" s="64"/>
      <c r="F9" s="63" t="s">
        <v>719</v>
      </c>
      <c r="G9" s="64"/>
      <c r="H9" s="79" t="s">
        <v>719</v>
      </c>
      <c r="I9" s="75"/>
      <c r="J9" s="495" t="s">
        <v>719</v>
      </c>
      <c r="K9" s="255"/>
      <c r="L9" s="63" t="s">
        <v>719</v>
      </c>
      <c r="M9" s="80"/>
      <c r="N9" s="81"/>
      <c r="O9" s="253">
        <f>O8+1</f>
        <v>3</v>
      </c>
      <c r="Q9" s="256" t="s">
        <v>619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620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621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719</v>
      </c>
      <c r="E12" s="64"/>
      <c r="F12" s="78" t="s">
        <v>719</v>
      </c>
      <c r="G12" s="64"/>
      <c r="H12" s="63" t="s">
        <v>719</v>
      </c>
      <c r="I12" s="64"/>
      <c r="J12" s="63" t="s">
        <v>719</v>
      </c>
      <c r="K12" s="64"/>
      <c r="L12" s="63" t="s">
        <v>719</v>
      </c>
      <c r="M12" s="64"/>
      <c r="N12" s="81"/>
      <c r="O12" s="253">
        <f>O9+1</f>
        <v>4</v>
      </c>
      <c r="Q12" s="256" t="s">
        <v>622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719</v>
      </c>
      <c r="E13" s="64"/>
      <c r="F13" s="63" t="s">
        <v>719</v>
      </c>
      <c r="G13" s="64"/>
      <c r="H13" s="63" t="s">
        <v>719</v>
      </c>
      <c r="I13" s="64"/>
      <c r="J13" s="63" t="s">
        <v>719</v>
      </c>
      <c r="K13" s="76"/>
      <c r="L13" s="63" t="s">
        <v>719</v>
      </c>
      <c r="M13" s="76"/>
      <c r="N13" s="81"/>
      <c r="O13" s="253">
        <f>O12+1</f>
        <v>5</v>
      </c>
      <c r="Q13" s="256" t="s">
        <v>623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719</v>
      </c>
      <c r="E14" s="64"/>
      <c r="F14" s="63" t="s">
        <v>719</v>
      </c>
      <c r="G14" s="64"/>
      <c r="H14" s="63" t="s">
        <v>719</v>
      </c>
      <c r="I14" s="64"/>
      <c r="J14" s="63" t="s">
        <v>719</v>
      </c>
      <c r="K14" s="64"/>
      <c r="L14" s="63" t="s">
        <v>719</v>
      </c>
      <c r="M14" s="90"/>
      <c r="N14" s="81"/>
      <c r="O14" s="253">
        <f t="shared" ref="O14:O16" si="3">O13+1</f>
        <v>6</v>
      </c>
      <c r="Q14" s="256" t="s">
        <v>624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719</v>
      </c>
      <c r="E15" s="91"/>
      <c r="F15" s="63" t="s">
        <v>719</v>
      </c>
      <c r="G15" s="64"/>
      <c r="H15" s="63" t="s">
        <v>719</v>
      </c>
      <c r="I15" s="64"/>
      <c r="J15" s="63" t="s">
        <v>719</v>
      </c>
      <c r="K15" s="64"/>
      <c r="L15" s="63" t="s">
        <v>719</v>
      </c>
      <c r="M15" s="90"/>
      <c r="N15" s="81"/>
      <c r="O15" s="253">
        <f t="shared" si="3"/>
        <v>7</v>
      </c>
      <c r="Q15" s="256" t="s">
        <v>626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719</v>
      </c>
      <c r="E16" s="64"/>
      <c r="F16" s="63" t="s">
        <v>719</v>
      </c>
      <c r="G16" s="64"/>
      <c r="H16" s="63" t="s">
        <v>719</v>
      </c>
      <c r="I16" s="64"/>
      <c r="J16" s="63" t="s">
        <v>719</v>
      </c>
      <c r="K16" s="64"/>
      <c r="L16" s="63" t="s">
        <v>719</v>
      </c>
      <c r="M16" s="64"/>
      <c r="N16" s="81"/>
      <c r="O16" s="253">
        <f t="shared" si="3"/>
        <v>8</v>
      </c>
      <c r="Q16" s="256" t="s">
        <v>283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627</v>
      </c>
      <c r="Q17" s="256" t="s">
        <v>628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627</v>
      </c>
      <c r="Q18" s="256" t="s">
        <v>629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630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719</v>
      </c>
      <c r="E20" s="64"/>
      <c r="F20" s="63" t="s">
        <v>719</v>
      </c>
      <c r="G20" s="64"/>
      <c r="H20" s="63" t="s">
        <v>719</v>
      </c>
      <c r="I20" s="64"/>
      <c r="J20" s="63" t="s">
        <v>719</v>
      </c>
      <c r="K20" s="76"/>
      <c r="L20" s="63" t="s">
        <v>719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719</v>
      </c>
      <c r="E21" s="64"/>
      <c r="F21" s="98" t="s">
        <v>719</v>
      </c>
      <c r="G21" s="99"/>
      <c r="H21" s="63" t="s">
        <v>719</v>
      </c>
      <c r="I21" s="91"/>
      <c r="J21" s="63" t="s">
        <v>719</v>
      </c>
      <c r="K21" s="91"/>
      <c r="L21" s="63" t="s">
        <v>719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719</v>
      </c>
      <c r="E22" s="80"/>
      <c r="F22" s="74" t="s">
        <v>719</v>
      </c>
      <c r="G22" s="75"/>
      <c r="H22" s="76" t="s">
        <v>719</v>
      </c>
      <c r="I22" s="75"/>
      <c r="J22" s="63" t="s">
        <v>719</v>
      </c>
      <c r="K22" s="64"/>
      <c r="L22" s="63" t="s">
        <v>719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719</v>
      </c>
      <c r="E23" s="64"/>
      <c r="F23" s="100" t="s">
        <v>719</v>
      </c>
      <c r="G23" s="101"/>
      <c r="H23" s="102" t="s">
        <v>719</v>
      </c>
      <c r="I23" s="64"/>
      <c r="J23" s="103" t="s">
        <v>719</v>
      </c>
      <c r="K23" s="75"/>
      <c r="L23" s="63" t="s">
        <v>719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719</v>
      </c>
      <c r="E26" s="168"/>
      <c r="F26" s="103" t="s">
        <v>719</v>
      </c>
      <c r="G26" s="168"/>
      <c r="H26" s="63" t="s">
        <v>719</v>
      </c>
      <c r="I26" s="64"/>
      <c r="J26" s="63" t="s">
        <v>719</v>
      </c>
      <c r="K26" s="64"/>
      <c r="L26" s="63" t="s">
        <v>719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719</v>
      </c>
      <c r="E27" s="64"/>
      <c r="F27" s="63" t="s">
        <v>719</v>
      </c>
      <c r="G27" s="64"/>
      <c r="H27" s="63" t="s">
        <v>719</v>
      </c>
      <c r="I27" s="64"/>
      <c r="J27" s="63" t="s">
        <v>719</v>
      </c>
      <c r="K27" s="76"/>
      <c r="L27" s="63" t="s">
        <v>719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719</v>
      </c>
      <c r="E28" s="64"/>
      <c r="F28" s="63" t="s">
        <v>719</v>
      </c>
      <c r="G28" s="64"/>
      <c r="H28" s="63" t="s">
        <v>719</v>
      </c>
      <c r="I28" s="64"/>
      <c r="J28" s="63" t="s">
        <v>719</v>
      </c>
      <c r="K28" s="64"/>
      <c r="L28" s="63" t="s">
        <v>719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719</v>
      </c>
      <c r="E29" s="64"/>
      <c r="F29" s="63" t="s">
        <v>719</v>
      </c>
      <c r="G29" s="64"/>
      <c r="H29" s="63" t="s">
        <v>719</v>
      </c>
      <c r="I29" s="64"/>
      <c r="J29" s="63" t="s">
        <v>719</v>
      </c>
      <c r="K29" s="64"/>
      <c r="L29" s="63" t="s">
        <v>719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719</v>
      </c>
      <c r="E30" s="75"/>
      <c r="F30" s="63" t="s">
        <v>719</v>
      </c>
      <c r="G30" s="64"/>
      <c r="H30" s="63" t="s">
        <v>719</v>
      </c>
      <c r="I30" s="64"/>
      <c r="J30" s="63" t="s">
        <v>719</v>
      </c>
      <c r="K30" s="64"/>
      <c r="L30" s="63" t="s">
        <v>719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720</v>
      </c>
      <c r="E33" s="64"/>
      <c r="F33" s="137" t="s">
        <v>720</v>
      </c>
      <c r="G33" s="80"/>
      <c r="H33" s="63" t="s">
        <v>720</v>
      </c>
      <c r="I33" s="64"/>
      <c r="J33" s="63" t="s">
        <v>720</v>
      </c>
      <c r="K33" s="64"/>
      <c r="L33" s="63" t="s">
        <v>720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720</v>
      </c>
      <c r="E34" s="64"/>
      <c r="F34" s="63" t="s">
        <v>720</v>
      </c>
      <c r="G34" s="64"/>
      <c r="H34" s="63" t="s">
        <v>720</v>
      </c>
      <c r="I34" s="64"/>
      <c r="J34" s="63" t="s">
        <v>720</v>
      </c>
      <c r="K34" s="76"/>
      <c r="L34" s="63" t="s">
        <v>720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720</v>
      </c>
      <c r="E35" s="64"/>
      <c r="F35" s="63" t="s">
        <v>720</v>
      </c>
      <c r="G35" s="64"/>
      <c r="H35" s="63" t="s">
        <v>720</v>
      </c>
      <c r="I35" s="91"/>
      <c r="J35" s="63" t="s">
        <v>720</v>
      </c>
      <c r="K35" s="110"/>
      <c r="L35" s="63" t="s">
        <v>720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720</v>
      </c>
      <c r="E36" s="75"/>
      <c r="F36" s="79" t="s">
        <v>720</v>
      </c>
      <c r="G36" s="75"/>
      <c r="H36" s="79" t="s">
        <v>720</v>
      </c>
      <c r="I36" s="75"/>
      <c r="J36" s="63" t="s">
        <v>720</v>
      </c>
      <c r="K36" s="64"/>
      <c r="L36" s="63" t="s">
        <v>720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720</v>
      </c>
      <c r="E37" s="114"/>
      <c r="F37" s="113" t="s">
        <v>720</v>
      </c>
      <c r="G37" s="115"/>
      <c r="H37" s="116" t="s">
        <v>720</v>
      </c>
      <c r="I37" s="115"/>
      <c r="J37" s="113" t="s">
        <v>720</v>
      </c>
      <c r="K37" s="115"/>
      <c r="L37" s="113" t="s">
        <v>720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452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397</v>
      </c>
      <c r="C40" s="823" t="s">
        <v>398</v>
      </c>
      <c r="D40" s="57" t="s">
        <v>399</v>
      </c>
      <c r="E40" s="819" t="s">
        <v>400</v>
      </c>
      <c r="F40" s="57" t="s">
        <v>401</v>
      </c>
      <c r="G40" s="819" t="s">
        <v>400</v>
      </c>
      <c r="H40" s="57" t="s">
        <v>402</v>
      </c>
      <c r="I40" s="819" t="s">
        <v>400</v>
      </c>
      <c r="J40" s="57" t="s">
        <v>403</v>
      </c>
      <c r="K40" s="819" t="s">
        <v>400</v>
      </c>
      <c r="L40" s="57" t="s">
        <v>404</v>
      </c>
      <c r="M40" s="819" t="s">
        <v>400</v>
      </c>
      <c r="N40" s="58" t="s">
        <v>405</v>
      </c>
    </row>
    <row r="41" spans="2:15" ht="36" customHeight="1" thickBot="1">
      <c r="B41" s="822"/>
      <c r="C41" s="824"/>
      <c r="D41" s="59" t="s">
        <v>406</v>
      </c>
      <c r="E41" s="820"/>
      <c r="F41" s="59" t="s">
        <v>407</v>
      </c>
      <c r="G41" s="820"/>
      <c r="H41" s="59" t="s">
        <v>408</v>
      </c>
      <c r="I41" s="820"/>
      <c r="J41" s="59" t="s">
        <v>409</v>
      </c>
      <c r="K41" s="820"/>
      <c r="L41" s="59" t="s">
        <v>410</v>
      </c>
      <c r="M41" s="82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721</v>
      </c>
      <c r="G45" s="64"/>
      <c r="H45" s="63" t="s">
        <v>721</v>
      </c>
      <c r="I45" s="64"/>
      <c r="J45" s="63" t="s">
        <v>721</v>
      </c>
      <c r="K45" s="76"/>
      <c r="L45" s="63" t="s">
        <v>721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721</v>
      </c>
      <c r="E46" s="64"/>
      <c r="F46" s="63" t="s">
        <v>721</v>
      </c>
      <c r="G46" s="64"/>
      <c r="H46" s="63" t="s">
        <v>721</v>
      </c>
      <c r="I46" s="64"/>
      <c r="J46" s="63" t="s">
        <v>721</v>
      </c>
      <c r="K46" s="64"/>
      <c r="L46" s="63" t="s">
        <v>721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721</v>
      </c>
      <c r="E47" s="64"/>
      <c r="F47" s="92" t="s">
        <v>721</v>
      </c>
      <c r="G47" s="75"/>
      <c r="H47" s="92" t="s">
        <v>721</v>
      </c>
      <c r="I47" s="75"/>
      <c r="J47" s="63" t="s">
        <v>721</v>
      </c>
      <c r="K47" s="64"/>
      <c r="L47" s="63" t="s">
        <v>721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721</v>
      </c>
      <c r="E48" s="104"/>
      <c r="F48" s="103" t="s">
        <v>721</v>
      </c>
      <c r="G48" s="75"/>
      <c r="H48" s="128" t="s">
        <v>721</v>
      </c>
      <c r="I48" s="75"/>
      <c r="J48" s="63" t="s">
        <v>721</v>
      </c>
      <c r="K48" s="64"/>
      <c r="L48" s="63" t="s">
        <v>721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722</v>
      </c>
      <c r="E51" s="64"/>
      <c r="F51" s="137" t="s">
        <v>722</v>
      </c>
      <c r="G51" s="64"/>
      <c r="H51" s="63" t="s">
        <v>722</v>
      </c>
      <c r="I51" s="64"/>
      <c r="J51" s="63" t="s">
        <v>722</v>
      </c>
      <c r="K51" s="64"/>
      <c r="L51" s="63" t="s">
        <v>722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722</v>
      </c>
      <c r="E52" s="64"/>
      <c r="F52" s="63" t="s">
        <v>722</v>
      </c>
      <c r="G52" s="64"/>
      <c r="H52" s="63" t="s">
        <v>722</v>
      </c>
      <c r="I52" s="64"/>
      <c r="J52" s="63" t="s">
        <v>722</v>
      </c>
      <c r="K52" s="76"/>
      <c r="L52" s="63" t="s">
        <v>722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722</v>
      </c>
      <c r="E53" s="64"/>
      <c r="F53" s="63" t="s">
        <v>722</v>
      </c>
      <c r="G53" s="64"/>
      <c r="H53" s="63" t="s">
        <v>722</v>
      </c>
      <c r="I53" s="64"/>
      <c r="J53" s="63" t="s">
        <v>722</v>
      </c>
      <c r="K53" s="64"/>
      <c r="L53" s="63" t="s">
        <v>722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722</v>
      </c>
      <c r="E54" s="132"/>
      <c r="F54" s="79" t="s">
        <v>722</v>
      </c>
      <c r="G54" s="75"/>
      <c r="H54" s="79" t="s">
        <v>722</v>
      </c>
      <c r="I54" s="75"/>
      <c r="J54" s="63" t="s">
        <v>722</v>
      </c>
      <c r="K54" s="64"/>
      <c r="L54" s="259" t="s">
        <v>722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722</v>
      </c>
      <c r="E55" s="489">
        <v>304</v>
      </c>
      <c r="F55" s="103" t="s">
        <v>722</v>
      </c>
      <c r="G55" s="489">
        <v>304</v>
      </c>
      <c r="H55" s="74" t="s">
        <v>722</v>
      </c>
      <c r="I55" s="75"/>
      <c r="J55" s="133" t="s">
        <v>722</v>
      </c>
      <c r="K55" s="134"/>
      <c r="L55" s="63" t="s">
        <v>722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722</v>
      </c>
      <c r="E58" s="132"/>
      <c r="F58" s="137" t="s">
        <v>722</v>
      </c>
      <c r="G58" s="132"/>
      <c r="H58" s="63" t="s">
        <v>722</v>
      </c>
      <c r="I58" s="64"/>
      <c r="J58" s="63" t="s">
        <v>722</v>
      </c>
      <c r="K58" s="64"/>
      <c r="L58" s="63" t="s">
        <v>722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722</v>
      </c>
      <c r="E59" s="64"/>
      <c r="F59" s="63" t="s">
        <v>722</v>
      </c>
      <c r="G59" s="64"/>
      <c r="H59" s="63" t="s">
        <v>722</v>
      </c>
      <c r="I59" s="64"/>
      <c r="J59" s="63" t="s">
        <v>722</v>
      </c>
      <c r="K59" s="76"/>
      <c r="L59" s="63" t="s">
        <v>722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722</v>
      </c>
      <c r="E60" s="64"/>
      <c r="F60" s="63" t="s">
        <v>722</v>
      </c>
      <c r="G60" s="64"/>
      <c r="H60" s="63" t="s">
        <v>722</v>
      </c>
      <c r="I60" s="64"/>
      <c r="J60" s="63" t="s">
        <v>722</v>
      </c>
      <c r="K60" s="64"/>
      <c r="L60" s="63" t="s">
        <v>722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722</v>
      </c>
      <c r="E61" s="64"/>
      <c r="F61" s="79" t="s">
        <v>722</v>
      </c>
      <c r="G61" s="75"/>
      <c r="H61" s="79" t="s">
        <v>722</v>
      </c>
      <c r="I61" s="75"/>
      <c r="J61" s="137" t="s">
        <v>722</v>
      </c>
      <c r="K61" s="132"/>
      <c r="L61" s="259" t="s">
        <v>722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722</v>
      </c>
      <c r="E62" s="75"/>
      <c r="F62" s="63" t="s">
        <v>722</v>
      </c>
      <c r="G62" s="64"/>
      <c r="H62" s="63" t="s">
        <v>722</v>
      </c>
      <c r="I62" s="489">
        <v>304</v>
      </c>
      <c r="J62" s="79" t="s">
        <v>722</v>
      </c>
      <c r="K62" s="489">
        <v>304</v>
      </c>
      <c r="L62" s="63" t="s">
        <v>722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468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397</v>
      </c>
      <c r="C74" s="823" t="s">
        <v>398</v>
      </c>
      <c r="D74" s="57" t="s">
        <v>399</v>
      </c>
      <c r="E74" s="819" t="s">
        <v>400</v>
      </c>
      <c r="F74" s="57" t="s">
        <v>401</v>
      </c>
      <c r="G74" s="819" t="s">
        <v>400</v>
      </c>
      <c r="H74" s="57" t="s">
        <v>402</v>
      </c>
      <c r="I74" s="819" t="s">
        <v>400</v>
      </c>
      <c r="J74" s="57" t="s">
        <v>403</v>
      </c>
      <c r="K74" s="819" t="s">
        <v>400</v>
      </c>
      <c r="L74" s="57" t="s">
        <v>404</v>
      </c>
      <c r="M74" s="819" t="s">
        <v>400</v>
      </c>
      <c r="N74" s="58" t="s">
        <v>405</v>
      </c>
    </row>
    <row r="75" spans="2:15" ht="18" customHeight="1" thickBot="1">
      <c r="B75" s="822"/>
      <c r="C75" s="824"/>
      <c r="D75" s="59" t="s">
        <v>406</v>
      </c>
      <c r="E75" s="820"/>
      <c r="F75" s="59" t="s">
        <v>407</v>
      </c>
      <c r="G75" s="820"/>
      <c r="H75" s="59" t="s">
        <v>408</v>
      </c>
      <c r="I75" s="820"/>
      <c r="J75" s="59" t="s">
        <v>409</v>
      </c>
      <c r="K75" s="820"/>
      <c r="L75" s="59" t="s">
        <v>410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282</v>
      </c>
      <c r="G78" s="64">
        <v>304</v>
      </c>
      <c r="H78" s="158" t="s">
        <v>723</v>
      </c>
      <c r="I78" s="104">
        <v>304</v>
      </c>
      <c r="J78" s="279" t="s">
        <v>724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725</v>
      </c>
      <c r="I79" s="75">
        <v>304</v>
      </c>
      <c r="J79" s="76" t="s">
        <v>725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722</v>
      </c>
      <c r="E84" s="64"/>
      <c r="F84" s="63" t="s">
        <v>722</v>
      </c>
      <c r="G84" s="64"/>
      <c r="H84" s="63" t="s">
        <v>722</v>
      </c>
      <c r="I84" s="64"/>
      <c r="J84" s="63" t="s">
        <v>722</v>
      </c>
      <c r="K84" s="76"/>
      <c r="L84" s="63" t="s">
        <v>722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726</v>
      </c>
      <c r="E85" s="64">
        <v>304</v>
      </c>
      <c r="F85" s="63" t="s">
        <v>654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657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477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397</v>
      </c>
      <c r="C109" s="823" t="s">
        <v>398</v>
      </c>
      <c r="D109" s="57" t="s">
        <v>399</v>
      </c>
      <c r="E109" s="819" t="s">
        <v>400</v>
      </c>
      <c r="F109" s="57" t="s">
        <v>401</v>
      </c>
      <c r="G109" s="819" t="s">
        <v>400</v>
      </c>
      <c r="H109" s="57" t="s">
        <v>402</v>
      </c>
      <c r="I109" s="819" t="s">
        <v>400</v>
      </c>
      <c r="J109" s="57" t="s">
        <v>403</v>
      </c>
      <c r="K109" s="819" t="s">
        <v>400</v>
      </c>
      <c r="L109" s="57" t="s">
        <v>404</v>
      </c>
      <c r="M109" s="819" t="s">
        <v>400</v>
      </c>
      <c r="N109" s="58" t="s">
        <v>405</v>
      </c>
    </row>
    <row r="110" spans="2:15" ht="36" customHeight="1" thickBot="1">
      <c r="B110" s="822"/>
      <c r="C110" s="824"/>
      <c r="D110" s="59" t="s">
        <v>406</v>
      </c>
      <c r="E110" s="820"/>
      <c r="F110" s="59" t="s">
        <v>407</v>
      </c>
      <c r="G110" s="820"/>
      <c r="H110" s="59" t="s">
        <v>408</v>
      </c>
      <c r="I110" s="820"/>
      <c r="J110" s="59" t="s">
        <v>409</v>
      </c>
      <c r="K110" s="820"/>
      <c r="L110" s="59" t="s">
        <v>410</v>
      </c>
      <c r="M110" s="82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727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727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728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728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487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397</v>
      </c>
      <c r="C144" s="823" t="s">
        <v>398</v>
      </c>
      <c r="D144" s="57" t="s">
        <v>399</v>
      </c>
      <c r="E144" s="819" t="s">
        <v>400</v>
      </c>
      <c r="F144" s="57" t="s">
        <v>401</v>
      </c>
      <c r="G144" s="819" t="s">
        <v>400</v>
      </c>
      <c r="H144" s="57" t="s">
        <v>402</v>
      </c>
      <c r="I144" s="819" t="s">
        <v>400</v>
      </c>
      <c r="J144" s="57" t="s">
        <v>403</v>
      </c>
      <c r="K144" s="819" t="s">
        <v>400</v>
      </c>
      <c r="L144" s="57" t="s">
        <v>404</v>
      </c>
      <c r="M144" s="819" t="s">
        <v>400</v>
      </c>
      <c r="N144" s="58" t="s">
        <v>405</v>
      </c>
    </row>
    <row r="145" spans="2:15" ht="36" customHeight="1" thickBot="1">
      <c r="B145" s="822"/>
      <c r="C145" s="824"/>
      <c r="D145" s="59" t="s">
        <v>406</v>
      </c>
      <c r="E145" s="820"/>
      <c r="F145" s="59" t="s">
        <v>407</v>
      </c>
      <c r="G145" s="820"/>
      <c r="H145" s="59" t="s">
        <v>408</v>
      </c>
      <c r="I145" s="820"/>
      <c r="J145" s="59" t="s">
        <v>409</v>
      </c>
      <c r="K145" s="820"/>
      <c r="L145" s="59" t="s">
        <v>410</v>
      </c>
      <c r="M145" s="82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729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730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731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503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397</v>
      </c>
      <c r="C176" s="823" t="s">
        <v>398</v>
      </c>
      <c r="D176" s="57" t="s">
        <v>399</v>
      </c>
      <c r="E176" s="819" t="s">
        <v>400</v>
      </c>
      <c r="F176" s="57" t="s">
        <v>401</v>
      </c>
      <c r="G176" s="819" t="s">
        <v>400</v>
      </c>
      <c r="H176" s="57" t="s">
        <v>402</v>
      </c>
      <c r="I176" s="819" t="s">
        <v>400</v>
      </c>
      <c r="J176" s="57" t="s">
        <v>403</v>
      </c>
      <c r="K176" s="819" t="s">
        <v>400</v>
      </c>
      <c r="L176" s="57" t="s">
        <v>404</v>
      </c>
      <c r="M176" s="819" t="s">
        <v>400</v>
      </c>
      <c r="N176" s="58" t="s">
        <v>405</v>
      </c>
    </row>
    <row r="177" spans="2:15" ht="18" customHeight="1" thickBot="1">
      <c r="B177" s="822"/>
      <c r="C177" s="824"/>
      <c r="D177" s="59" t="s">
        <v>406</v>
      </c>
      <c r="E177" s="820"/>
      <c r="F177" s="59" t="s">
        <v>407</v>
      </c>
      <c r="G177" s="820"/>
      <c r="H177" s="59" t="s">
        <v>408</v>
      </c>
      <c r="I177" s="820"/>
      <c r="J177" s="59" t="s">
        <v>409</v>
      </c>
      <c r="K177" s="820"/>
      <c r="L177" s="59" t="s">
        <v>410</v>
      </c>
      <c r="M177" s="82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716</v>
      </c>
      <c r="E196" s="166"/>
      <c r="F196" s="103" t="s">
        <v>716</v>
      </c>
      <c r="G196" s="166"/>
      <c r="H196" s="63"/>
      <c r="I196" s="93"/>
      <c r="J196" s="63"/>
      <c r="K196" s="93"/>
      <c r="L196" s="169"/>
      <c r="M196" s="76"/>
      <c r="N196" s="81" t="s">
        <v>732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733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396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1" t="s">
        <v>397</v>
      </c>
      <c r="C5" s="823" t="s">
        <v>398</v>
      </c>
      <c r="D5" s="57" t="s">
        <v>399</v>
      </c>
      <c r="E5" s="819" t="s">
        <v>400</v>
      </c>
      <c r="F5" s="57" t="s">
        <v>401</v>
      </c>
      <c r="G5" s="819" t="s">
        <v>400</v>
      </c>
      <c r="H5" s="57" t="s">
        <v>402</v>
      </c>
      <c r="I5" s="819" t="s">
        <v>400</v>
      </c>
      <c r="J5" s="57" t="s">
        <v>403</v>
      </c>
      <c r="K5" s="819" t="s">
        <v>400</v>
      </c>
      <c r="L5" s="57" t="s">
        <v>404</v>
      </c>
      <c r="M5" s="819" t="s">
        <v>400</v>
      </c>
      <c r="N5" s="58" t="s">
        <v>405</v>
      </c>
    </row>
    <row r="6" spans="1:15" ht="18" customHeight="1">
      <c r="B6" s="822"/>
      <c r="C6" s="824"/>
      <c r="D6" s="59" t="s">
        <v>406</v>
      </c>
      <c r="E6" s="820"/>
      <c r="F6" s="59" t="s">
        <v>407</v>
      </c>
      <c r="G6" s="820"/>
      <c r="H6" s="59" t="s">
        <v>408</v>
      </c>
      <c r="I6" s="820"/>
      <c r="J6" s="59" t="s">
        <v>409</v>
      </c>
      <c r="K6" s="820"/>
      <c r="L6" s="59" t="s">
        <v>410</v>
      </c>
      <c r="M6" s="820"/>
      <c r="N6" s="60"/>
    </row>
    <row r="7" spans="1:15" ht="48">
      <c r="A7" s="552" t="s">
        <v>734</v>
      </c>
      <c r="B7" s="61">
        <v>45931</v>
      </c>
      <c r="C7" s="62">
        <f>B7</f>
        <v>45931</v>
      </c>
      <c r="D7" s="63" t="s">
        <v>735</v>
      </c>
      <c r="E7" s="64" t="s">
        <v>736</v>
      </c>
      <c r="F7" s="65" t="s">
        <v>735</v>
      </c>
      <c r="G7" s="64" t="s">
        <v>736</v>
      </c>
      <c r="H7" s="66" t="s">
        <v>737</v>
      </c>
      <c r="I7" s="486" t="s">
        <v>738</v>
      </c>
      <c r="J7" s="66" t="s">
        <v>737</v>
      </c>
      <c r="K7" s="486" t="s">
        <v>738</v>
      </c>
      <c r="L7" s="69"/>
      <c r="M7" s="576"/>
      <c r="N7" s="71" t="s">
        <v>739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740</v>
      </c>
      <c r="E8" s="64" t="s">
        <v>741</v>
      </c>
      <c r="F8" s="63" t="s">
        <v>740</v>
      </c>
      <c r="G8" s="64" t="s">
        <v>741</v>
      </c>
      <c r="H8" s="74" t="s">
        <v>742</v>
      </c>
      <c r="I8" s="75" t="s">
        <v>743</v>
      </c>
      <c r="J8" s="63" t="s">
        <v>742</v>
      </c>
      <c r="K8" s="64" t="s">
        <v>743</v>
      </c>
      <c r="L8" s="63" t="s">
        <v>744</v>
      </c>
      <c r="M8" s="80" t="s">
        <v>745</v>
      </c>
      <c r="N8" s="77" t="s">
        <v>746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747</v>
      </c>
      <c r="E9" s="64" t="s">
        <v>748</v>
      </c>
      <c r="F9" s="63" t="s">
        <v>747</v>
      </c>
      <c r="G9" s="64" t="s">
        <v>748</v>
      </c>
      <c r="H9" s="79" t="s">
        <v>140</v>
      </c>
      <c r="I9" s="75" t="s">
        <v>749</v>
      </c>
      <c r="J9" s="495" t="s">
        <v>140</v>
      </c>
      <c r="K9" s="564" t="s">
        <v>749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148</v>
      </c>
      <c r="E12" s="64" t="s">
        <v>750</v>
      </c>
      <c r="F12" s="78" t="s">
        <v>148</v>
      </c>
      <c r="G12" s="64" t="s">
        <v>750</v>
      </c>
      <c r="H12" s="63" t="s">
        <v>154</v>
      </c>
      <c r="I12" s="64" t="s">
        <v>750</v>
      </c>
      <c r="J12" s="63" t="s">
        <v>154</v>
      </c>
      <c r="K12" s="64" t="s">
        <v>750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751</v>
      </c>
      <c r="E13" s="592" t="s">
        <v>752</v>
      </c>
      <c r="F13" s="63" t="s">
        <v>751</v>
      </c>
      <c r="G13" s="592" t="s">
        <v>752</v>
      </c>
      <c r="H13" s="63" t="s">
        <v>753</v>
      </c>
      <c r="I13" s="64" t="s">
        <v>754</v>
      </c>
      <c r="J13" s="63" t="s">
        <v>753</v>
      </c>
      <c r="K13" s="80" t="s">
        <v>754</v>
      </c>
      <c r="L13" s="63" t="s">
        <v>744</v>
      </c>
      <c r="M13" s="80" t="s">
        <v>745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735</v>
      </c>
      <c r="E14" s="64" t="s">
        <v>736</v>
      </c>
      <c r="F14" s="63" t="s">
        <v>735</v>
      </c>
      <c r="G14" s="64" t="s">
        <v>736</v>
      </c>
      <c r="H14" s="63" t="s">
        <v>737</v>
      </c>
      <c r="I14" s="64" t="s">
        <v>738</v>
      </c>
      <c r="J14" s="63" t="s">
        <v>737</v>
      </c>
      <c r="K14" s="64" t="s">
        <v>738</v>
      </c>
      <c r="L14" s="63"/>
      <c r="M14" s="477"/>
      <c r="N14" s="81" t="s">
        <v>755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740</v>
      </c>
      <c r="E15" s="91" t="s">
        <v>741</v>
      </c>
      <c r="F15" s="63" t="s">
        <v>740</v>
      </c>
      <c r="G15" s="64" t="s">
        <v>741</v>
      </c>
      <c r="H15" s="63" t="s">
        <v>742</v>
      </c>
      <c r="I15" s="64" t="s">
        <v>743</v>
      </c>
      <c r="J15" s="63" t="s">
        <v>742</v>
      </c>
      <c r="K15" s="64" t="s">
        <v>743</v>
      </c>
      <c r="L15" s="63" t="s">
        <v>744</v>
      </c>
      <c r="M15" s="477" t="s">
        <v>745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747</v>
      </c>
      <c r="E16" s="64" t="s">
        <v>748</v>
      </c>
      <c r="F16" s="63" t="s">
        <v>747</v>
      </c>
      <c r="G16" s="64" t="s">
        <v>748</v>
      </c>
      <c r="H16" s="63" t="s">
        <v>140</v>
      </c>
      <c r="I16" s="64" t="s">
        <v>749</v>
      </c>
      <c r="J16" s="63" t="s">
        <v>140</v>
      </c>
      <c r="K16" s="64" t="s">
        <v>749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756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757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433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758</v>
      </c>
      <c r="E20" s="592" t="s">
        <v>759</v>
      </c>
      <c r="F20" s="63" t="s">
        <v>758</v>
      </c>
      <c r="G20" s="592" t="s">
        <v>759</v>
      </c>
      <c r="H20" s="63" t="s">
        <v>753</v>
      </c>
      <c r="I20" s="64" t="s">
        <v>754</v>
      </c>
      <c r="J20" s="63" t="s">
        <v>753</v>
      </c>
      <c r="K20" s="80" t="s">
        <v>754</v>
      </c>
      <c r="L20" s="63" t="s">
        <v>744</v>
      </c>
      <c r="M20" s="80" t="s">
        <v>745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735</v>
      </c>
      <c r="E21" s="64" t="s">
        <v>736</v>
      </c>
      <c r="F21" s="98" t="s">
        <v>735</v>
      </c>
      <c r="G21" s="99" t="s">
        <v>736</v>
      </c>
      <c r="H21" s="63" t="s">
        <v>737</v>
      </c>
      <c r="I21" s="91" t="s">
        <v>738</v>
      </c>
      <c r="J21" s="63" t="s">
        <v>737</v>
      </c>
      <c r="K21" s="91" t="s">
        <v>738</v>
      </c>
      <c r="L21" s="63"/>
      <c r="M21" s="477"/>
      <c r="N21" s="81" t="s">
        <v>760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740</v>
      </c>
      <c r="E22" s="80" t="s">
        <v>741</v>
      </c>
      <c r="F22" s="74" t="s">
        <v>740</v>
      </c>
      <c r="G22" s="75" t="s">
        <v>741</v>
      </c>
      <c r="H22" s="76" t="s">
        <v>742</v>
      </c>
      <c r="I22" s="75" t="s">
        <v>743</v>
      </c>
      <c r="J22" s="63" t="s">
        <v>742</v>
      </c>
      <c r="K22" s="64" t="s">
        <v>743</v>
      </c>
      <c r="L22" s="63" t="s">
        <v>744</v>
      </c>
      <c r="M22" s="64" t="s">
        <v>745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747</v>
      </c>
      <c r="E23" s="64" t="s">
        <v>748</v>
      </c>
      <c r="F23" s="100" t="s">
        <v>747</v>
      </c>
      <c r="G23" s="101" t="s">
        <v>748</v>
      </c>
      <c r="H23" s="102" t="s">
        <v>140</v>
      </c>
      <c r="I23" s="64" t="s">
        <v>749</v>
      </c>
      <c r="J23" s="103" t="s">
        <v>140</v>
      </c>
      <c r="K23" s="75" t="s">
        <v>749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148</v>
      </c>
      <c r="E26" s="168" t="s">
        <v>750</v>
      </c>
      <c r="F26" s="103" t="s">
        <v>148</v>
      </c>
      <c r="G26" s="168" t="s">
        <v>750</v>
      </c>
      <c r="H26" s="63" t="s">
        <v>154</v>
      </c>
      <c r="I26" s="64" t="s">
        <v>750</v>
      </c>
      <c r="J26" s="63" t="s">
        <v>154</v>
      </c>
      <c r="K26" s="64" t="s">
        <v>750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761</v>
      </c>
      <c r="E27" s="64"/>
      <c r="F27" s="63" t="s">
        <v>761</v>
      </c>
      <c r="G27" s="64"/>
      <c r="H27" s="63" t="s">
        <v>761</v>
      </c>
      <c r="I27" s="64"/>
      <c r="J27" s="63" t="s">
        <v>761</v>
      </c>
      <c r="K27" s="80"/>
      <c r="L27" s="63" t="s">
        <v>744</v>
      </c>
      <c r="M27" s="80" t="s">
        <v>745</v>
      </c>
      <c r="N27" s="109" t="s">
        <v>762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735</v>
      </c>
      <c r="E28" s="64" t="s">
        <v>736</v>
      </c>
      <c r="F28" s="63" t="s">
        <v>735</v>
      </c>
      <c r="G28" s="64" t="s">
        <v>736</v>
      </c>
      <c r="H28" s="63" t="s">
        <v>737</v>
      </c>
      <c r="I28" s="64" t="s">
        <v>738</v>
      </c>
      <c r="J28" s="63" t="s">
        <v>737</v>
      </c>
      <c r="K28" s="64" t="s">
        <v>738</v>
      </c>
      <c r="L28" s="63"/>
      <c r="M28" s="80"/>
      <c r="N28" s="81" t="s">
        <v>760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740</v>
      </c>
      <c r="E29" s="64" t="s">
        <v>741</v>
      </c>
      <c r="F29" s="63" t="s">
        <v>740</v>
      </c>
      <c r="G29" s="64" t="s">
        <v>741</v>
      </c>
      <c r="H29" s="63" t="s">
        <v>742</v>
      </c>
      <c r="I29" s="64" t="s">
        <v>743</v>
      </c>
      <c r="J29" s="63" t="s">
        <v>742</v>
      </c>
      <c r="K29" s="64" t="s">
        <v>743</v>
      </c>
      <c r="L29" s="63" t="s">
        <v>744</v>
      </c>
      <c r="M29" s="64" t="s">
        <v>745</v>
      </c>
      <c r="N29" s="81" t="s">
        <v>763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747</v>
      </c>
      <c r="E30" s="75" t="s">
        <v>748</v>
      </c>
      <c r="F30" s="63" t="s">
        <v>747</v>
      </c>
      <c r="G30" s="64" t="s">
        <v>748</v>
      </c>
      <c r="H30" s="63" t="s">
        <v>140</v>
      </c>
      <c r="I30" s="64" t="s">
        <v>749</v>
      </c>
      <c r="J30" s="63" t="s">
        <v>140</v>
      </c>
      <c r="K30" s="64" t="s">
        <v>749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148</v>
      </c>
      <c r="E33" s="64" t="s">
        <v>750</v>
      </c>
      <c r="F33" s="137" t="s">
        <v>148</v>
      </c>
      <c r="G33" s="80" t="s">
        <v>750</v>
      </c>
      <c r="H33" s="63" t="s">
        <v>154</v>
      </c>
      <c r="I33" s="64" t="s">
        <v>750</v>
      </c>
      <c r="J33" s="63" t="s">
        <v>154</v>
      </c>
      <c r="K33" s="64" t="s">
        <v>750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758</v>
      </c>
      <c r="E34" s="592" t="s">
        <v>759</v>
      </c>
      <c r="F34" s="63" t="s">
        <v>758</v>
      </c>
      <c r="G34" s="592" t="s">
        <v>759</v>
      </c>
      <c r="H34" s="63" t="s">
        <v>753</v>
      </c>
      <c r="I34" s="64" t="s">
        <v>754</v>
      </c>
      <c r="J34" s="63" t="s">
        <v>753</v>
      </c>
      <c r="K34" s="80" t="s">
        <v>754</v>
      </c>
      <c r="L34" s="63" t="s">
        <v>744</v>
      </c>
      <c r="M34" s="80" t="s">
        <v>745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735</v>
      </c>
      <c r="E35" s="64" t="s">
        <v>736</v>
      </c>
      <c r="F35" s="63" t="s">
        <v>735</v>
      </c>
      <c r="G35" s="64" t="s">
        <v>736</v>
      </c>
      <c r="H35" s="63" t="s">
        <v>737</v>
      </c>
      <c r="I35" s="91" t="s">
        <v>738</v>
      </c>
      <c r="J35" s="63" t="s">
        <v>737</v>
      </c>
      <c r="K35" s="91" t="s">
        <v>738</v>
      </c>
      <c r="L35" s="63"/>
      <c r="M35" s="80"/>
      <c r="N35" s="81" t="s">
        <v>760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740</v>
      </c>
      <c r="E36" s="75" t="s">
        <v>741</v>
      </c>
      <c r="F36" s="92" t="s">
        <v>740</v>
      </c>
      <c r="G36" s="75" t="s">
        <v>741</v>
      </c>
      <c r="H36" s="92" t="s">
        <v>742</v>
      </c>
      <c r="I36" s="75" t="s">
        <v>743</v>
      </c>
      <c r="J36" s="63" t="s">
        <v>742</v>
      </c>
      <c r="K36" s="64" t="s">
        <v>743</v>
      </c>
      <c r="L36" s="63" t="s">
        <v>744</v>
      </c>
      <c r="M36" s="64" t="s">
        <v>745</v>
      </c>
      <c r="N36" s="81" t="s">
        <v>764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747</v>
      </c>
      <c r="E37" s="114" t="s">
        <v>748</v>
      </c>
      <c r="F37" s="113" t="s">
        <v>747</v>
      </c>
      <c r="G37" s="115" t="s">
        <v>748</v>
      </c>
      <c r="H37" s="116" t="s">
        <v>140</v>
      </c>
      <c r="I37" s="115" t="s">
        <v>749</v>
      </c>
      <c r="J37" s="113" t="s">
        <v>140</v>
      </c>
      <c r="K37" s="115" t="s">
        <v>749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1" t="s">
        <v>397</v>
      </c>
      <c r="C40" s="823" t="s">
        <v>398</v>
      </c>
      <c r="D40" s="57" t="s">
        <v>399</v>
      </c>
      <c r="E40" s="819" t="s">
        <v>400</v>
      </c>
      <c r="F40" s="57" t="s">
        <v>401</v>
      </c>
      <c r="G40" s="819" t="s">
        <v>400</v>
      </c>
      <c r="H40" s="57" t="s">
        <v>402</v>
      </c>
      <c r="I40" s="819" t="s">
        <v>400</v>
      </c>
      <c r="J40" s="57" t="s">
        <v>403</v>
      </c>
      <c r="K40" s="819" t="s">
        <v>400</v>
      </c>
      <c r="L40" s="57" t="s">
        <v>404</v>
      </c>
      <c r="M40" s="819" t="s">
        <v>400</v>
      </c>
      <c r="N40" s="58" t="s">
        <v>405</v>
      </c>
    </row>
    <row r="41" spans="1:15" ht="36" customHeight="1">
      <c r="A41" s="553"/>
      <c r="B41" s="822"/>
      <c r="C41" s="824"/>
      <c r="D41" s="59" t="s">
        <v>406</v>
      </c>
      <c r="E41" s="820"/>
      <c r="F41" s="59" t="s">
        <v>407</v>
      </c>
      <c r="G41" s="820"/>
      <c r="H41" s="59" t="s">
        <v>408</v>
      </c>
      <c r="I41" s="820"/>
      <c r="J41" s="59" t="s">
        <v>409</v>
      </c>
      <c r="K41" s="820"/>
      <c r="L41" s="59" t="s">
        <v>410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765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766</v>
      </c>
      <c r="E45" s="64"/>
      <c r="F45" s="63" t="s">
        <v>758</v>
      </c>
      <c r="G45" s="592" t="s">
        <v>759</v>
      </c>
      <c r="H45" s="63" t="s">
        <v>753</v>
      </c>
      <c r="I45" s="64" t="s">
        <v>754</v>
      </c>
      <c r="J45" s="63" t="s">
        <v>753</v>
      </c>
      <c r="K45" s="80" t="s">
        <v>754</v>
      </c>
      <c r="L45" s="63" t="s">
        <v>744</v>
      </c>
      <c r="M45" s="80" t="s">
        <v>745</v>
      </c>
      <c r="N45" s="81" t="s">
        <v>767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735</v>
      </c>
      <c r="E46" s="64" t="s">
        <v>736</v>
      </c>
      <c r="F46" s="63" t="s">
        <v>735</v>
      </c>
      <c r="G46" s="64" t="s">
        <v>736</v>
      </c>
      <c r="H46" s="63" t="s">
        <v>737</v>
      </c>
      <c r="I46" s="64" t="s">
        <v>738</v>
      </c>
      <c r="J46" s="63" t="s">
        <v>737</v>
      </c>
      <c r="K46" s="64" t="s">
        <v>738</v>
      </c>
      <c r="L46" s="63"/>
      <c r="M46" s="477"/>
      <c r="N46" s="81" t="s">
        <v>739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740</v>
      </c>
      <c r="E47" s="64" t="s">
        <v>741</v>
      </c>
      <c r="F47" s="79" t="s">
        <v>740</v>
      </c>
      <c r="G47" s="75" t="s">
        <v>741</v>
      </c>
      <c r="H47" s="79" t="s">
        <v>742</v>
      </c>
      <c r="I47" s="75" t="s">
        <v>743</v>
      </c>
      <c r="J47" s="63" t="s">
        <v>742</v>
      </c>
      <c r="K47" s="64" t="s">
        <v>743</v>
      </c>
      <c r="L47" s="63" t="s">
        <v>744</v>
      </c>
      <c r="M47" s="64" t="s">
        <v>745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747</v>
      </c>
      <c r="E48" s="104" t="s">
        <v>748</v>
      </c>
      <c r="F48" s="103" t="s">
        <v>747</v>
      </c>
      <c r="G48" s="75" t="s">
        <v>748</v>
      </c>
      <c r="H48" s="128" t="s">
        <v>140</v>
      </c>
      <c r="I48" s="75" t="s">
        <v>749</v>
      </c>
      <c r="J48" s="63" t="s">
        <v>140</v>
      </c>
      <c r="K48" s="64" t="s">
        <v>749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148</v>
      </c>
      <c r="E51" s="64" t="s">
        <v>750</v>
      </c>
      <c r="F51" s="137" t="s">
        <v>148</v>
      </c>
      <c r="G51" s="64" t="s">
        <v>750</v>
      </c>
      <c r="H51" s="63" t="s">
        <v>154</v>
      </c>
      <c r="I51" s="64" t="s">
        <v>750</v>
      </c>
      <c r="J51" s="63" t="s">
        <v>154</v>
      </c>
      <c r="K51" s="64" t="s">
        <v>750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758</v>
      </c>
      <c r="E52" s="592" t="s">
        <v>759</v>
      </c>
      <c r="F52" s="63" t="s">
        <v>758</v>
      </c>
      <c r="G52" s="592" t="s">
        <v>759</v>
      </c>
      <c r="H52" s="63" t="s">
        <v>753</v>
      </c>
      <c r="I52" s="64" t="s">
        <v>754</v>
      </c>
      <c r="J52" s="63" t="s">
        <v>753</v>
      </c>
      <c r="K52" s="80" t="s">
        <v>754</v>
      </c>
      <c r="L52" s="63" t="s">
        <v>744</v>
      </c>
      <c r="M52" s="80" t="s">
        <v>745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735</v>
      </c>
      <c r="E53" s="64" t="s">
        <v>736</v>
      </c>
      <c r="F53" s="63" t="s">
        <v>735</v>
      </c>
      <c r="G53" s="64" t="s">
        <v>736</v>
      </c>
      <c r="H53" s="63" t="s">
        <v>737</v>
      </c>
      <c r="I53" s="64" t="s">
        <v>738</v>
      </c>
      <c r="J53" s="63" t="s">
        <v>737</v>
      </c>
      <c r="K53" s="64" t="s">
        <v>738</v>
      </c>
      <c r="L53" s="63"/>
      <c r="M53" s="80"/>
      <c r="N53" s="81" t="s">
        <v>755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768</v>
      </c>
      <c r="E54" s="132" t="s">
        <v>769</v>
      </c>
      <c r="F54" s="79" t="s">
        <v>768</v>
      </c>
      <c r="G54" s="75" t="s">
        <v>769</v>
      </c>
      <c r="H54" s="79" t="s">
        <v>742</v>
      </c>
      <c r="I54" s="75" t="s">
        <v>743</v>
      </c>
      <c r="J54" s="63" t="s">
        <v>742</v>
      </c>
      <c r="K54" s="64" t="s">
        <v>743</v>
      </c>
      <c r="L54" s="259" t="s">
        <v>744</v>
      </c>
      <c r="M54" s="260" t="s">
        <v>745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747</v>
      </c>
      <c r="E55" s="75" t="s">
        <v>748</v>
      </c>
      <c r="F55" s="103" t="s">
        <v>747</v>
      </c>
      <c r="G55" s="75" t="s">
        <v>748</v>
      </c>
      <c r="H55" s="74" t="s">
        <v>140</v>
      </c>
      <c r="I55" s="75" t="s">
        <v>749</v>
      </c>
      <c r="J55" s="133" t="s">
        <v>140</v>
      </c>
      <c r="K55" s="134" t="s">
        <v>749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148</v>
      </c>
      <c r="E58" s="132" t="s">
        <v>750</v>
      </c>
      <c r="F58" s="137" t="s">
        <v>148</v>
      </c>
      <c r="G58" s="132" t="s">
        <v>750</v>
      </c>
      <c r="H58" s="63" t="s">
        <v>154</v>
      </c>
      <c r="I58" s="64" t="s">
        <v>750</v>
      </c>
      <c r="J58" s="63" t="s">
        <v>154</v>
      </c>
      <c r="K58" s="64" t="s">
        <v>750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758</v>
      </c>
      <c r="E59" s="592" t="s">
        <v>759</v>
      </c>
      <c r="F59" s="63" t="s">
        <v>758</v>
      </c>
      <c r="G59" s="592" t="s">
        <v>759</v>
      </c>
      <c r="H59" s="63" t="s">
        <v>753</v>
      </c>
      <c r="I59" s="64" t="s">
        <v>754</v>
      </c>
      <c r="J59" s="63" t="s">
        <v>753</v>
      </c>
      <c r="K59" s="80" t="s">
        <v>754</v>
      </c>
      <c r="L59" s="63" t="s">
        <v>744</v>
      </c>
      <c r="M59" s="80" t="s">
        <v>745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735</v>
      </c>
      <c r="E60" s="64" t="s">
        <v>736</v>
      </c>
      <c r="F60" s="63" t="s">
        <v>735</v>
      </c>
      <c r="G60" s="64" t="s">
        <v>736</v>
      </c>
      <c r="H60" s="63" t="s">
        <v>737</v>
      </c>
      <c r="I60" s="64" t="s">
        <v>738</v>
      </c>
      <c r="J60" s="63" t="s">
        <v>737</v>
      </c>
      <c r="K60" s="64" t="s">
        <v>738</v>
      </c>
      <c r="L60" s="63"/>
      <c r="M60" s="80"/>
      <c r="N60" s="81" t="s">
        <v>760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740</v>
      </c>
      <c r="E61" s="64" t="s">
        <v>741</v>
      </c>
      <c r="F61" s="79" t="s">
        <v>740</v>
      </c>
      <c r="G61" s="75" t="s">
        <v>741</v>
      </c>
      <c r="H61" s="79" t="s">
        <v>742</v>
      </c>
      <c r="I61" s="75" t="s">
        <v>743</v>
      </c>
      <c r="J61" s="137" t="s">
        <v>742</v>
      </c>
      <c r="K61" s="132" t="s">
        <v>743</v>
      </c>
      <c r="L61" s="259" t="s">
        <v>744</v>
      </c>
      <c r="M61" s="260" t="s">
        <v>745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747</v>
      </c>
      <c r="E62" s="75" t="s">
        <v>770</v>
      </c>
      <c r="F62" s="63" t="s">
        <v>771</v>
      </c>
      <c r="G62" s="64" t="s">
        <v>772</v>
      </c>
      <c r="H62" s="63" t="s">
        <v>140</v>
      </c>
      <c r="I62" s="104" t="s">
        <v>749</v>
      </c>
      <c r="J62" s="79" t="s">
        <v>140</v>
      </c>
      <c r="K62" s="104" t="s">
        <v>749</v>
      </c>
      <c r="L62" s="63"/>
      <c r="M62" s="565"/>
      <c r="N62" s="81" t="s">
        <v>773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774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775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776</v>
      </c>
      <c r="E66" s="64"/>
      <c r="F66" s="63" t="s">
        <v>776</v>
      </c>
      <c r="G66" s="64"/>
      <c r="H66" s="63" t="s">
        <v>776</v>
      </c>
      <c r="I66" s="64"/>
      <c r="J66" s="63" t="s">
        <v>753</v>
      </c>
      <c r="K66" s="80"/>
      <c r="L66" s="63" t="s">
        <v>744</v>
      </c>
      <c r="M66" s="80"/>
      <c r="N66" s="81" t="s">
        <v>776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735</v>
      </c>
      <c r="E67" s="64" t="s">
        <v>736</v>
      </c>
      <c r="F67" s="63" t="s">
        <v>735</v>
      </c>
      <c r="G67" s="64" t="s">
        <v>736</v>
      </c>
      <c r="H67" s="63" t="s">
        <v>737</v>
      </c>
      <c r="I67" s="64" t="s">
        <v>738</v>
      </c>
      <c r="J67" s="63" t="s">
        <v>737</v>
      </c>
      <c r="K67" s="64" t="s">
        <v>738</v>
      </c>
      <c r="L67" s="63"/>
      <c r="M67" s="64"/>
      <c r="N67" s="81" t="s">
        <v>760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740</v>
      </c>
      <c r="E68" s="132" t="s">
        <v>741</v>
      </c>
      <c r="F68" s="103" t="s">
        <v>740</v>
      </c>
      <c r="G68" s="75" t="s">
        <v>741</v>
      </c>
      <c r="H68" s="139" t="s">
        <v>744</v>
      </c>
      <c r="I68" s="75" t="s">
        <v>745</v>
      </c>
      <c r="J68" s="261" t="s">
        <v>744</v>
      </c>
      <c r="K68" s="132" t="s">
        <v>745</v>
      </c>
      <c r="L68" s="259" t="s">
        <v>744</v>
      </c>
      <c r="M68" s="260" t="s">
        <v>745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747</v>
      </c>
      <c r="E69" s="64" t="s">
        <v>770</v>
      </c>
      <c r="F69" s="63" t="s">
        <v>771</v>
      </c>
      <c r="G69" s="64" t="s">
        <v>772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468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1" t="s">
        <v>397</v>
      </c>
      <c r="C74" s="823" t="s">
        <v>398</v>
      </c>
      <c r="D74" s="57" t="s">
        <v>399</v>
      </c>
      <c r="E74" s="819" t="s">
        <v>400</v>
      </c>
      <c r="F74" s="57" t="s">
        <v>401</v>
      </c>
      <c r="G74" s="819" t="s">
        <v>400</v>
      </c>
      <c r="H74" s="57" t="s">
        <v>402</v>
      </c>
      <c r="I74" s="819" t="s">
        <v>400</v>
      </c>
      <c r="J74" s="57" t="s">
        <v>403</v>
      </c>
      <c r="K74" s="819" t="s">
        <v>400</v>
      </c>
      <c r="L74" s="57" t="s">
        <v>404</v>
      </c>
      <c r="M74" s="819" t="s">
        <v>400</v>
      </c>
      <c r="N74" s="58" t="s">
        <v>405</v>
      </c>
    </row>
    <row r="75" spans="1:15" ht="18" customHeight="1">
      <c r="A75" s="553"/>
      <c r="B75" s="822"/>
      <c r="C75" s="824"/>
      <c r="D75" s="59" t="s">
        <v>406</v>
      </c>
      <c r="E75" s="820"/>
      <c r="F75" s="59" t="s">
        <v>407</v>
      </c>
      <c r="G75" s="820"/>
      <c r="H75" s="59" t="s">
        <v>408</v>
      </c>
      <c r="I75" s="820"/>
      <c r="J75" s="59" t="s">
        <v>409</v>
      </c>
      <c r="K75" s="820"/>
      <c r="L75" s="59" t="s">
        <v>410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148</v>
      </c>
      <c r="E76" s="132" t="s">
        <v>750</v>
      </c>
      <c r="F76" s="140" t="s">
        <v>148</v>
      </c>
      <c r="G76" s="132" t="s">
        <v>750</v>
      </c>
      <c r="H76" s="63" t="s">
        <v>154</v>
      </c>
      <c r="I76" s="64" t="s">
        <v>750</v>
      </c>
      <c r="J76" s="63" t="s">
        <v>154</v>
      </c>
      <c r="K76" s="64" t="s">
        <v>750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758</v>
      </c>
      <c r="E77" s="592" t="s">
        <v>759</v>
      </c>
      <c r="F77" s="63" t="s">
        <v>758</v>
      </c>
      <c r="G77" s="592" t="s">
        <v>759</v>
      </c>
      <c r="H77" s="63" t="s">
        <v>753</v>
      </c>
      <c r="I77" s="64" t="s">
        <v>754</v>
      </c>
      <c r="J77" s="63" t="s">
        <v>753</v>
      </c>
      <c r="K77" s="80" t="s">
        <v>754</v>
      </c>
      <c r="L77" s="63" t="s">
        <v>744</v>
      </c>
      <c r="M77" s="80" t="s">
        <v>745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735</v>
      </c>
      <c r="E78" s="64" t="s">
        <v>736</v>
      </c>
      <c r="F78" s="63" t="s">
        <v>735</v>
      </c>
      <c r="G78" s="64" t="s">
        <v>736</v>
      </c>
      <c r="H78" s="158" t="s">
        <v>737</v>
      </c>
      <c r="I78" s="104" t="s">
        <v>738</v>
      </c>
      <c r="J78" s="140" t="s">
        <v>737</v>
      </c>
      <c r="K78" s="80" t="s">
        <v>738</v>
      </c>
      <c r="L78" s="63"/>
      <c r="M78" s="80"/>
      <c r="N78" s="81" t="s">
        <v>739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740</v>
      </c>
      <c r="E79" s="132" t="s">
        <v>741</v>
      </c>
      <c r="F79" s="63" t="s">
        <v>740</v>
      </c>
      <c r="G79" s="75" t="s">
        <v>741</v>
      </c>
      <c r="H79" s="139" t="s">
        <v>744</v>
      </c>
      <c r="I79" s="75" t="s">
        <v>745</v>
      </c>
      <c r="J79" s="103" t="s">
        <v>744</v>
      </c>
      <c r="K79" s="75" t="s">
        <v>745</v>
      </c>
      <c r="L79" s="259" t="s">
        <v>744</v>
      </c>
      <c r="M79" s="260" t="s">
        <v>745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771</v>
      </c>
      <c r="E80" s="80" t="s">
        <v>772</v>
      </c>
      <c r="F80" s="63" t="s">
        <v>771</v>
      </c>
      <c r="G80" s="64" t="s">
        <v>772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148</v>
      </c>
      <c r="E83" s="75" t="s">
        <v>750</v>
      </c>
      <c r="F83" s="79" t="s">
        <v>148</v>
      </c>
      <c r="G83" s="75" t="s">
        <v>750</v>
      </c>
      <c r="H83" s="228" t="s">
        <v>154</v>
      </c>
      <c r="I83" s="64" t="s">
        <v>750</v>
      </c>
      <c r="J83" s="63" t="s">
        <v>154</v>
      </c>
      <c r="K83" s="64" t="s">
        <v>750</v>
      </c>
      <c r="L83" s="103" t="s">
        <v>154</v>
      </c>
      <c r="M83" s="572" t="s">
        <v>750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758</v>
      </c>
      <c r="E84" s="592" t="s">
        <v>759</v>
      </c>
      <c r="F84" s="63" t="s">
        <v>758</v>
      </c>
      <c r="G84" s="592" t="s">
        <v>759</v>
      </c>
      <c r="H84" s="63" t="s">
        <v>753</v>
      </c>
      <c r="I84" s="64" t="s">
        <v>754</v>
      </c>
      <c r="J84" s="63" t="s">
        <v>753</v>
      </c>
      <c r="K84" s="80" t="s">
        <v>754</v>
      </c>
      <c r="L84" s="63" t="s">
        <v>744</v>
      </c>
      <c r="M84" s="80" t="s">
        <v>745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735</v>
      </c>
      <c r="E85" s="64" t="s">
        <v>736</v>
      </c>
      <c r="F85" s="63" t="s">
        <v>735</v>
      </c>
      <c r="G85" s="64" t="s">
        <v>736</v>
      </c>
      <c r="H85" s="103" t="s">
        <v>737</v>
      </c>
      <c r="I85" s="75" t="s">
        <v>738</v>
      </c>
      <c r="J85" s="63" t="s">
        <v>737</v>
      </c>
      <c r="K85" s="75" t="s">
        <v>738</v>
      </c>
      <c r="L85" s="103"/>
      <c r="M85" s="572"/>
      <c r="N85" s="81" t="s">
        <v>755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740</v>
      </c>
      <c r="E86" s="75" t="s">
        <v>741</v>
      </c>
      <c r="F86" s="79" t="s">
        <v>740</v>
      </c>
      <c r="G86" s="75" t="s">
        <v>741</v>
      </c>
      <c r="H86" s="79" t="s">
        <v>744</v>
      </c>
      <c r="I86" s="75" t="s">
        <v>745</v>
      </c>
      <c r="J86" s="140" t="s">
        <v>744</v>
      </c>
      <c r="K86" s="75" t="s">
        <v>745</v>
      </c>
      <c r="L86" s="259" t="s">
        <v>744</v>
      </c>
      <c r="M86" s="260" t="s">
        <v>745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771</v>
      </c>
      <c r="E87" s="75" t="s">
        <v>772</v>
      </c>
      <c r="F87" s="103" t="s">
        <v>771</v>
      </c>
      <c r="G87" s="75" t="s">
        <v>772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148</v>
      </c>
      <c r="E90" s="75" t="s">
        <v>750</v>
      </c>
      <c r="F90" s="140" t="s">
        <v>148</v>
      </c>
      <c r="G90" s="64" t="s">
        <v>750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777</v>
      </c>
      <c r="B91" s="72">
        <f t="shared" si="14"/>
        <v>46007</v>
      </c>
      <c r="C91" s="73">
        <f t="shared" si="15"/>
        <v>46007</v>
      </c>
      <c r="D91" s="63" t="s">
        <v>778</v>
      </c>
      <c r="E91" s="592" t="s">
        <v>779</v>
      </c>
      <c r="F91" s="63" t="s">
        <v>778</v>
      </c>
      <c r="G91" s="592" t="s">
        <v>779</v>
      </c>
      <c r="H91" s="63" t="s">
        <v>780</v>
      </c>
      <c r="I91" s="64" t="s">
        <v>781</v>
      </c>
      <c r="J91" s="92" t="s">
        <v>780</v>
      </c>
      <c r="K91" s="511" t="s">
        <v>781</v>
      </c>
      <c r="L91" s="103"/>
      <c r="M91" s="75"/>
      <c r="N91" s="81" t="s">
        <v>782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783</v>
      </c>
      <c r="E92" s="64" t="s">
        <v>784</v>
      </c>
      <c r="F92" s="63" t="s">
        <v>783</v>
      </c>
      <c r="G92" s="64" t="s">
        <v>784</v>
      </c>
      <c r="H92" s="103"/>
      <c r="I92" s="75"/>
      <c r="J92" s="63"/>
      <c r="K92" s="75"/>
      <c r="L92" s="103"/>
      <c r="M92" s="75"/>
      <c r="N92" s="81" t="s">
        <v>760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785</v>
      </c>
      <c r="E93" s="75" t="s">
        <v>738</v>
      </c>
      <c r="F93" s="167" t="s">
        <v>786</v>
      </c>
      <c r="G93" s="168" t="s">
        <v>738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786</v>
      </c>
      <c r="E94" s="80" t="s">
        <v>738</v>
      </c>
      <c r="F94" s="63" t="s">
        <v>786</v>
      </c>
      <c r="G94" s="75" t="s">
        <v>738</v>
      </c>
      <c r="H94" s="169" t="s">
        <v>787</v>
      </c>
      <c r="I94" s="64" t="s">
        <v>738</v>
      </c>
      <c r="J94" s="63" t="s">
        <v>787</v>
      </c>
      <c r="K94" s="64" t="s">
        <v>738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788</v>
      </c>
      <c r="E97" s="75" t="s">
        <v>789</v>
      </c>
      <c r="F97" s="137" t="s">
        <v>788</v>
      </c>
      <c r="G97" s="64" t="s">
        <v>789</v>
      </c>
      <c r="H97" s="103" t="s">
        <v>737</v>
      </c>
      <c r="I97" s="75" t="s">
        <v>738</v>
      </c>
      <c r="J97" s="249" t="s">
        <v>737</v>
      </c>
      <c r="K97" s="229" t="s">
        <v>738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790</v>
      </c>
      <c r="E98" s="592" t="s">
        <v>791</v>
      </c>
      <c r="F98" s="63" t="s">
        <v>790</v>
      </c>
      <c r="G98" s="592" t="s">
        <v>791</v>
      </c>
      <c r="H98" s="63" t="s">
        <v>780</v>
      </c>
      <c r="I98" s="64" t="s">
        <v>738</v>
      </c>
      <c r="J98" s="103" t="s">
        <v>780</v>
      </c>
      <c r="K98" s="75" t="s">
        <v>738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783</v>
      </c>
      <c r="E99" s="75" t="s">
        <v>784</v>
      </c>
      <c r="F99" s="103" t="s">
        <v>783</v>
      </c>
      <c r="G99" s="75" t="s">
        <v>784</v>
      </c>
      <c r="H99" s="103"/>
      <c r="I99" s="75"/>
      <c r="J99" s="103"/>
      <c r="K99" s="75"/>
      <c r="L99" s="63"/>
      <c r="M99" s="64"/>
      <c r="N99" s="81" t="s">
        <v>792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785</v>
      </c>
      <c r="E100" s="75" t="s">
        <v>738</v>
      </c>
      <c r="F100" s="170" t="s">
        <v>786</v>
      </c>
      <c r="G100" s="64" t="s">
        <v>738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477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1" t="s">
        <v>397</v>
      </c>
      <c r="C109" s="823" t="s">
        <v>398</v>
      </c>
      <c r="D109" s="57" t="s">
        <v>399</v>
      </c>
      <c r="E109" s="819" t="s">
        <v>400</v>
      </c>
      <c r="F109" s="57" t="s">
        <v>401</v>
      </c>
      <c r="G109" s="819" t="s">
        <v>400</v>
      </c>
      <c r="H109" s="57" t="s">
        <v>402</v>
      </c>
      <c r="I109" s="819" t="s">
        <v>400</v>
      </c>
      <c r="J109" s="57" t="s">
        <v>403</v>
      </c>
      <c r="K109" s="819" t="s">
        <v>400</v>
      </c>
      <c r="L109" s="57" t="s">
        <v>404</v>
      </c>
      <c r="M109" s="819" t="s">
        <v>400</v>
      </c>
      <c r="N109" s="58" t="s">
        <v>405</v>
      </c>
    </row>
    <row r="110" spans="1:15" ht="36" customHeight="1">
      <c r="B110" s="822"/>
      <c r="C110" s="824"/>
      <c r="D110" s="59" t="s">
        <v>406</v>
      </c>
      <c r="E110" s="820"/>
      <c r="F110" s="59" t="s">
        <v>407</v>
      </c>
      <c r="G110" s="820"/>
      <c r="H110" s="59" t="s">
        <v>408</v>
      </c>
      <c r="I110" s="820"/>
      <c r="J110" s="59" t="s">
        <v>409</v>
      </c>
      <c r="K110" s="820"/>
      <c r="L110" s="59" t="s">
        <v>410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793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788</v>
      </c>
      <c r="E115" s="64" t="s">
        <v>789</v>
      </c>
      <c r="F115" s="63" t="s">
        <v>788</v>
      </c>
      <c r="G115" s="93" t="s">
        <v>789</v>
      </c>
      <c r="H115" s="137" t="s">
        <v>737</v>
      </c>
      <c r="I115" s="80" t="s">
        <v>738</v>
      </c>
      <c r="J115" s="137" t="s">
        <v>737</v>
      </c>
      <c r="K115" s="80" t="s">
        <v>738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778</v>
      </c>
      <c r="E116" s="592" t="s">
        <v>794</v>
      </c>
      <c r="F116" s="98" t="s">
        <v>778</v>
      </c>
      <c r="G116" s="592" t="s">
        <v>794</v>
      </c>
      <c r="H116" s="63" t="s">
        <v>780</v>
      </c>
      <c r="I116" s="64" t="s">
        <v>738</v>
      </c>
      <c r="J116" s="63" t="s">
        <v>780</v>
      </c>
      <c r="K116" s="80" t="s">
        <v>738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783</v>
      </c>
      <c r="E117" s="64" t="s">
        <v>784</v>
      </c>
      <c r="F117" s="63" t="s">
        <v>783</v>
      </c>
      <c r="G117" s="64" t="s">
        <v>784</v>
      </c>
      <c r="H117" s="63"/>
      <c r="I117" s="91"/>
      <c r="J117" s="63"/>
      <c r="K117" s="91"/>
      <c r="L117" s="63"/>
      <c r="M117" s="91"/>
      <c r="N117" s="81" t="s">
        <v>739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785</v>
      </c>
      <c r="E118" s="64" t="s">
        <v>738</v>
      </c>
      <c r="F118" s="63" t="s">
        <v>786</v>
      </c>
      <c r="G118" s="64" t="s">
        <v>738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786</v>
      </c>
      <c r="E119" s="64" t="s">
        <v>738</v>
      </c>
      <c r="F119" s="63" t="s">
        <v>786</v>
      </c>
      <c r="G119" s="64" t="s">
        <v>738</v>
      </c>
      <c r="H119" s="63" t="s">
        <v>787</v>
      </c>
      <c r="I119" s="64" t="s">
        <v>738</v>
      </c>
      <c r="J119" s="63" t="s">
        <v>787</v>
      </c>
      <c r="K119" s="64" t="s">
        <v>738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795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778</v>
      </c>
      <c r="E123" s="592" t="s">
        <v>794</v>
      </c>
      <c r="F123" s="63" t="s">
        <v>778</v>
      </c>
      <c r="G123" s="592" t="s">
        <v>794</v>
      </c>
      <c r="H123" s="63" t="s">
        <v>780</v>
      </c>
      <c r="I123" s="64" t="s">
        <v>738</v>
      </c>
      <c r="J123" s="63" t="s">
        <v>780</v>
      </c>
      <c r="K123" s="64" t="s">
        <v>738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783</v>
      </c>
      <c r="E124" s="64" t="s">
        <v>784</v>
      </c>
      <c r="F124" s="63" t="s">
        <v>783</v>
      </c>
      <c r="G124" s="64" t="s">
        <v>784</v>
      </c>
      <c r="H124" s="63"/>
      <c r="I124" s="64"/>
      <c r="J124" s="63"/>
      <c r="K124" s="64"/>
      <c r="L124" s="63"/>
      <c r="M124" s="64"/>
      <c r="N124" s="81" t="s">
        <v>755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785</v>
      </c>
      <c r="E125" s="64" t="s">
        <v>738</v>
      </c>
      <c r="F125" s="140" t="s">
        <v>786</v>
      </c>
      <c r="G125" s="64" t="s">
        <v>738</v>
      </c>
      <c r="H125" s="79"/>
      <c r="I125" s="75"/>
      <c r="J125" s="79"/>
      <c r="K125" s="75"/>
      <c r="L125" s="259"/>
      <c r="M125" s="260"/>
      <c r="N125" s="81" t="s">
        <v>796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786</v>
      </c>
      <c r="E126" s="75" t="s">
        <v>738</v>
      </c>
      <c r="F126" s="63" t="s">
        <v>786</v>
      </c>
      <c r="G126" s="64" t="s">
        <v>738</v>
      </c>
      <c r="H126" s="63" t="s">
        <v>787</v>
      </c>
      <c r="I126" s="64" t="s">
        <v>738</v>
      </c>
      <c r="J126" s="63" t="s">
        <v>787</v>
      </c>
      <c r="K126" s="64" t="s">
        <v>738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788</v>
      </c>
      <c r="E129" s="75" t="s">
        <v>789</v>
      </c>
      <c r="F129" s="140" t="s">
        <v>788</v>
      </c>
      <c r="G129" s="132" t="s">
        <v>789</v>
      </c>
      <c r="H129" s="63" t="s">
        <v>737</v>
      </c>
      <c r="I129" s="64" t="s">
        <v>738</v>
      </c>
      <c r="J129" s="63" t="s">
        <v>737</v>
      </c>
      <c r="K129" s="64" t="s">
        <v>738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778</v>
      </c>
      <c r="E130" s="592" t="s">
        <v>794</v>
      </c>
      <c r="F130" s="63" t="s">
        <v>778</v>
      </c>
      <c r="G130" s="592" t="s">
        <v>794</v>
      </c>
      <c r="H130" s="63" t="s">
        <v>780</v>
      </c>
      <c r="I130" s="64" t="s">
        <v>738</v>
      </c>
      <c r="J130" s="63" t="s">
        <v>780</v>
      </c>
      <c r="K130" s="64" t="s">
        <v>738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783</v>
      </c>
      <c r="E131" s="64" t="s">
        <v>784</v>
      </c>
      <c r="F131" s="63" t="s">
        <v>783</v>
      </c>
      <c r="G131" s="64" t="s">
        <v>784</v>
      </c>
      <c r="H131" s="63"/>
      <c r="I131" s="64"/>
      <c r="J131" s="63"/>
      <c r="K131" s="64"/>
      <c r="L131" s="63"/>
      <c r="M131" s="64"/>
      <c r="N131" s="189" t="s">
        <v>760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785</v>
      </c>
      <c r="E132" s="190" t="s">
        <v>738</v>
      </c>
      <c r="F132" s="63" t="s">
        <v>786</v>
      </c>
      <c r="G132" s="190" t="s">
        <v>738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786</v>
      </c>
      <c r="E133" s="80" t="s">
        <v>738</v>
      </c>
      <c r="F133" s="63" t="s">
        <v>786</v>
      </c>
      <c r="G133" s="80" t="s">
        <v>738</v>
      </c>
      <c r="H133" s="63" t="s">
        <v>787</v>
      </c>
      <c r="I133" s="64" t="s">
        <v>738</v>
      </c>
      <c r="J133" s="102" t="s">
        <v>787</v>
      </c>
      <c r="K133" s="64" t="s">
        <v>738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788</v>
      </c>
      <c r="E136" s="64" t="s">
        <v>789</v>
      </c>
      <c r="F136" s="191" t="s">
        <v>788</v>
      </c>
      <c r="G136" s="93" t="s">
        <v>789</v>
      </c>
      <c r="H136" s="63" t="s">
        <v>737</v>
      </c>
      <c r="I136" s="80" t="s">
        <v>738</v>
      </c>
      <c r="J136" s="63" t="s">
        <v>738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778</v>
      </c>
      <c r="E137" s="592" t="s">
        <v>794</v>
      </c>
      <c r="F137" s="63" t="s">
        <v>778</v>
      </c>
      <c r="G137" s="592" t="s">
        <v>794</v>
      </c>
      <c r="H137" s="63" t="s">
        <v>780</v>
      </c>
      <c r="I137" s="64" t="s">
        <v>738</v>
      </c>
      <c r="J137" s="63" t="s">
        <v>780</v>
      </c>
      <c r="K137" s="64" t="s">
        <v>738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783</v>
      </c>
      <c r="E138" s="64" t="s">
        <v>784</v>
      </c>
      <c r="F138" s="63" t="s">
        <v>783</v>
      </c>
      <c r="G138" s="64" t="s">
        <v>784</v>
      </c>
      <c r="H138" s="63"/>
      <c r="I138" s="197"/>
      <c r="J138" s="63"/>
      <c r="K138" s="80"/>
      <c r="L138" s="63"/>
      <c r="M138" s="64"/>
      <c r="N138" s="196" t="s">
        <v>760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797</v>
      </c>
      <c r="E139" s="486" t="s">
        <v>798</v>
      </c>
      <c r="F139" s="63" t="s">
        <v>797</v>
      </c>
      <c r="G139" s="486" t="s">
        <v>798</v>
      </c>
      <c r="H139" s="63" t="s">
        <v>797</v>
      </c>
      <c r="I139" s="486" t="s">
        <v>798</v>
      </c>
      <c r="J139" s="63" t="s">
        <v>797</v>
      </c>
      <c r="K139" s="486" t="s">
        <v>798</v>
      </c>
      <c r="L139" s="259"/>
      <c r="M139" s="260"/>
      <c r="N139" s="196" t="s">
        <v>799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487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1" t="s">
        <v>397</v>
      </c>
      <c r="C144" s="823" t="s">
        <v>398</v>
      </c>
      <c r="D144" s="57" t="s">
        <v>399</v>
      </c>
      <c r="E144" s="819" t="s">
        <v>400</v>
      </c>
      <c r="F144" s="57" t="s">
        <v>401</v>
      </c>
      <c r="G144" s="819" t="s">
        <v>400</v>
      </c>
      <c r="H144" s="57" t="s">
        <v>402</v>
      </c>
      <c r="I144" s="819" t="s">
        <v>400</v>
      </c>
      <c r="J144" s="57" t="s">
        <v>403</v>
      </c>
      <c r="K144" s="819" t="s">
        <v>400</v>
      </c>
      <c r="L144" s="57" t="s">
        <v>404</v>
      </c>
      <c r="M144" s="819" t="s">
        <v>400</v>
      </c>
      <c r="N144" s="58" t="s">
        <v>405</v>
      </c>
    </row>
    <row r="145" spans="1:15" ht="36" customHeight="1">
      <c r="A145" s="556"/>
      <c r="B145" s="822"/>
      <c r="C145" s="824"/>
      <c r="D145" s="59" t="s">
        <v>406</v>
      </c>
      <c r="E145" s="820"/>
      <c r="F145" s="59" t="s">
        <v>407</v>
      </c>
      <c r="G145" s="820"/>
      <c r="H145" s="59" t="s">
        <v>408</v>
      </c>
      <c r="I145" s="820"/>
      <c r="J145" s="59" t="s">
        <v>409</v>
      </c>
      <c r="K145" s="820"/>
      <c r="L145" s="59" t="s">
        <v>410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788</v>
      </c>
      <c r="E147" s="64" t="s">
        <v>789</v>
      </c>
      <c r="F147" s="140" t="s">
        <v>788</v>
      </c>
      <c r="G147" s="93" t="s">
        <v>789</v>
      </c>
      <c r="H147" s="140" t="s">
        <v>737</v>
      </c>
      <c r="I147" s="64" t="s">
        <v>738</v>
      </c>
      <c r="J147" s="140" t="s">
        <v>737</v>
      </c>
      <c r="K147" s="64" t="s">
        <v>738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778</v>
      </c>
      <c r="E148" s="592" t="s">
        <v>794</v>
      </c>
      <c r="F148" s="140" t="s">
        <v>778</v>
      </c>
      <c r="G148" s="592" t="s">
        <v>794</v>
      </c>
      <c r="H148" s="140" t="s">
        <v>780</v>
      </c>
      <c r="I148" s="64" t="s">
        <v>738</v>
      </c>
      <c r="J148" s="140" t="s">
        <v>780</v>
      </c>
      <c r="K148" s="64" t="s">
        <v>738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783</v>
      </c>
      <c r="E149" s="64" t="s">
        <v>784</v>
      </c>
      <c r="F149" s="140" t="s">
        <v>783</v>
      </c>
      <c r="G149" s="64" t="s">
        <v>784</v>
      </c>
      <c r="H149" s="140"/>
      <c r="I149" s="64"/>
      <c r="J149" s="140"/>
      <c r="K149" s="80"/>
      <c r="L149" s="140"/>
      <c r="M149" s="80"/>
      <c r="N149" s="196" t="s">
        <v>739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785</v>
      </c>
      <c r="E150" s="75" t="s">
        <v>738</v>
      </c>
      <c r="F150" s="206" t="s">
        <v>786</v>
      </c>
      <c r="G150" s="75" t="s">
        <v>738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800</v>
      </c>
      <c r="E151" s="75"/>
      <c r="F151" s="231" t="s">
        <v>800</v>
      </c>
      <c r="G151" s="75"/>
      <c r="H151" s="231" t="s">
        <v>800</v>
      </c>
      <c r="I151" s="64"/>
      <c r="J151" s="231" t="s">
        <v>800</v>
      </c>
      <c r="K151" s="64"/>
      <c r="L151" s="231" t="s">
        <v>800</v>
      </c>
      <c r="M151" s="80"/>
      <c r="N151" s="196" t="s">
        <v>491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801</v>
      </c>
      <c r="E152" s="85"/>
      <c r="F152" s="84" t="s">
        <v>801</v>
      </c>
      <c r="G152" s="126"/>
      <c r="H152" s="84" t="s">
        <v>801</v>
      </c>
      <c r="I152" s="85"/>
      <c r="J152" s="84" t="s">
        <v>801</v>
      </c>
      <c r="K152" s="85"/>
      <c r="L152" s="84" t="s">
        <v>801</v>
      </c>
      <c r="M152" s="107"/>
      <c r="N152" s="193" t="s">
        <v>492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788</v>
      </c>
      <c r="E154" s="64" t="s">
        <v>789</v>
      </c>
      <c r="F154" s="63" t="s">
        <v>788</v>
      </c>
      <c r="G154" s="93" t="s">
        <v>789</v>
      </c>
      <c r="H154" s="63" t="s">
        <v>737</v>
      </c>
      <c r="I154" s="64" t="s">
        <v>738</v>
      </c>
      <c r="J154" s="63" t="s">
        <v>737</v>
      </c>
      <c r="K154" s="64" t="s">
        <v>738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778</v>
      </c>
      <c r="E155" s="592" t="s">
        <v>794</v>
      </c>
      <c r="F155" s="63" t="s">
        <v>778</v>
      </c>
      <c r="G155" s="592" t="s">
        <v>794</v>
      </c>
      <c r="H155" s="63" t="s">
        <v>780</v>
      </c>
      <c r="I155" s="64" t="s">
        <v>738</v>
      </c>
      <c r="J155" s="63" t="s">
        <v>780</v>
      </c>
      <c r="K155" s="64" t="s">
        <v>738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802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785</v>
      </c>
      <c r="E157" s="64" t="s">
        <v>738</v>
      </c>
      <c r="F157" s="63" t="s">
        <v>786</v>
      </c>
      <c r="G157" s="64" t="s">
        <v>738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800</v>
      </c>
      <c r="E158" s="168"/>
      <c r="F158" s="231" t="s">
        <v>800</v>
      </c>
      <c r="G158" s="168"/>
      <c r="H158" s="231" t="s">
        <v>800</v>
      </c>
      <c r="I158" s="64"/>
      <c r="J158" s="231" t="s">
        <v>800</v>
      </c>
      <c r="K158" s="64"/>
      <c r="L158" s="231" t="s">
        <v>800</v>
      </c>
      <c r="M158" s="64"/>
      <c r="N158" s="196" t="s">
        <v>499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803</v>
      </c>
      <c r="E159" s="95"/>
      <c r="F159" s="211" t="s">
        <v>803</v>
      </c>
      <c r="G159" s="138"/>
      <c r="H159" s="84" t="s">
        <v>803</v>
      </c>
      <c r="I159" s="85"/>
      <c r="J159" s="84" t="s">
        <v>803</v>
      </c>
      <c r="K159" s="85"/>
      <c r="L159" s="84" t="s">
        <v>803</v>
      </c>
      <c r="M159" s="107"/>
      <c r="N159" s="88" t="s">
        <v>500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788</v>
      </c>
      <c r="E161" s="64" t="s">
        <v>789</v>
      </c>
      <c r="F161" s="63" t="s">
        <v>788</v>
      </c>
      <c r="G161" s="93" t="s">
        <v>789</v>
      </c>
      <c r="H161" s="63" t="s">
        <v>737</v>
      </c>
      <c r="I161" s="64" t="s">
        <v>738</v>
      </c>
      <c r="J161" s="63" t="s">
        <v>737</v>
      </c>
      <c r="K161" s="64" t="s">
        <v>738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778</v>
      </c>
      <c r="E162" s="592" t="s">
        <v>794</v>
      </c>
      <c r="F162" s="63" t="s">
        <v>778</v>
      </c>
      <c r="G162" s="592" t="s">
        <v>794</v>
      </c>
      <c r="H162" s="63" t="s">
        <v>780</v>
      </c>
      <c r="I162" s="64" t="s">
        <v>738</v>
      </c>
      <c r="J162" s="63" t="s">
        <v>780</v>
      </c>
      <c r="K162" s="64" t="s">
        <v>738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783</v>
      </c>
      <c r="E163" s="64" t="s">
        <v>784</v>
      </c>
      <c r="F163" s="63" t="s">
        <v>783</v>
      </c>
      <c r="G163" s="93" t="s">
        <v>784</v>
      </c>
      <c r="H163" s="63"/>
      <c r="I163" s="64"/>
      <c r="J163" s="63"/>
      <c r="K163" s="80"/>
      <c r="L163" s="63"/>
      <c r="M163" s="80"/>
      <c r="N163" s="81" t="s">
        <v>755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785</v>
      </c>
      <c r="E164" s="64" t="s">
        <v>738</v>
      </c>
      <c r="F164" s="63" t="s">
        <v>786</v>
      </c>
      <c r="G164" s="93" t="s">
        <v>738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786</v>
      </c>
      <c r="E165" s="64" t="s">
        <v>738</v>
      </c>
      <c r="F165" s="63" t="s">
        <v>786</v>
      </c>
      <c r="G165" s="93" t="s">
        <v>738</v>
      </c>
      <c r="H165" s="63" t="s">
        <v>787</v>
      </c>
      <c r="I165" s="64" t="s">
        <v>738</v>
      </c>
      <c r="J165" s="63" t="s">
        <v>787</v>
      </c>
      <c r="K165" s="64" t="s">
        <v>738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804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760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805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503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1" t="s">
        <v>397</v>
      </c>
      <c r="C176" s="823" t="s">
        <v>398</v>
      </c>
      <c r="D176" s="57" t="s">
        <v>399</v>
      </c>
      <c r="E176" s="819" t="s">
        <v>400</v>
      </c>
      <c r="F176" s="57" t="s">
        <v>401</v>
      </c>
      <c r="G176" s="819" t="s">
        <v>400</v>
      </c>
      <c r="H176" s="57" t="s">
        <v>402</v>
      </c>
      <c r="I176" s="819" t="s">
        <v>400</v>
      </c>
      <c r="J176" s="57" t="s">
        <v>403</v>
      </c>
      <c r="K176" s="819" t="s">
        <v>400</v>
      </c>
      <c r="L176" s="57" t="s">
        <v>404</v>
      </c>
      <c r="M176" s="819" t="s">
        <v>400</v>
      </c>
      <c r="N176" s="58" t="s">
        <v>405</v>
      </c>
    </row>
    <row r="177" spans="1:15" ht="18" customHeight="1">
      <c r="A177" s="556"/>
      <c r="B177" s="822"/>
      <c r="C177" s="824"/>
      <c r="D177" s="59" t="s">
        <v>406</v>
      </c>
      <c r="E177" s="820"/>
      <c r="F177" s="59" t="s">
        <v>407</v>
      </c>
      <c r="G177" s="820"/>
      <c r="H177" s="59" t="s">
        <v>408</v>
      </c>
      <c r="I177" s="820"/>
      <c r="J177" s="59" t="s">
        <v>409</v>
      </c>
      <c r="K177" s="820"/>
      <c r="L177" s="59" t="s">
        <v>410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739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806</v>
      </c>
      <c r="E183" s="75" t="s">
        <v>807</v>
      </c>
      <c r="F183" s="63" t="s">
        <v>806</v>
      </c>
      <c r="G183" s="93" t="s">
        <v>807</v>
      </c>
      <c r="H183" s="103" t="s">
        <v>806</v>
      </c>
      <c r="I183" s="75" t="s">
        <v>807</v>
      </c>
      <c r="J183" s="63" t="s">
        <v>762</v>
      </c>
      <c r="K183" s="80"/>
      <c r="L183" s="63"/>
      <c r="M183" s="80"/>
      <c r="N183" s="196" t="s">
        <v>808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755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760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809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810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760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396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397</v>
      </c>
      <c r="C5" s="823" t="s">
        <v>398</v>
      </c>
      <c r="D5" s="57" t="s">
        <v>399</v>
      </c>
      <c r="E5" s="819" t="s">
        <v>400</v>
      </c>
      <c r="F5" s="57" t="s">
        <v>401</v>
      </c>
      <c r="G5" s="819" t="s">
        <v>400</v>
      </c>
      <c r="H5" s="57" t="s">
        <v>402</v>
      </c>
      <c r="I5" s="819" t="s">
        <v>400</v>
      </c>
      <c r="J5" s="57" t="s">
        <v>403</v>
      </c>
      <c r="K5" s="819" t="s">
        <v>400</v>
      </c>
      <c r="L5" s="57" t="s">
        <v>404</v>
      </c>
      <c r="M5" s="819" t="s">
        <v>400</v>
      </c>
      <c r="N5" s="58" t="s">
        <v>405</v>
      </c>
    </row>
    <row r="6" spans="1:15" ht="18" customHeight="1">
      <c r="B6" s="822"/>
      <c r="C6" s="824"/>
      <c r="D6" s="59" t="s">
        <v>406</v>
      </c>
      <c r="E6" s="820"/>
      <c r="F6" s="59" t="s">
        <v>407</v>
      </c>
      <c r="G6" s="820"/>
      <c r="H6" s="59" t="s">
        <v>408</v>
      </c>
      <c r="I6" s="820"/>
      <c r="J6" s="59" t="s">
        <v>409</v>
      </c>
      <c r="K6" s="820"/>
      <c r="L6" s="59" t="s">
        <v>410</v>
      </c>
      <c r="M6" s="820"/>
      <c r="N6" s="60"/>
    </row>
    <row r="7" spans="1:15" ht="36" customHeight="1">
      <c r="A7" s="552" t="s">
        <v>734</v>
      </c>
      <c r="B7" s="61">
        <v>45931</v>
      </c>
      <c r="C7" s="62">
        <f>B7</f>
        <v>45931</v>
      </c>
      <c r="D7" s="63" t="s">
        <v>813</v>
      </c>
      <c r="E7" s="64"/>
      <c r="F7" s="65" t="s">
        <v>813</v>
      </c>
      <c r="G7" s="64"/>
      <c r="H7" s="66" t="s">
        <v>813</v>
      </c>
      <c r="I7" s="67"/>
      <c r="J7" s="66" t="s">
        <v>813</v>
      </c>
      <c r="K7" s="68"/>
      <c r="L7" s="69"/>
      <c r="M7" s="70"/>
      <c r="N7" s="71" t="s">
        <v>814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813</v>
      </c>
      <c r="E8" s="64"/>
      <c r="F8" s="63" t="s">
        <v>813</v>
      </c>
      <c r="G8" s="64"/>
      <c r="H8" s="74" t="s">
        <v>813</v>
      </c>
      <c r="I8" s="75"/>
      <c r="J8" s="63" t="s">
        <v>813</v>
      </c>
      <c r="K8" s="64"/>
      <c r="L8" s="63"/>
      <c r="M8" s="76"/>
      <c r="N8" s="77" t="s">
        <v>746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815</v>
      </c>
      <c r="E9" s="64" t="s">
        <v>816</v>
      </c>
      <c r="F9" s="63" t="s">
        <v>815</v>
      </c>
      <c r="G9" s="64" t="s">
        <v>816</v>
      </c>
      <c r="H9" s="79" t="s">
        <v>813</v>
      </c>
      <c r="I9" s="75"/>
      <c r="J9" s="495" t="s">
        <v>813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813</v>
      </c>
      <c r="E12" s="64"/>
      <c r="F12" s="78" t="s">
        <v>813</v>
      </c>
      <c r="G12" s="64"/>
      <c r="H12" s="63" t="s">
        <v>813</v>
      </c>
      <c r="I12" s="64"/>
      <c r="J12" s="63" t="s">
        <v>813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813</v>
      </c>
      <c r="E13" s="64"/>
      <c r="F13" s="63" t="s">
        <v>813</v>
      </c>
      <c r="G13" s="64"/>
      <c r="H13" s="63" t="s">
        <v>813</v>
      </c>
      <c r="I13" s="64"/>
      <c r="J13" s="63" t="s">
        <v>813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813</v>
      </c>
      <c r="E14" s="64"/>
      <c r="F14" s="63" t="s">
        <v>813</v>
      </c>
      <c r="G14" s="64"/>
      <c r="H14" s="63" t="s">
        <v>813</v>
      </c>
      <c r="I14" s="64"/>
      <c r="J14" s="63" t="s">
        <v>813</v>
      </c>
      <c r="K14" s="64"/>
      <c r="L14" s="63"/>
      <c r="M14" s="90"/>
      <c r="N14" s="81" t="s">
        <v>755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813</v>
      </c>
      <c r="E15" s="91"/>
      <c r="F15" s="63" t="s">
        <v>813</v>
      </c>
      <c r="G15" s="64"/>
      <c r="H15" s="63" t="s">
        <v>813</v>
      </c>
      <c r="I15" s="64"/>
      <c r="J15" s="63" t="s">
        <v>813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815</v>
      </c>
      <c r="E16" s="64" t="s">
        <v>816</v>
      </c>
      <c r="F16" s="63" t="s">
        <v>815</v>
      </c>
      <c r="G16" s="64" t="s">
        <v>816</v>
      </c>
      <c r="H16" s="63" t="s">
        <v>813</v>
      </c>
      <c r="I16" s="64"/>
      <c r="J16" s="63" t="s">
        <v>813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813</v>
      </c>
      <c r="E20" s="64"/>
      <c r="F20" s="63" t="s">
        <v>813</v>
      </c>
      <c r="G20" s="64"/>
      <c r="H20" s="63" t="s">
        <v>813</v>
      </c>
      <c r="I20" s="64"/>
      <c r="J20" s="63" t="s">
        <v>813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813</v>
      </c>
      <c r="E21" s="64"/>
      <c r="F21" s="98" t="s">
        <v>813</v>
      </c>
      <c r="G21" s="99"/>
      <c r="H21" s="63" t="s">
        <v>813</v>
      </c>
      <c r="I21" s="91"/>
      <c r="J21" s="63" t="s">
        <v>813</v>
      </c>
      <c r="K21" s="91"/>
      <c r="L21" s="63"/>
      <c r="M21" s="90"/>
      <c r="N21" s="81" t="s">
        <v>760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813</v>
      </c>
      <c r="E22" s="80"/>
      <c r="F22" s="74" t="s">
        <v>813</v>
      </c>
      <c r="G22" s="75"/>
      <c r="H22" s="76" t="s">
        <v>813</v>
      </c>
      <c r="I22" s="75"/>
      <c r="J22" s="63" t="s">
        <v>813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815</v>
      </c>
      <c r="E23" s="64" t="s">
        <v>816</v>
      </c>
      <c r="F23" s="100" t="s">
        <v>815</v>
      </c>
      <c r="G23" s="101" t="s">
        <v>816</v>
      </c>
      <c r="H23" s="102" t="s">
        <v>813</v>
      </c>
      <c r="I23" s="64"/>
      <c r="J23" s="103" t="s">
        <v>813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813</v>
      </c>
      <c r="E26" s="168"/>
      <c r="F26" s="103" t="s">
        <v>813</v>
      </c>
      <c r="G26" s="168"/>
      <c r="H26" s="63" t="s">
        <v>813</v>
      </c>
      <c r="I26" s="64"/>
      <c r="J26" s="63" t="s">
        <v>813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761</v>
      </c>
      <c r="E27" s="64"/>
      <c r="F27" s="63" t="s">
        <v>761</v>
      </c>
      <c r="G27" s="64"/>
      <c r="H27" s="63" t="s">
        <v>761</v>
      </c>
      <c r="I27" s="64"/>
      <c r="J27" s="63" t="s">
        <v>761</v>
      </c>
      <c r="K27" s="76"/>
      <c r="L27" s="63"/>
      <c r="M27" s="76"/>
      <c r="N27" s="109" t="s">
        <v>762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813</v>
      </c>
      <c r="E28" s="64"/>
      <c r="F28" s="63" t="s">
        <v>813</v>
      </c>
      <c r="G28" s="64"/>
      <c r="H28" s="63" t="s">
        <v>813</v>
      </c>
      <c r="I28" s="64"/>
      <c r="J28" s="63" t="s">
        <v>813</v>
      </c>
      <c r="K28" s="64"/>
      <c r="L28" s="63"/>
      <c r="M28" s="76"/>
      <c r="N28" s="81" t="s">
        <v>760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813</v>
      </c>
      <c r="E29" s="64"/>
      <c r="F29" s="63" t="s">
        <v>813</v>
      </c>
      <c r="G29" s="64"/>
      <c r="H29" s="63" t="s">
        <v>813</v>
      </c>
      <c r="I29" s="64"/>
      <c r="J29" s="63" t="s">
        <v>813</v>
      </c>
      <c r="K29" s="64"/>
      <c r="L29" s="63"/>
      <c r="M29" s="64"/>
      <c r="N29" s="81" t="s">
        <v>763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815</v>
      </c>
      <c r="E30" s="75" t="s">
        <v>816</v>
      </c>
      <c r="F30" s="63" t="s">
        <v>815</v>
      </c>
      <c r="G30" s="64" t="s">
        <v>816</v>
      </c>
      <c r="H30" s="63" t="s">
        <v>813</v>
      </c>
      <c r="I30" s="64"/>
      <c r="J30" s="63" t="s">
        <v>813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813</v>
      </c>
      <c r="E33" s="64"/>
      <c r="F33" s="137" t="s">
        <v>813</v>
      </c>
      <c r="G33" s="80"/>
      <c r="H33" s="63" t="s">
        <v>813</v>
      </c>
      <c r="I33" s="64"/>
      <c r="J33" s="63" t="s">
        <v>813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813</v>
      </c>
      <c r="E34" s="64"/>
      <c r="F34" s="63" t="s">
        <v>813</v>
      </c>
      <c r="G34" s="64"/>
      <c r="H34" s="63" t="s">
        <v>813</v>
      </c>
      <c r="I34" s="64"/>
      <c r="J34" s="63" t="s">
        <v>813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813</v>
      </c>
      <c r="E35" s="64"/>
      <c r="F35" s="63" t="s">
        <v>813</v>
      </c>
      <c r="G35" s="64"/>
      <c r="H35" s="63" t="s">
        <v>813</v>
      </c>
      <c r="I35" s="91"/>
      <c r="J35" s="63" t="s">
        <v>813</v>
      </c>
      <c r="K35" s="110"/>
      <c r="L35" s="63"/>
      <c r="M35" s="76"/>
      <c r="N35" s="81" t="s">
        <v>760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813</v>
      </c>
      <c r="E36" s="75"/>
      <c r="F36" s="79" t="s">
        <v>813</v>
      </c>
      <c r="G36" s="75"/>
      <c r="H36" s="79" t="s">
        <v>813</v>
      </c>
      <c r="I36" s="75"/>
      <c r="J36" s="63" t="s">
        <v>813</v>
      </c>
      <c r="K36" s="64"/>
      <c r="L36" s="63"/>
      <c r="M36" s="64"/>
      <c r="N36" s="81" t="s">
        <v>764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815</v>
      </c>
      <c r="E37" s="114" t="s">
        <v>816</v>
      </c>
      <c r="F37" s="113" t="s">
        <v>815</v>
      </c>
      <c r="G37" s="115" t="s">
        <v>816</v>
      </c>
      <c r="H37" s="116" t="s">
        <v>813</v>
      </c>
      <c r="I37" s="115"/>
      <c r="J37" s="113" t="s">
        <v>813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397</v>
      </c>
      <c r="C40" s="823" t="s">
        <v>398</v>
      </c>
      <c r="D40" s="57" t="s">
        <v>399</v>
      </c>
      <c r="E40" s="819" t="s">
        <v>400</v>
      </c>
      <c r="F40" s="57" t="s">
        <v>401</v>
      </c>
      <c r="G40" s="819" t="s">
        <v>400</v>
      </c>
      <c r="H40" s="57" t="s">
        <v>402</v>
      </c>
      <c r="I40" s="819" t="s">
        <v>400</v>
      </c>
      <c r="J40" s="57" t="s">
        <v>403</v>
      </c>
      <c r="K40" s="819" t="s">
        <v>400</v>
      </c>
      <c r="L40" s="57" t="s">
        <v>404</v>
      </c>
      <c r="M40" s="819" t="s">
        <v>400</v>
      </c>
      <c r="N40" s="58" t="s">
        <v>405</v>
      </c>
    </row>
    <row r="41" spans="1:15" ht="36" customHeight="1">
      <c r="A41" s="553"/>
      <c r="B41" s="822"/>
      <c r="C41" s="824"/>
      <c r="D41" s="59" t="s">
        <v>406</v>
      </c>
      <c r="E41" s="820"/>
      <c r="F41" s="59" t="s">
        <v>407</v>
      </c>
      <c r="G41" s="820"/>
      <c r="H41" s="59" t="s">
        <v>408</v>
      </c>
      <c r="I41" s="820"/>
      <c r="J41" s="59" t="s">
        <v>409</v>
      </c>
      <c r="K41" s="820"/>
      <c r="L41" s="59" t="s">
        <v>410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766</v>
      </c>
      <c r="E45" s="64"/>
      <c r="F45" s="63" t="s">
        <v>813</v>
      </c>
      <c r="G45" s="64"/>
      <c r="H45" s="63" t="s">
        <v>813</v>
      </c>
      <c r="I45" s="64"/>
      <c r="J45" s="63" t="s">
        <v>813</v>
      </c>
      <c r="K45" s="76"/>
      <c r="L45" s="63"/>
      <c r="M45" s="76"/>
      <c r="N45" s="81" t="s">
        <v>767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813</v>
      </c>
      <c r="E46" s="64"/>
      <c r="F46" s="63" t="s">
        <v>813</v>
      </c>
      <c r="G46" s="64"/>
      <c r="H46" s="63" t="s">
        <v>813</v>
      </c>
      <c r="I46" s="64"/>
      <c r="J46" s="63" t="s">
        <v>813</v>
      </c>
      <c r="K46" s="64"/>
      <c r="L46" s="63"/>
      <c r="M46" s="90"/>
      <c r="N46" s="81" t="s">
        <v>739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813</v>
      </c>
      <c r="E47" s="64"/>
      <c r="F47" s="79" t="s">
        <v>813</v>
      </c>
      <c r="G47" s="75"/>
      <c r="H47" s="79" t="s">
        <v>813</v>
      </c>
      <c r="I47" s="75"/>
      <c r="J47" s="63" t="s">
        <v>813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815</v>
      </c>
      <c r="E48" s="104" t="s">
        <v>816</v>
      </c>
      <c r="F48" s="103" t="s">
        <v>815</v>
      </c>
      <c r="G48" s="75" t="s">
        <v>816</v>
      </c>
      <c r="H48" s="128" t="s">
        <v>813</v>
      </c>
      <c r="I48" s="75"/>
      <c r="J48" s="63" t="s">
        <v>813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813</v>
      </c>
      <c r="E51" s="64"/>
      <c r="F51" s="137" t="s">
        <v>813</v>
      </c>
      <c r="G51" s="64"/>
      <c r="H51" s="63" t="s">
        <v>813</v>
      </c>
      <c r="I51" s="64"/>
      <c r="J51" s="63" t="s">
        <v>813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813</v>
      </c>
      <c r="E52" s="64"/>
      <c r="F52" s="63" t="s">
        <v>813</v>
      </c>
      <c r="G52" s="64"/>
      <c r="H52" s="63" t="s">
        <v>813</v>
      </c>
      <c r="I52" s="64"/>
      <c r="J52" s="63" t="s">
        <v>813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813</v>
      </c>
      <c r="E53" s="64"/>
      <c r="F53" s="63" t="s">
        <v>813</v>
      </c>
      <c r="G53" s="64"/>
      <c r="H53" s="63" t="s">
        <v>813</v>
      </c>
      <c r="I53" s="64"/>
      <c r="J53" s="63" t="s">
        <v>813</v>
      </c>
      <c r="K53" s="64"/>
      <c r="L53" s="63"/>
      <c r="M53" s="76"/>
      <c r="N53" s="81" t="s">
        <v>755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813</v>
      </c>
      <c r="E54" s="132"/>
      <c r="F54" s="79" t="s">
        <v>813</v>
      </c>
      <c r="G54" s="75"/>
      <c r="H54" s="79" t="s">
        <v>813</v>
      </c>
      <c r="I54" s="75"/>
      <c r="J54" s="63" t="s">
        <v>813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815</v>
      </c>
      <c r="E55" s="75" t="s">
        <v>816</v>
      </c>
      <c r="F55" s="103" t="s">
        <v>815</v>
      </c>
      <c r="G55" s="75" t="s">
        <v>816</v>
      </c>
      <c r="H55" s="74" t="s">
        <v>813</v>
      </c>
      <c r="I55" s="75"/>
      <c r="J55" s="133" t="s">
        <v>813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813</v>
      </c>
      <c r="E58" s="132"/>
      <c r="F58" s="137" t="s">
        <v>813</v>
      </c>
      <c r="G58" s="132"/>
      <c r="H58" s="63" t="s">
        <v>813</v>
      </c>
      <c r="I58" s="64"/>
      <c r="J58" s="63" t="s">
        <v>813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813</v>
      </c>
      <c r="E59" s="64"/>
      <c r="F59" s="63" t="s">
        <v>813</v>
      </c>
      <c r="G59" s="64"/>
      <c r="H59" s="63" t="s">
        <v>813</v>
      </c>
      <c r="I59" s="64"/>
      <c r="J59" s="63" t="s">
        <v>813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813</v>
      </c>
      <c r="E60" s="64"/>
      <c r="F60" s="63" t="s">
        <v>813</v>
      </c>
      <c r="G60" s="64"/>
      <c r="H60" s="63" t="s">
        <v>813</v>
      </c>
      <c r="I60" s="64"/>
      <c r="J60" s="63" t="s">
        <v>813</v>
      </c>
      <c r="K60" s="64"/>
      <c r="L60" s="63"/>
      <c r="M60" s="76"/>
      <c r="N60" s="81" t="s">
        <v>760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813</v>
      </c>
      <c r="E61" s="64"/>
      <c r="F61" s="79" t="s">
        <v>813</v>
      </c>
      <c r="G61" s="75"/>
      <c r="H61" s="79" t="s">
        <v>813</v>
      </c>
      <c r="I61" s="75"/>
      <c r="J61" s="137" t="s">
        <v>813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815</v>
      </c>
      <c r="E62" s="75" t="s">
        <v>816</v>
      </c>
      <c r="F62" s="63" t="s">
        <v>815</v>
      </c>
      <c r="G62" s="64" t="s">
        <v>816</v>
      </c>
      <c r="H62" s="63" t="s">
        <v>813</v>
      </c>
      <c r="I62" s="104"/>
      <c r="J62" s="79" t="s">
        <v>813</v>
      </c>
      <c r="K62" s="104"/>
      <c r="L62" s="63"/>
      <c r="M62" s="51"/>
      <c r="N62" s="81" t="s">
        <v>773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776</v>
      </c>
      <c r="E66" s="64"/>
      <c r="F66" s="63" t="s">
        <v>776</v>
      </c>
      <c r="G66" s="64"/>
      <c r="H66" s="63" t="s">
        <v>776</v>
      </c>
      <c r="I66" s="64"/>
      <c r="J66" s="63" t="s">
        <v>813</v>
      </c>
      <c r="K66" s="76"/>
      <c r="L66" s="63"/>
      <c r="M66" s="76"/>
      <c r="N66" s="81" t="s">
        <v>776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813</v>
      </c>
      <c r="E67" s="64"/>
      <c r="F67" s="63" t="s">
        <v>813</v>
      </c>
      <c r="G67" s="64"/>
      <c r="H67" s="63" t="s">
        <v>813</v>
      </c>
      <c r="I67" s="64"/>
      <c r="J67" s="63" t="s">
        <v>813</v>
      </c>
      <c r="K67" s="64"/>
      <c r="L67" s="63"/>
      <c r="M67" s="64"/>
      <c r="N67" s="81" t="s">
        <v>760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813</v>
      </c>
      <c r="E68" s="132"/>
      <c r="F68" s="103" t="s">
        <v>813</v>
      </c>
      <c r="G68" s="75"/>
      <c r="H68" s="139" t="s">
        <v>813</v>
      </c>
      <c r="I68" s="75"/>
      <c r="J68" s="261" t="s">
        <v>813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815</v>
      </c>
      <c r="E69" s="64" t="s">
        <v>816</v>
      </c>
      <c r="F69" s="63" t="s">
        <v>815</v>
      </c>
      <c r="G69" s="64" t="s">
        <v>816</v>
      </c>
      <c r="H69" s="139" t="s">
        <v>813</v>
      </c>
      <c r="I69" s="75"/>
      <c r="J69" s="63" t="s">
        <v>813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468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397</v>
      </c>
      <c r="C74" s="823" t="s">
        <v>398</v>
      </c>
      <c r="D74" s="57" t="s">
        <v>399</v>
      </c>
      <c r="E74" s="819" t="s">
        <v>400</v>
      </c>
      <c r="F74" s="57" t="s">
        <v>401</v>
      </c>
      <c r="G74" s="819" t="s">
        <v>400</v>
      </c>
      <c r="H74" s="57" t="s">
        <v>402</v>
      </c>
      <c r="I74" s="819" t="s">
        <v>400</v>
      </c>
      <c r="J74" s="57" t="s">
        <v>403</v>
      </c>
      <c r="K74" s="819" t="s">
        <v>400</v>
      </c>
      <c r="L74" s="57" t="s">
        <v>404</v>
      </c>
      <c r="M74" s="819" t="s">
        <v>400</v>
      </c>
      <c r="N74" s="58" t="s">
        <v>405</v>
      </c>
    </row>
    <row r="75" spans="1:15" ht="18" customHeight="1">
      <c r="A75" s="553"/>
      <c r="B75" s="822"/>
      <c r="C75" s="824"/>
      <c r="D75" s="59" t="s">
        <v>406</v>
      </c>
      <c r="E75" s="820"/>
      <c r="F75" s="59" t="s">
        <v>407</v>
      </c>
      <c r="G75" s="820"/>
      <c r="H75" s="59" t="s">
        <v>408</v>
      </c>
      <c r="I75" s="820"/>
      <c r="J75" s="59" t="s">
        <v>409</v>
      </c>
      <c r="K75" s="820"/>
      <c r="L75" s="59" t="s">
        <v>410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813</v>
      </c>
      <c r="E76" s="132"/>
      <c r="F76" s="140" t="s">
        <v>813</v>
      </c>
      <c r="G76" s="132"/>
      <c r="H76" s="63" t="s">
        <v>813</v>
      </c>
      <c r="I76" s="64"/>
      <c r="J76" s="63" t="s">
        <v>813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813</v>
      </c>
      <c r="E77" s="64"/>
      <c r="F77" s="63" t="s">
        <v>813</v>
      </c>
      <c r="G77" s="64"/>
      <c r="H77" s="63" t="s">
        <v>813</v>
      </c>
      <c r="I77" s="64"/>
      <c r="J77" s="63" t="s">
        <v>813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813</v>
      </c>
      <c r="E78" s="64"/>
      <c r="F78" s="63" t="s">
        <v>813</v>
      </c>
      <c r="G78" s="64"/>
      <c r="H78" s="158" t="s">
        <v>813</v>
      </c>
      <c r="I78" s="104"/>
      <c r="J78" s="140" t="s">
        <v>813</v>
      </c>
      <c r="K78" s="80"/>
      <c r="L78" s="63"/>
      <c r="M78" s="76"/>
      <c r="N78" s="81" t="s">
        <v>739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813</v>
      </c>
      <c r="E79" s="132"/>
      <c r="F79" s="63" t="s">
        <v>813</v>
      </c>
      <c r="G79" s="75"/>
      <c r="H79" s="139" t="s">
        <v>813</v>
      </c>
      <c r="I79" s="75"/>
      <c r="J79" s="103" t="s">
        <v>813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815</v>
      </c>
      <c r="E80" s="80" t="s">
        <v>816</v>
      </c>
      <c r="F80" s="63" t="s">
        <v>815</v>
      </c>
      <c r="G80" s="64" t="s">
        <v>816</v>
      </c>
      <c r="H80" s="79" t="s">
        <v>813</v>
      </c>
      <c r="I80" s="101"/>
      <c r="J80" s="159" t="s">
        <v>813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813</v>
      </c>
      <c r="E83" s="75"/>
      <c r="F83" s="79" t="s">
        <v>813</v>
      </c>
      <c r="G83" s="75"/>
      <c r="H83" s="228" t="s">
        <v>813</v>
      </c>
      <c r="I83" s="64"/>
      <c r="J83" s="63" t="s">
        <v>813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813</v>
      </c>
      <c r="E84" s="64"/>
      <c r="F84" s="63" t="s">
        <v>813</v>
      </c>
      <c r="G84" s="64"/>
      <c r="H84" s="63" t="s">
        <v>813</v>
      </c>
      <c r="I84" s="64"/>
      <c r="J84" s="63" t="s">
        <v>813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813</v>
      </c>
      <c r="E85" s="64"/>
      <c r="F85" s="63" t="s">
        <v>813</v>
      </c>
      <c r="G85" s="64"/>
      <c r="H85" s="103" t="s">
        <v>813</v>
      </c>
      <c r="I85" s="75"/>
      <c r="J85" s="63" t="s">
        <v>813</v>
      </c>
      <c r="K85" s="75"/>
      <c r="L85" s="103"/>
      <c r="M85" s="164"/>
      <c r="N85" s="81" t="s">
        <v>755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813</v>
      </c>
      <c r="E86" s="75"/>
      <c r="F86" s="79" t="s">
        <v>813</v>
      </c>
      <c r="G86" s="75"/>
      <c r="H86" s="79" t="s">
        <v>813</v>
      </c>
      <c r="I86" s="75"/>
      <c r="J86" s="140" t="s">
        <v>813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815</v>
      </c>
      <c r="E87" s="75" t="s">
        <v>816</v>
      </c>
      <c r="F87" s="103" t="s">
        <v>815</v>
      </c>
      <c r="G87" s="75" t="s">
        <v>816</v>
      </c>
      <c r="H87" s="103" t="s">
        <v>813</v>
      </c>
      <c r="I87" s="75"/>
      <c r="J87" s="103" t="s">
        <v>813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813</v>
      </c>
      <c r="E90" s="75"/>
      <c r="F90" s="140" t="s">
        <v>813</v>
      </c>
      <c r="G90" s="64"/>
      <c r="H90" s="63" t="s">
        <v>813</v>
      </c>
      <c r="I90" s="64"/>
      <c r="J90" s="63" t="s">
        <v>813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777</v>
      </c>
      <c r="B91" s="72">
        <f t="shared" si="14"/>
        <v>46007</v>
      </c>
      <c r="C91" s="73">
        <f t="shared" si="15"/>
        <v>46007</v>
      </c>
      <c r="D91" s="63" t="s">
        <v>813</v>
      </c>
      <c r="E91" s="64"/>
      <c r="F91" s="63" t="s">
        <v>813</v>
      </c>
      <c r="G91" s="64"/>
      <c r="H91" s="63" t="s">
        <v>813</v>
      </c>
      <c r="I91" s="64"/>
      <c r="J91" s="92" t="s">
        <v>813</v>
      </c>
      <c r="K91" s="165"/>
      <c r="L91" s="103"/>
      <c r="M91" s="166"/>
      <c r="N91" s="81" t="s">
        <v>817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813</v>
      </c>
      <c r="E92" s="64"/>
      <c r="F92" s="63" t="s">
        <v>813</v>
      </c>
      <c r="G92" s="64"/>
      <c r="H92" s="103" t="s">
        <v>813</v>
      </c>
      <c r="I92" s="75"/>
      <c r="J92" s="63" t="s">
        <v>813</v>
      </c>
      <c r="K92" s="75"/>
      <c r="L92" s="103"/>
      <c r="M92" s="75"/>
      <c r="N92" s="81" t="s">
        <v>760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813</v>
      </c>
      <c r="E93" s="75"/>
      <c r="F93" s="167" t="s">
        <v>813</v>
      </c>
      <c r="G93" s="168"/>
      <c r="H93" s="74" t="s">
        <v>813</v>
      </c>
      <c r="I93" s="168"/>
      <c r="J93" s="63" t="s">
        <v>813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815</v>
      </c>
      <c r="E94" s="80" t="s">
        <v>816</v>
      </c>
      <c r="F94" s="63" t="s">
        <v>815</v>
      </c>
      <c r="G94" s="75" t="s">
        <v>816</v>
      </c>
      <c r="H94" s="169" t="s">
        <v>813</v>
      </c>
      <c r="I94" s="64"/>
      <c r="J94" s="63" t="s">
        <v>813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813</v>
      </c>
      <c r="E97" s="75"/>
      <c r="F97" s="137" t="s">
        <v>813</v>
      </c>
      <c r="G97" s="64"/>
      <c r="H97" s="103" t="s">
        <v>813</v>
      </c>
      <c r="I97" s="75"/>
      <c r="J97" s="480" t="s">
        <v>813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813</v>
      </c>
      <c r="E98" s="64"/>
      <c r="F98" s="63" t="s">
        <v>813</v>
      </c>
      <c r="G98" s="64"/>
      <c r="H98" s="63" t="s">
        <v>813</v>
      </c>
      <c r="I98" s="64"/>
      <c r="J98" s="103" t="s">
        <v>813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813</v>
      </c>
      <c r="E99" s="75"/>
      <c r="F99" s="103" t="s">
        <v>813</v>
      </c>
      <c r="G99" s="75"/>
      <c r="H99" s="103" t="s">
        <v>813</v>
      </c>
      <c r="I99" s="75"/>
      <c r="J99" s="103" t="s">
        <v>813</v>
      </c>
      <c r="K99" s="75"/>
      <c r="L99" s="63"/>
      <c r="M99" s="64"/>
      <c r="N99" s="81" t="s">
        <v>792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813</v>
      </c>
      <c r="E100" s="75"/>
      <c r="F100" s="170" t="s">
        <v>813</v>
      </c>
      <c r="G100" s="64"/>
      <c r="H100" s="63" t="s">
        <v>813</v>
      </c>
      <c r="I100" s="75"/>
      <c r="J100" s="103" t="s">
        <v>813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397</v>
      </c>
      <c r="C109" s="823" t="s">
        <v>398</v>
      </c>
      <c r="D109" s="57" t="s">
        <v>399</v>
      </c>
      <c r="E109" s="819" t="s">
        <v>400</v>
      </c>
      <c r="F109" s="57" t="s">
        <v>401</v>
      </c>
      <c r="G109" s="819" t="s">
        <v>400</v>
      </c>
      <c r="H109" s="57" t="s">
        <v>402</v>
      </c>
      <c r="I109" s="819" t="s">
        <v>400</v>
      </c>
      <c r="J109" s="57" t="s">
        <v>403</v>
      </c>
      <c r="K109" s="819" t="s">
        <v>400</v>
      </c>
      <c r="L109" s="57" t="s">
        <v>404</v>
      </c>
      <c r="M109" s="819" t="s">
        <v>400</v>
      </c>
      <c r="N109" s="58" t="s">
        <v>405</v>
      </c>
    </row>
    <row r="110" spans="1:15" ht="36" customHeight="1">
      <c r="B110" s="822"/>
      <c r="C110" s="824"/>
      <c r="D110" s="59" t="s">
        <v>406</v>
      </c>
      <c r="E110" s="820"/>
      <c r="F110" s="59" t="s">
        <v>407</v>
      </c>
      <c r="G110" s="820"/>
      <c r="H110" s="59" t="s">
        <v>408</v>
      </c>
      <c r="I110" s="820"/>
      <c r="J110" s="59" t="s">
        <v>409</v>
      </c>
      <c r="K110" s="820"/>
      <c r="L110" s="59" t="s">
        <v>410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813</v>
      </c>
      <c r="E115" s="93"/>
      <c r="F115" s="63" t="s">
        <v>813</v>
      </c>
      <c r="G115" s="93"/>
      <c r="H115" s="137" t="s">
        <v>813</v>
      </c>
      <c r="I115" s="80"/>
      <c r="J115" s="137" t="s">
        <v>813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813</v>
      </c>
      <c r="E116" s="64"/>
      <c r="F116" s="98" t="s">
        <v>813</v>
      </c>
      <c r="G116" s="64"/>
      <c r="H116" s="63" t="s">
        <v>813</v>
      </c>
      <c r="I116" s="64"/>
      <c r="J116" s="63" t="s">
        <v>813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813</v>
      </c>
      <c r="E117" s="64"/>
      <c r="F117" s="63" t="s">
        <v>813</v>
      </c>
      <c r="G117" s="64"/>
      <c r="H117" s="63" t="s">
        <v>813</v>
      </c>
      <c r="I117" s="110"/>
      <c r="J117" s="63" t="s">
        <v>813</v>
      </c>
      <c r="K117" s="91"/>
      <c r="L117" s="63"/>
      <c r="M117" s="91"/>
      <c r="N117" s="81" t="s">
        <v>739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813</v>
      </c>
      <c r="E118" s="64"/>
      <c r="F118" s="63" t="s">
        <v>813</v>
      </c>
      <c r="G118" s="64"/>
      <c r="H118" s="63" t="s">
        <v>813</v>
      </c>
      <c r="I118" s="64"/>
      <c r="J118" s="63" t="s">
        <v>813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815</v>
      </c>
      <c r="E119" s="64" t="s">
        <v>816</v>
      </c>
      <c r="F119" s="63" t="s">
        <v>815</v>
      </c>
      <c r="G119" s="64" t="s">
        <v>816</v>
      </c>
      <c r="H119" s="63" t="s">
        <v>813</v>
      </c>
      <c r="I119" s="64"/>
      <c r="J119" s="63" t="s">
        <v>813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813</v>
      </c>
      <c r="E123" s="64"/>
      <c r="F123" s="63" t="s">
        <v>813</v>
      </c>
      <c r="G123" s="64"/>
      <c r="H123" s="63" t="s">
        <v>813</v>
      </c>
      <c r="I123" s="64"/>
      <c r="J123" s="63" t="s">
        <v>813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813</v>
      </c>
      <c r="E124" s="64"/>
      <c r="F124" s="63" t="s">
        <v>813</v>
      </c>
      <c r="G124" s="64"/>
      <c r="H124" s="63" t="s">
        <v>813</v>
      </c>
      <c r="I124" s="64"/>
      <c r="J124" s="63" t="s">
        <v>813</v>
      </c>
      <c r="K124" s="64"/>
      <c r="L124" s="63"/>
      <c r="M124" s="64"/>
      <c r="N124" s="81" t="s">
        <v>755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813</v>
      </c>
      <c r="E125" s="64"/>
      <c r="F125" s="140" t="s">
        <v>813</v>
      </c>
      <c r="G125" s="64"/>
      <c r="H125" s="79" t="s">
        <v>813</v>
      </c>
      <c r="I125" s="75"/>
      <c r="J125" s="79" t="s">
        <v>813</v>
      </c>
      <c r="K125" s="75"/>
      <c r="L125" s="259"/>
      <c r="M125" s="260"/>
      <c r="N125" s="81" t="s">
        <v>796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815</v>
      </c>
      <c r="E126" s="75" t="s">
        <v>816</v>
      </c>
      <c r="F126" s="63" t="s">
        <v>815</v>
      </c>
      <c r="G126" s="64" t="s">
        <v>816</v>
      </c>
      <c r="H126" s="63" t="s">
        <v>813</v>
      </c>
      <c r="I126" s="64"/>
      <c r="J126" s="63" t="s">
        <v>813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813</v>
      </c>
      <c r="E129" s="75"/>
      <c r="F129" s="140" t="s">
        <v>813</v>
      </c>
      <c r="G129" s="132"/>
      <c r="H129" s="63" t="s">
        <v>813</v>
      </c>
      <c r="I129" s="64"/>
      <c r="J129" s="63" t="s">
        <v>813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813</v>
      </c>
      <c r="E130" s="64"/>
      <c r="F130" s="63" t="s">
        <v>813</v>
      </c>
      <c r="G130" s="64"/>
      <c r="H130" s="63" t="s">
        <v>813</v>
      </c>
      <c r="I130" s="64"/>
      <c r="J130" s="63" t="s">
        <v>813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813</v>
      </c>
      <c r="E131" s="64"/>
      <c r="F131" s="63" t="s">
        <v>813</v>
      </c>
      <c r="G131" s="64"/>
      <c r="H131" s="63" t="s">
        <v>813</v>
      </c>
      <c r="I131" s="64"/>
      <c r="J131" s="63" t="s">
        <v>813</v>
      </c>
      <c r="K131" s="64"/>
      <c r="L131" s="63"/>
      <c r="M131" s="64"/>
      <c r="N131" s="189" t="s">
        <v>760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813</v>
      </c>
      <c r="E132" s="190"/>
      <c r="F132" s="63" t="s">
        <v>813</v>
      </c>
      <c r="G132" s="190"/>
      <c r="H132" s="191" t="s">
        <v>813</v>
      </c>
      <c r="I132" s="190"/>
      <c r="J132" s="63" t="s">
        <v>813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815</v>
      </c>
      <c r="E133" s="80" t="s">
        <v>816</v>
      </c>
      <c r="F133" s="63" t="s">
        <v>815</v>
      </c>
      <c r="G133" s="80" t="s">
        <v>816</v>
      </c>
      <c r="H133" s="63" t="s">
        <v>813</v>
      </c>
      <c r="I133" s="64"/>
      <c r="J133" s="102" t="s">
        <v>813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813</v>
      </c>
      <c r="E136" s="93"/>
      <c r="F136" s="191" t="s">
        <v>813</v>
      </c>
      <c r="G136" s="93"/>
      <c r="H136" s="63" t="s">
        <v>813</v>
      </c>
      <c r="I136" s="80"/>
      <c r="J136" s="63" t="s">
        <v>813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813</v>
      </c>
      <c r="E137" s="64"/>
      <c r="F137" s="63" t="s">
        <v>813</v>
      </c>
      <c r="G137" s="64"/>
      <c r="H137" s="63" t="s">
        <v>813</v>
      </c>
      <c r="I137" s="64"/>
      <c r="J137" s="63" t="s">
        <v>813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813</v>
      </c>
      <c r="E138" s="64"/>
      <c r="F138" s="63" t="s">
        <v>813</v>
      </c>
      <c r="G138" s="64"/>
      <c r="H138" s="63" t="s">
        <v>813</v>
      </c>
      <c r="I138" s="197"/>
      <c r="J138" s="63" t="s">
        <v>813</v>
      </c>
      <c r="K138" s="80"/>
      <c r="L138" s="63"/>
      <c r="M138" s="64"/>
      <c r="N138" s="196" t="s">
        <v>760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797</v>
      </c>
      <c r="E139" s="486" t="s">
        <v>798</v>
      </c>
      <c r="F139" s="63" t="s">
        <v>797</v>
      </c>
      <c r="G139" s="486" t="s">
        <v>798</v>
      </c>
      <c r="H139" s="63" t="s">
        <v>797</v>
      </c>
      <c r="I139" s="486" t="s">
        <v>798</v>
      </c>
      <c r="J139" s="63" t="s">
        <v>797</v>
      </c>
      <c r="K139" s="486" t="s">
        <v>798</v>
      </c>
      <c r="L139" s="259"/>
      <c r="M139" s="260"/>
      <c r="N139" s="196" t="s">
        <v>799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397</v>
      </c>
      <c r="C144" s="823" t="s">
        <v>398</v>
      </c>
      <c r="D144" s="57" t="s">
        <v>399</v>
      </c>
      <c r="E144" s="819" t="s">
        <v>400</v>
      </c>
      <c r="F144" s="57" t="s">
        <v>401</v>
      </c>
      <c r="G144" s="819" t="s">
        <v>400</v>
      </c>
      <c r="H144" s="57" t="s">
        <v>402</v>
      </c>
      <c r="I144" s="819" t="s">
        <v>400</v>
      </c>
      <c r="J144" s="57" t="s">
        <v>403</v>
      </c>
      <c r="K144" s="819" t="s">
        <v>400</v>
      </c>
      <c r="L144" s="57" t="s">
        <v>404</v>
      </c>
      <c r="M144" s="819" t="s">
        <v>400</v>
      </c>
      <c r="N144" s="58" t="s">
        <v>405</v>
      </c>
    </row>
    <row r="145" spans="1:15" ht="36" customHeight="1">
      <c r="A145" s="556"/>
      <c r="B145" s="822"/>
      <c r="C145" s="824"/>
      <c r="D145" s="59" t="s">
        <v>406</v>
      </c>
      <c r="E145" s="820"/>
      <c r="F145" s="59" t="s">
        <v>407</v>
      </c>
      <c r="G145" s="820"/>
      <c r="H145" s="59" t="s">
        <v>408</v>
      </c>
      <c r="I145" s="820"/>
      <c r="J145" s="59" t="s">
        <v>409</v>
      </c>
      <c r="K145" s="820"/>
      <c r="L145" s="59" t="s">
        <v>410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813</v>
      </c>
      <c r="E147" s="93"/>
      <c r="F147" s="140" t="s">
        <v>813</v>
      </c>
      <c r="G147" s="93"/>
      <c r="H147" s="140" t="s">
        <v>813</v>
      </c>
      <c r="I147" s="93"/>
      <c r="J147" s="140" t="s">
        <v>813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813</v>
      </c>
      <c r="E148" s="64"/>
      <c r="F148" s="140" t="s">
        <v>813</v>
      </c>
      <c r="G148" s="64"/>
      <c r="H148" s="140" t="s">
        <v>813</v>
      </c>
      <c r="I148" s="64"/>
      <c r="J148" s="140" t="s">
        <v>813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813</v>
      </c>
      <c r="E149" s="64"/>
      <c r="F149" s="140" t="s">
        <v>813</v>
      </c>
      <c r="G149" s="64"/>
      <c r="H149" s="140" t="s">
        <v>813</v>
      </c>
      <c r="I149" s="64"/>
      <c r="J149" s="140" t="s">
        <v>813</v>
      </c>
      <c r="K149" s="76"/>
      <c r="L149" s="140"/>
      <c r="M149" s="76"/>
      <c r="N149" s="196" t="s">
        <v>739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813</v>
      </c>
      <c r="E150" s="75"/>
      <c r="F150" s="206" t="s">
        <v>813</v>
      </c>
      <c r="G150" s="75"/>
      <c r="H150" s="140" t="s">
        <v>813</v>
      </c>
      <c r="I150" s="64"/>
      <c r="J150" s="140" t="s">
        <v>813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800</v>
      </c>
      <c r="E151" s="75"/>
      <c r="F151" s="231" t="s">
        <v>800</v>
      </c>
      <c r="G151" s="75"/>
      <c r="H151" s="231" t="s">
        <v>800</v>
      </c>
      <c r="I151" s="64"/>
      <c r="J151" s="231" t="s">
        <v>800</v>
      </c>
      <c r="K151" s="64"/>
      <c r="L151" s="231" t="s">
        <v>800</v>
      </c>
      <c r="M151" s="76"/>
      <c r="N151" s="196" t="s">
        <v>491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801</v>
      </c>
      <c r="E152" s="126"/>
      <c r="F152" s="84" t="s">
        <v>801</v>
      </c>
      <c r="G152" s="126"/>
      <c r="H152" s="84" t="s">
        <v>801</v>
      </c>
      <c r="I152" s="126"/>
      <c r="J152" s="84" t="s">
        <v>801</v>
      </c>
      <c r="K152" s="126"/>
      <c r="L152" s="84" t="s">
        <v>801</v>
      </c>
      <c r="M152" s="87"/>
      <c r="N152" s="193" t="s">
        <v>492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813</v>
      </c>
      <c r="E154" s="93"/>
      <c r="F154" s="63" t="s">
        <v>813</v>
      </c>
      <c r="G154" s="93"/>
      <c r="H154" s="63" t="s">
        <v>813</v>
      </c>
      <c r="I154" s="93"/>
      <c r="J154" s="63" t="s">
        <v>813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813</v>
      </c>
      <c r="E155" s="64"/>
      <c r="F155" s="63" t="s">
        <v>813</v>
      </c>
      <c r="G155" s="64"/>
      <c r="H155" s="63" t="s">
        <v>813</v>
      </c>
      <c r="I155" s="93"/>
      <c r="J155" s="63" t="s">
        <v>813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813</v>
      </c>
      <c r="E157" s="64"/>
      <c r="F157" s="63" t="s">
        <v>813</v>
      </c>
      <c r="G157" s="64"/>
      <c r="H157" s="63" t="s">
        <v>813</v>
      </c>
      <c r="I157" s="64"/>
      <c r="J157" s="63" t="s">
        <v>813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800</v>
      </c>
      <c r="E158" s="168"/>
      <c r="F158" s="231" t="s">
        <v>800</v>
      </c>
      <c r="G158" s="168"/>
      <c r="H158" s="231" t="s">
        <v>800</v>
      </c>
      <c r="I158" s="64"/>
      <c r="J158" s="231" t="s">
        <v>800</v>
      </c>
      <c r="K158" s="64"/>
      <c r="L158" s="231" t="s">
        <v>800</v>
      </c>
      <c r="M158" s="64"/>
      <c r="N158" s="196" t="s">
        <v>499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803</v>
      </c>
      <c r="E159" s="138"/>
      <c r="F159" s="211" t="s">
        <v>803</v>
      </c>
      <c r="G159" s="138"/>
      <c r="H159" s="84" t="s">
        <v>803</v>
      </c>
      <c r="I159" s="126"/>
      <c r="J159" s="84" t="s">
        <v>803</v>
      </c>
      <c r="K159" s="126"/>
      <c r="L159" s="84" t="s">
        <v>803</v>
      </c>
      <c r="M159" s="87"/>
      <c r="N159" s="88" t="s">
        <v>500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813</v>
      </c>
      <c r="E161" s="93"/>
      <c r="F161" s="63" t="s">
        <v>813</v>
      </c>
      <c r="G161" s="93"/>
      <c r="H161" s="63" t="s">
        <v>813</v>
      </c>
      <c r="I161" s="93"/>
      <c r="J161" s="63" t="s">
        <v>813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813</v>
      </c>
      <c r="E162" s="93"/>
      <c r="F162" s="63" t="s">
        <v>813</v>
      </c>
      <c r="G162" s="93"/>
      <c r="H162" s="63" t="s">
        <v>813</v>
      </c>
      <c r="I162" s="93"/>
      <c r="J162" s="63" t="s">
        <v>813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813</v>
      </c>
      <c r="E163" s="93"/>
      <c r="F163" s="63" t="s">
        <v>813</v>
      </c>
      <c r="G163" s="93"/>
      <c r="H163" s="63" t="s">
        <v>813</v>
      </c>
      <c r="I163" s="93"/>
      <c r="J163" s="63" t="s">
        <v>813</v>
      </c>
      <c r="K163" s="76"/>
      <c r="L163" s="63"/>
      <c r="M163" s="76"/>
      <c r="N163" s="81" t="s">
        <v>755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813</v>
      </c>
      <c r="E164" s="93"/>
      <c r="F164" s="63" t="s">
        <v>813</v>
      </c>
      <c r="G164" s="93"/>
      <c r="H164" s="63" t="s">
        <v>813</v>
      </c>
      <c r="I164" s="93"/>
      <c r="J164" s="63" t="s">
        <v>813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813</v>
      </c>
      <c r="E165" s="93"/>
      <c r="F165" s="63" t="s">
        <v>813</v>
      </c>
      <c r="G165" s="93"/>
      <c r="H165" s="63" t="s">
        <v>813</v>
      </c>
      <c r="I165" s="93"/>
      <c r="J165" s="63" t="s">
        <v>813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805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397</v>
      </c>
      <c r="C176" s="823" t="s">
        <v>398</v>
      </c>
      <c r="D176" s="57" t="s">
        <v>399</v>
      </c>
      <c r="E176" s="819" t="s">
        <v>400</v>
      </c>
      <c r="F176" s="57" t="s">
        <v>401</v>
      </c>
      <c r="G176" s="819" t="s">
        <v>400</v>
      </c>
      <c r="H176" s="57" t="s">
        <v>402</v>
      </c>
      <c r="I176" s="819" t="s">
        <v>400</v>
      </c>
      <c r="J176" s="57" t="s">
        <v>403</v>
      </c>
      <c r="K176" s="819" t="s">
        <v>400</v>
      </c>
      <c r="L176" s="57" t="s">
        <v>404</v>
      </c>
      <c r="M176" s="819" t="s">
        <v>400</v>
      </c>
      <c r="N176" s="58" t="s">
        <v>405</v>
      </c>
    </row>
    <row r="177" spans="1:15" ht="18" customHeight="1">
      <c r="A177" s="556"/>
      <c r="B177" s="822"/>
      <c r="C177" s="824"/>
      <c r="D177" s="59" t="s">
        <v>406</v>
      </c>
      <c r="E177" s="820"/>
      <c r="F177" s="59" t="s">
        <v>407</v>
      </c>
      <c r="G177" s="820"/>
      <c r="H177" s="59" t="s">
        <v>408</v>
      </c>
      <c r="I177" s="820"/>
      <c r="J177" s="59" t="s">
        <v>409</v>
      </c>
      <c r="K177" s="820"/>
      <c r="L177" s="59" t="s">
        <v>410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739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806</v>
      </c>
      <c r="E183" s="75" t="s">
        <v>807</v>
      </c>
      <c r="F183" s="63" t="s">
        <v>806</v>
      </c>
      <c r="G183" s="64" t="s">
        <v>807</v>
      </c>
      <c r="H183" s="103" t="s">
        <v>806</v>
      </c>
      <c r="I183" s="75" t="s">
        <v>807</v>
      </c>
      <c r="J183" s="63" t="s">
        <v>762</v>
      </c>
      <c r="K183" s="76"/>
      <c r="L183" s="63"/>
      <c r="M183" s="76"/>
      <c r="N183" s="196" t="s">
        <v>808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755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809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818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396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397</v>
      </c>
      <c r="C5" s="823" t="s">
        <v>398</v>
      </c>
      <c r="D5" s="57" t="s">
        <v>399</v>
      </c>
      <c r="E5" s="819" t="s">
        <v>400</v>
      </c>
      <c r="F5" s="57" t="s">
        <v>401</v>
      </c>
      <c r="G5" s="819" t="s">
        <v>400</v>
      </c>
      <c r="H5" s="57" t="s">
        <v>402</v>
      </c>
      <c r="I5" s="819" t="s">
        <v>400</v>
      </c>
      <c r="J5" s="57" t="s">
        <v>403</v>
      </c>
      <c r="K5" s="819" t="s">
        <v>400</v>
      </c>
      <c r="L5" s="57" t="s">
        <v>404</v>
      </c>
      <c r="M5" s="819" t="s">
        <v>400</v>
      </c>
      <c r="N5" s="58" t="s">
        <v>405</v>
      </c>
    </row>
    <row r="6" spans="1:15" ht="18" customHeight="1">
      <c r="B6" s="822"/>
      <c r="C6" s="824"/>
      <c r="D6" s="59" t="s">
        <v>406</v>
      </c>
      <c r="E6" s="820"/>
      <c r="F6" s="59" t="s">
        <v>407</v>
      </c>
      <c r="G6" s="820"/>
      <c r="H6" s="59" t="s">
        <v>408</v>
      </c>
      <c r="I6" s="820"/>
      <c r="J6" s="59" t="s">
        <v>409</v>
      </c>
      <c r="K6" s="820"/>
      <c r="L6" s="59" t="s">
        <v>410</v>
      </c>
      <c r="M6" s="820"/>
      <c r="N6" s="60"/>
    </row>
    <row r="7" spans="1:15" ht="36" customHeight="1">
      <c r="A7" s="552" t="s">
        <v>734</v>
      </c>
      <c r="B7" s="61">
        <v>45931</v>
      </c>
      <c r="C7" s="62">
        <f>B7</f>
        <v>45931</v>
      </c>
      <c r="D7" s="63" t="s">
        <v>819</v>
      </c>
      <c r="E7" s="64" t="s">
        <v>738</v>
      </c>
      <c r="F7" s="65" t="s">
        <v>819</v>
      </c>
      <c r="G7" s="64" t="s">
        <v>738</v>
      </c>
      <c r="H7" s="66"/>
      <c r="I7" s="67"/>
      <c r="J7" s="66"/>
      <c r="K7" s="68"/>
      <c r="L7" s="69"/>
      <c r="M7" s="70"/>
      <c r="N7" s="71" t="s">
        <v>820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821</v>
      </c>
      <c r="E8" s="64" t="s">
        <v>822</v>
      </c>
      <c r="F8" s="63" t="s">
        <v>821</v>
      </c>
      <c r="G8" s="64" t="s">
        <v>822</v>
      </c>
      <c r="H8" s="74"/>
      <c r="I8" s="75"/>
      <c r="J8" s="63"/>
      <c r="K8" s="64"/>
      <c r="L8" s="63"/>
      <c r="M8" s="76"/>
      <c r="N8" s="77" t="s">
        <v>746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823</v>
      </c>
      <c r="E9" s="64" t="s">
        <v>738</v>
      </c>
      <c r="F9" s="63" t="s">
        <v>823</v>
      </c>
      <c r="G9" s="64" t="s">
        <v>738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824</v>
      </c>
      <c r="E13" s="64" t="s">
        <v>825</v>
      </c>
      <c r="F13" s="63" t="s">
        <v>824</v>
      </c>
      <c r="G13" s="64" t="s">
        <v>825</v>
      </c>
      <c r="H13" s="63" t="s">
        <v>166</v>
      </c>
      <c r="I13" s="64" t="s">
        <v>750</v>
      </c>
      <c r="J13" s="63" t="s">
        <v>166</v>
      </c>
      <c r="K13" s="80" t="s">
        <v>750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819</v>
      </c>
      <c r="E14" s="64" t="s">
        <v>738</v>
      </c>
      <c r="F14" s="63" t="s">
        <v>819</v>
      </c>
      <c r="G14" s="64" t="s">
        <v>738</v>
      </c>
      <c r="H14" s="63"/>
      <c r="I14" s="64"/>
      <c r="J14" s="63"/>
      <c r="K14" s="64"/>
      <c r="L14" s="63"/>
      <c r="M14" s="90"/>
      <c r="N14" s="81" t="s">
        <v>755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821</v>
      </c>
      <c r="E15" s="91" t="s">
        <v>822</v>
      </c>
      <c r="F15" s="63" t="s">
        <v>821</v>
      </c>
      <c r="G15" s="64" t="s">
        <v>822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823</v>
      </c>
      <c r="E16" s="64" t="s">
        <v>738</v>
      </c>
      <c r="F16" s="63" t="s">
        <v>823</v>
      </c>
      <c r="G16" s="64" t="s">
        <v>738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433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824</v>
      </c>
      <c r="E20" s="64" t="s">
        <v>825</v>
      </c>
      <c r="F20" s="63" t="s">
        <v>824</v>
      </c>
      <c r="G20" s="64" t="s">
        <v>825</v>
      </c>
      <c r="H20" s="63" t="s">
        <v>166</v>
      </c>
      <c r="I20" s="64" t="s">
        <v>750</v>
      </c>
      <c r="J20" s="63" t="s">
        <v>166</v>
      </c>
      <c r="K20" s="80" t="s">
        <v>750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819</v>
      </c>
      <c r="E21" s="64" t="s">
        <v>738</v>
      </c>
      <c r="F21" s="98" t="s">
        <v>819</v>
      </c>
      <c r="G21" s="99" t="s">
        <v>738</v>
      </c>
      <c r="H21" s="63"/>
      <c r="I21" s="91"/>
      <c r="J21" s="63"/>
      <c r="K21" s="91"/>
      <c r="L21" s="63"/>
      <c r="M21" s="90"/>
      <c r="N21" s="81" t="s">
        <v>760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821</v>
      </c>
      <c r="E22" s="80" t="s">
        <v>822</v>
      </c>
      <c r="F22" s="74" t="s">
        <v>821</v>
      </c>
      <c r="G22" s="75" t="s">
        <v>822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823</v>
      </c>
      <c r="E23" s="64" t="s">
        <v>738</v>
      </c>
      <c r="F23" s="100" t="s">
        <v>823</v>
      </c>
      <c r="G23" s="101" t="s">
        <v>738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826</v>
      </c>
      <c r="E27" s="64" t="s">
        <v>825</v>
      </c>
      <c r="F27" s="63" t="s">
        <v>826</v>
      </c>
      <c r="G27" s="64" t="s">
        <v>825</v>
      </c>
      <c r="H27" s="63" t="s">
        <v>761</v>
      </c>
      <c r="I27" s="64"/>
      <c r="J27" s="63" t="s">
        <v>761</v>
      </c>
      <c r="K27" s="76"/>
      <c r="L27" s="63"/>
      <c r="M27" s="76"/>
      <c r="N27" s="109" t="s">
        <v>762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819</v>
      </c>
      <c r="E28" s="64" t="s">
        <v>738</v>
      </c>
      <c r="F28" s="63" t="s">
        <v>819</v>
      </c>
      <c r="G28" s="64" t="s">
        <v>738</v>
      </c>
      <c r="H28" s="63"/>
      <c r="I28" s="64"/>
      <c r="J28" s="63"/>
      <c r="K28" s="64"/>
      <c r="L28" s="63"/>
      <c r="M28" s="76"/>
      <c r="N28" s="81" t="s">
        <v>760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821</v>
      </c>
      <c r="E29" s="64" t="s">
        <v>822</v>
      </c>
      <c r="F29" s="63" t="s">
        <v>821</v>
      </c>
      <c r="G29" s="64" t="s">
        <v>822</v>
      </c>
      <c r="H29" s="63"/>
      <c r="I29" s="64"/>
      <c r="J29" s="63"/>
      <c r="K29" s="64"/>
      <c r="L29" s="63"/>
      <c r="M29" s="64"/>
      <c r="N29" s="81" t="s">
        <v>763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823</v>
      </c>
      <c r="E30" s="75" t="s">
        <v>738</v>
      </c>
      <c r="F30" s="63" t="s">
        <v>823</v>
      </c>
      <c r="G30" s="64" t="s">
        <v>738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824</v>
      </c>
      <c r="E34" s="64" t="s">
        <v>825</v>
      </c>
      <c r="F34" s="63" t="s">
        <v>824</v>
      </c>
      <c r="G34" s="64" t="s">
        <v>825</v>
      </c>
      <c r="H34" s="63" t="s">
        <v>166</v>
      </c>
      <c r="I34" s="64" t="s">
        <v>750</v>
      </c>
      <c r="J34" s="63" t="s">
        <v>166</v>
      </c>
      <c r="K34" s="80" t="s">
        <v>750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819</v>
      </c>
      <c r="E35" s="64" t="s">
        <v>738</v>
      </c>
      <c r="F35" s="63" t="s">
        <v>819</v>
      </c>
      <c r="G35" s="64" t="s">
        <v>738</v>
      </c>
      <c r="H35" s="63"/>
      <c r="I35" s="91"/>
      <c r="J35" s="63"/>
      <c r="K35" s="110"/>
      <c r="L35" s="63"/>
      <c r="M35" s="76"/>
      <c r="N35" s="81" t="s">
        <v>760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821</v>
      </c>
      <c r="E36" s="75" t="s">
        <v>822</v>
      </c>
      <c r="F36" s="79" t="s">
        <v>821</v>
      </c>
      <c r="G36" s="75" t="s">
        <v>822</v>
      </c>
      <c r="H36" s="79"/>
      <c r="I36" s="75"/>
      <c r="J36" s="63"/>
      <c r="K36" s="64"/>
      <c r="L36" s="63"/>
      <c r="M36" s="64"/>
      <c r="N36" s="81" t="s">
        <v>764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823</v>
      </c>
      <c r="E37" s="114" t="s">
        <v>738</v>
      </c>
      <c r="F37" s="113" t="s">
        <v>823</v>
      </c>
      <c r="G37" s="115" t="s">
        <v>738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397</v>
      </c>
      <c r="C40" s="823" t="s">
        <v>398</v>
      </c>
      <c r="D40" s="57" t="s">
        <v>399</v>
      </c>
      <c r="E40" s="819" t="s">
        <v>400</v>
      </c>
      <c r="F40" s="57" t="s">
        <v>401</v>
      </c>
      <c r="G40" s="819" t="s">
        <v>400</v>
      </c>
      <c r="H40" s="57" t="s">
        <v>402</v>
      </c>
      <c r="I40" s="819" t="s">
        <v>400</v>
      </c>
      <c r="J40" s="57" t="s">
        <v>403</v>
      </c>
      <c r="K40" s="819" t="s">
        <v>400</v>
      </c>
      <c r="L40" s="57" t="s">
        <v>404</v>
      </c>
      <c r="M40" s="819" t="s">
        <v>400</v>
      </c>
      <c r="N40" s="58" t="s">
        <v>405</v>
      </c>
    </row>
    <row r="41" spans="1:15" ht="36" customHeight="1">
      <c r="A41" s="553"/>
      <c r="B41" s="822"/>
      <c r="C41" s="824"/>
      <c r="D41" s="59" t="s">
        <v>406</v>
      </c>
      <c r="E41" s="820"/>
      <c r="F41" s="59" t="s">
        <v>407</v>
      </c>
      <c r="G41" s="820"/>
      <c r="H41" s="59" t="s">
        <v>408</v>
      </c>
      <c r="I41" s="820"/>
      <c r="J41" s="59" t="s">
        <v>409</v>
      </c>
      <c r="K41" s="820"/>
      <c r="L41" s="59" t="s">
        <v>410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765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766</v>
      </c>
      <c r="E45" s="64"/>
      <c r="F45" s="63" t="s">
        <v>824</v>
      </c>
      <c r="G45" s="64" t="s">
        <v>825</v>
      </c>
      <c r="H45" s="63" t="s">
        <v>166</v>
      </c>
      <c r="I45" s="64" t="s">
        <v>750</v>
      </c>
      <c r="J45" s="63" t="s">
        <v>166</v>
      </c>
      <c r="K45" s="80" t="s">
        <v>750</v>
      </c>
      <c r="L45" s="63"/>
      <c r="M45" s="76"/>
      <c r="N45" s="81" t="s">
        <v>767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819</v>
      </c>
      <c r="E46" s="64" t="s">
        <v>738</v>
      </c>
      <c r="F46" s="63" t="s">
        <v>819</v>
      </c>
      <c r="G46" s="64" t="s">
        <v>738</v>
      </c>
      <c r="H46" s="63"/>
      <c r="I46" s="64"/>
      <c r="J46" s="63"/>
      <c r="K46" s="64"/>
      <c r="L46" s="63"/>
      <c r="M46" s="90"/>
      <c r="N46" s="81" t="s">
        <v>739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821</v>
      </c>
      <c r="E47" s="64" t="s">
        <v>822</v>
      </c>
      <c r="F47" s="79" t="s">
        <v>821</v>
      </c>
      <c r="G47" s="75" t="s">
        <v>822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823</v>
      </c>
      <c r="E48" s="104" t="s">
        <v>738</v>
      </c>
      <c r="F48" s="103" t="s">
        <v>823</v>
      </c>
      <c r="G48" s="75" t="s">
        <v>738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824</v>
      </c>
      <c r="E52" s="64" t="s">
        <v>825</v>
      </c>
      <c r="F52" s="63" t="s">
        <v>824</v>
      </c>
      <c r="G52" s="64" t="s">
        <v>825</v>
      </c>
      <c r="H52" s="63" t="s">
        <v>166</v>
      </c>
      <c r="I52" s="64" t="s">
        <v>750</v>
      </c>
      <c r="J52" s="63" t="s">
        <v>166</v>
      </c>
      <c r="K52" s="80" t="s">
        <v>750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819</v>
      </c>
      <c r="E53" s="64" t="s">
        <v>738</v>
      </c>
      <c r="F53" s="63" t="s">
        <v>819</v>
      </c>
      <c r="G53" s="64" t="s">
        <v>738</v>
      </c>
      <c r="H53" s="63"/>
      <c r="I53" s="64"/>
      <c r="J53" s="63"/>
      <c r="K53" s="64"/>
      <c r="L53" s="63"/>
      <c r="M53" s="76"/>
      <c r="N53" s="81" t="s">
        <v>755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821</v>
      </c>
      <c r="E54" s="132" t="s">
        <v>822</v>
      </c>
      <c r="F54" s="79" t="s">
        <v>821</v>
      </c>
      <c r="G54" s="75" t="s">
        <v>822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823</v>
      </c>
      <c r="E55" s="75" t="s">
        <v>738</v>
      </c>
      <c r="F55" s="103" t="s">
        <v>823</v>
      </c>
      <c r="G55" s="75" t="s">
        <v>738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824</v>
      </c>
      <c r="E59" s="64" t="s">
        <v>825</v>
      </c>
      <c r="F59" s="63" t="s">
        <v>824</v>
      </c>
      <c r="G59" s="64" t="s">
        <v>825</v>
      </c>
      <c r="H59" s="63" t="s">
        <v>166</v>
      </c>
      <c r="I59" s="64" t="s">
        <v>750</v>
      </c>
      <c r="J59" s="63" t="s">
        <v>166</v>
      </c>
      <c r="K59" s="80" t="s">
        <v>750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819</v>
      </c>
      <c r="E60" s="64" t="s">
        <v>738</v>
      </c>
      <c r="F60" s="63" t="s">
        <v>819</v>
      </c>
      <c r="G60" s="64" t="s">
        <v>738</v>
      </c>
      <c r="H60" s="63"/>
      <c r="I60" s="64"/>
      <c r="J60" s="63"/>
      <c r="K60" s="64"/>
      <c r="L60" s="63"/>
      <c r="M60" s="76"/>
      <c r="N60" s="81" t="s">
        <v>760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821</v>
      </c>
      <c r="E61" s="64" t="s">
        <v>822</v>
      </c>
      <c r="F61" s="79" t="s">
        <v>821</v>
      </c>
      <c r="G61" s="75" t="s">
        <v>822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823</v>
      </c>
      <c r="E62" s="75" t="s">
        <v>738</v>
      </c>
      <c r="F62" s="63" t="s">
        <v>823</v>
      </c>
      <c r="G62" s="64" t="s">
        <v>738</v>
      </c>
      <c r="H62" s="63"/>
      <c r="I62" s="104"/>
      <c r="J62" s="79"/>
      <c r="K62" s="104"/>
      <c r="L62" s="63"/>
      <c r="M62" s="51"/>
      <c r="N62" s="81" t="s">
        <v>773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776</v>
      </c>
      <c r="E66" s="64"/>
      <c r="F66" s="63" t="s">
        <v>776</v>
      </c>
      <c r="G66" s="64"/>
      <c r="H66" s="63" t="s">
        <v>776</v>
      </c>
      <c r="I66" s="64"/>
      <c r="J66" s="63"/>
      <c r="K66" s="76"/>
      <c r="L66" s="63"/>
      <c r="M66" s="76"/>
      <c r="N66" s="81" t="s">
        <v>776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819</v>
      </c>
      <c r="E67" s="64" t="s">
        <v>738</v>
      </c>
      <c r="F67" s="63" t="s">
        <v>819</v>
      </c>
      <c r="G67" s="64" t="s">
        <v>738</v>
      </c>
      <c r="H67" s="63"/>
      <c r="I67" s="64"/>
      <c r="J67" s="63"/>
      <c r="K67" s="64"/>
      <c r="L67" s="63"/>
      <c r="M67" s="64"/>
      <c r="N67" s="81" t="s">
        <v>760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821</v>
      </c>
      <c r="E68" s="132" t="s">
        <v>822</v>
      </c>
      <c r="F68" s="103" t="s">
        <v>821</v>
      </c>
      <c r="G68" s="75" t="s">
        <v>822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823</v>
      </c>
      <c r="E69" s="64" t="s">
        <v>738</v>
      </c>
      <c r="F69" s="63" t="s">
        <v>823</v>
      </c>
      <c r="G69" s="64" t="s">
        <v>738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468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397</v>
      </c>
      <c r="C74" s="823" t="s">
        <v>398</v>
      </c>
      <c r="D74" s="57" t="s">
        <v>399</v>
      </c>
      <c r="E74" s="819" t="s">
        <v>400</v>
      </c>
      <c r="F74" s="57" t="s">
        <v>401</v>
      </c>
      <c r="G74" s="819" t="s">
        <v>400</v>
      </c>
      <c r="H74" s="57" t="s">
        <v>402</v>
      </c>
      <c r="I74" s="819" t="s">
        <v>400</v>
      </c>
      <c r="J74" s="57" t="s">
        <v>403</v>
      </c>
      <c r="K74" s="819" t="s">
        <v>400</v>
      </c>
      <c r="L74" s="57" t="s">
        <v>404</v>
      </c>
      <c r="M74" s="819" t="s">
        <v>400</v>
      </c>
      <c r="N74" s="58" t="s">
        <v>405</v>
      </c>
    </row>
    <row r="75" spans="1:15" ht="18" customHeight="1">
      <c r="A75" s="553"/>
      <c r="B75" s="822"/>
      <c r="C75" s="824"/>
      <c r="D75" s="59" t="s">
        <v>406</v>
      </c>
      <c r="E75" s="820"/>
      <c r="F75" s="59" t="s">
        <v>407</v>
      </c>
      <c r="G75" s="820"/>
      <c r="H75" s="59" t="s">
        <v>408</v>
      </c>
      <c r="I75" s="820"/>
      <c r="J75" s="59" t="s">
        <v>409</v>
      </c>
      <c r="K75" s="820"/>
      <c r="L75" s="59" t="s">
        <v>410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824</v>
      </c>
      <c r="E77" s="64" t="s">
        <v>825</v>
      </c>
      <c r="F77" s="63" t="s">
        <v>824</v>
      </c>
      <c r="G77" s="64" t="s">
        <v>825</v>
      </c>
      <c r="H77" s="63" t="s">
        <v>166</v>
      </c>
      <c r="I77" s="64" t="s">
        <v>750</v>
      </c>
      <c r="J77" s="63" t="s">
        <v>166</v>
      </c>
      <c r="K77" s="80" t="s">
        <v>750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819</v>
      </c>
      <c r="E78" s="64" t="s">
        <v>738</v>
      </c>
      <c r="F78" s="63" t="s">
        <v>819</v>
      </c>
      <c r="G78" s="64" t="s">
        <v>738</v>
      </c>
      <c r="H78" s="158"/>
      <c r="I78" s="104"/>
      <c r="J78" s="140"/>
      <c r="K78" s="80"/>
      <c r="L78" s="63"/>
      <c r="M78" s="76"/>
      <c r="N78" s="81" t="s">
        <v>739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821</v>
      </c>
      <c r="E79" s="132" t="s">
        <v>822</v>
      </c>
      <c r="F79" s="63" t="s">
        <v>821</v>
      </c>
      <c r="G79" s="75" t="s">
        <v>822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823</v>
      </c>
      <c r="E80" s="80" t="s">
        <v>738</v>
      </c>
      <c r="F80" s="63" t="s">
        <v>823</v>
      </c>
      <c r="G80" s="64" t="s">
        <v>738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824</v>
      </c>
      <c r="E84" s="64" t="s">
        <v>825</v>
      </c>
      <c r="F84" s="63" t="s">
        <v>824</v>
      </c>
      <c r="G84" s="64" t="s">
        <v>825</v>
      </c>
      <c r="H84" s="63" t="s">
        <v>166</v>
      </c>
      <c r="I84" s="64" t="s">
        <v>750</v>
      </c>
      <c r="J84" s="63" t="s">
        <v>166</v>
      </c>
      <c r="K84" s="80" t="s">
        <v>750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819</v>
      </c>
      <c r="E85" s="64" t="s">
        <v>738</v>
      </c>
      <c r="F85" s="63" t="s">
        <v>819</v>
      </c>
      <c r="G85" s="64" t="s">
        <v>738</v>
      </c>
      <c r="H85" s="103"/>
      <c r="I85" s="75"/>
      <c r="J85" s="63"/>
      <c r="K85" s="75"/>
      <c r="L85" s="103"/>
      <c r="M85" s="164"/>
      <c r="N85" s="81" t="s">
        <v>755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821</v>
      </c>
      <c r="E86" s="75" t="s">
        <v>822</v>
      </c>
      <c r="F86" s="79" t="s">
        <v>821</v>
      </c>
      <c r="G86" s="75" t="s">
        <v>822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823</v>
      </c>
      <c r="E87" s="75" t="s">
        <v>738</v>
      </c>
      <c r="F87" s="103" t="s">
        <v>823</v>
      </c>
      <c r="G87" s="75" t="s">
        <v>738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777</v>
      </c>
      <c r="B91" s="72">
        <f t="shared" si="14"/>
        <v>46007</v>
      </c>
      <c r="C91" s="73">
        <f t="shared" si="15"/>
        <v>46007</v>
      </c>
      <c r="D91" s="63" t="s">
        <v>827</v>
      </c>
      <c r="E91" s="64" t="s">
        <v>738</v>
      </c>
      <c r="F91" s="63" t="s">
        <v>827</v>
      </c>
      <c r="G91" s="64" t="s">
        <v>738</v>
      </c>
      <c r="H91" s="63" t="s">
        <v>828</v>
      </c>
      <c r="I91" s="64" t="s">
        <v>829</v>
      </c>
      <c r="J91" s="92" t="s">
        <v>828</v>
      </c>
      <c r="K91" s="165" t="s">
        <v>829</v>
      </c>
      <c r="L91" s="103"/>
      <c r="M91" s="166"/>
      <c r="N91" s="81" t="s">
        <v>830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819</v>
      </c>
      <c r="E92" s="64" t="s">
        <v>738</v>
      </c>
      <c r="F92" s="63" t="s">
        <v>819</v>
      </c>
      <c r="G92" s="64" t="s">
        <v>738</v>
      </c>
      <c r="H92" s="103"/>
      <c r="I92" s="75"/>
      <c r="J92" s="63"/>
      <c r="K92" s="75"/>
      <c r="L92" s="103"/>
      <c r="M92" s="75"/>
      <c r="N92" s="81" t="s">
        <v>760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821</v>
      </c>
      <c r="E93" s="75" t="s">
        <v>822</v>
      </c>
      <c r="F93" s="167" t="s">
        <v>821</v>
      </c>
      <c r="G93" s="168" t="s">
        <v>822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827</v>
      </c>
      <c r="E98" s="64" t="s">
        <v>738</v>
      </c>
      <c r="F98" s="63" t="s">
        <v>827</v>
      </c>
      <c r="G98" s="64" t="s">
        <v>738</v>
      </c>
      <c r="H98" s="63" t="s">
        <v>828</v>
      </c>
      <c r="I98" s="64" t="s">
        <v>829</v>
      </c>
      <c r="J98" s="103" t="s">
        <v>828</v>
      </c>
      <c r="K98" s="75" t="s">
        <v>829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819</v>
      </c>
      <c r="E99" s="75" t="s">
        <v>738</v>
      </c>
      <c r="F99" s="103" t="s">
        <v>819</v>
      </c>
      <c r="G99" s="75" t="s">
        <v>738</v>
      </c>
      <c r="H99" s="103"/>
      <c r="I99" s="75"/>
      <c r="J99" s="103"/>
      <c r="K99" s="75"/>
      <c r="L99" s="63"/>
      <c r="M99" s="64"/>
      <c r="N99" s="81" t="s">
        <v>792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821</v>
      </c>
      <c r="E100" s="75" t="s">
        <v>822</v>
      </c>
      <c r="F100" s="170" t="s">
        <v>821</v>
      </c>
      <c r="G100" s="64" t="s">
        <v>822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397</v>
      </c>
      <c r="C109" s="823" t="s">
        <v>398</v>
      </c>
      <c r="D109" s="57" t="s">
        <v>399</v>
      </c>
      <c r="E109" s="819" t="s">
        <v>400</v>
      </c>
      <c r="F109" s="57" t="s">
        <v>401</v>
      </c>
      <c r="G109" s="819" t="s">
        <v>400</v>
      </c>
      <c r="H109" s="57" t="s">
        <v>402</v>
      </c>
      <c r="I109" s="819" t="s">
        <v>400</v>
      </c>
      <c r="J109" s="57" t="s">
        <v>403</v>
      </c>
      <c r="K109" s="819" t="s">
        <v>400</v>
      </c>
      <c r="L109" s="57" t="s">
        <v>404</v>
      </c>
      <c r="M109" s="819" t="s">
        <v>400</v>
      </c>
      <c r="N109" s="58" t="s">
        <v>405</v>
      </c>
    </row>
    <row r="110" spans="1:15" ht="36" customHeight="1">
      <c r="B110" s="822"/>
      <c r="C110" s="824"/>
      <c r="D110" s="59" t="s">
        <v>406</v>
      </c>
      <c r="E110" s="820"/>
      <c r="F110" s="59" t="s">
        <v>407</v>
      </c>
      <c r="G110" s="820"/>
      <c r="H110" s="59" t="s">
        <v>408</v>
      </c>
      <c r="I110" s="820"/>
      <c r="J110" s="59" t="s">
        <v>409</v>
      </c>
      <c r="K110" s="820"/>
      <c r="L110" s="59" t="s">
        <v>410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827</v>
      </c>
      <c r="E116" s="64" t="s">
        <v>738</v>
      </c>
      <c r="F116" s="98" t="s">
        <v>827</v>
      </c>
      <c r="G116" s="64" t="s">
        <v>738</v>
      </c>
      <c r="H116" s="63" t="s">
        <v>828</v>
      </c>
      <c r="I116" s="64" t="s">
        <v>829</v>
      </c>
      <c r="J116" s="63" t="s">
        <v>828</v>
      </c>
      <c r="K116" s="76" t="s">
        <v>829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819</v>
      </c>
      <c r="E117" s="64" t="s">
        <v>738</v>
      </c>
      <c r="F117" s="63" t="s">
        <v>819</v>
      </c>
      <c r="G117" s="64" t="s">
        <v>738</v>
      </c>
      <c r="H117" s="63"/>
      <c r="I117" s="110"/>
      <c r="J117" s="63"/>
      <c r="K117" s="91"/>
      <c r="L117" s="63"/>
      <c r="M117" s="91"/>
      <c r="N117" s="81" t="s">
        <v>739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821</v>
      </c>
      <c r="E118" s="64" t="s">
        <v>822</v>
      </c>
      <c r="F118" s="63" t="s">
        <v>821</v>
      </c>
      <c r="G118" s="64" t="s">
        <v>822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796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827</v>
      </c>
      <c r="E130" s="64" t="s">
        <v>738</v>
      </c>
      <c r="F130" s="63" t="s">
        <v>827</v>
      </c>
      <c r="G130" s="64" t="s">
        <v>738</v>
      </c>
      <c r="H130" s="63" t="s">
        <v>828</v>
      </c>
      <c r="I130" s="64" t="s">
        <v>829</v>
      </c>
      <c r="J130" s="63" t="s">
        <v>828</v>
      </c>
      <c r="K130" s="93" t="s">
        <v>829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819</v>
      </c>
      <c r="E131" s="64" t="s">
        <v>738</v>
      </c>
      <c r="F131" s="63" t="s">
        <v>819</v>
      </c>
      <c r="G131" s="64" t="s">
        <v>738</v>
      </c>
      <c r="H131" s="63"/>
      <c r="I131" s="64"/>
      <c r="J131" s="63"/>
      <c r="K131" s="64"/>
      <c r="L131" s="63"/>
      <c r="M131" s="64"/>
      <c r="N131" s="189" t="s">
        <v>760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821</v>
      </c>
      <c r="E132" s="190" t="s">
        <v>822</v>
      </c>
      <c r="F132" s="63" t="s">
        <v>821</v>
      </c>
      <c r="G132" s="190" t="s">
        <v>822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827</v>
      </c>
      <c r="E137" s="64" t="s">
        <v>738</v>
      </c>
      <c r="F137" s="63" t="s">
        <v>827</v>
      </c>
      <c r="G137" s="64" t="s">
        <v>738</v>
      </c>
      <c r="H137" s="63" t="s">
        <v>828</v>
      </c>
      <c r="I137" s="64" t="s">
        <v>829</v>
      </c>
      <c r="J137" s="63" t="s">
        <v>828</v>
      </c>
      <c r="K137" s="93" t="s">
        <v>829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819</v>
      </c>
      <c r="E138" s="64" t="s">
        <v>738</v>
      </c>
      <c r="F138" s="63" t="s">
        <v>819</v>
      </c>
      <c r="G138" s="64" t="s">
        <v>738</v>
      </c>
      <c r="H138" s="63"/>
      <c r="I138" s="197"/>
      <c r="J138" s="63"/>
      <c r="K138" s="80"/>
      <c r="L138" s="63"/>
      <c r="M138" s="64"/>
      <c r="N138" s="196" t="s">
        <v>760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797</v>
      </c>
      <c r="E139" s="486" t="s">
        <v>798</v>
      </c>
      <c r="F139" s="63" t="s">
        <v>797</v>
      </c>
      <c r="G139" s="486" t="s">
        <v>798</v>
      </c>
      <c r="H139" s="63" t="s">
        <v>797</v>
      </c>
      <c r="I139" s="486" t="s">
        <v>798</v>
      </c>
      <c r="J139" s="63" t="s">
        <v>797</v>
      </c>
      <c r="K139" s="486" t="s">
        <v>798</v>
      </c>
      <c r="L139" s="259"/>
      <c r="M139" s="260"/>
      <c r="N139" s="196" t="s">
        <v>799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397</v>
      </c>
      <c r="C144" s="823" t="s">
        <v>398</v>
      </c>
      <c r="D144" s="57" t="s">
        <v>399</v>
      </c>
      <c r="E144" s="819" t="s">
        <v>400</v>
      </c>
      <c r="F144" s="57" t="s">
        <v>401</v>
      </c>
      <c r="G144" s="819" t="s">
        <v>400</v>
      </c>
      <c r="H144" s="57" t="s">
        <v>402</v>
      </c>
      <c r="I144" s="819" t="s">
        <v>400</v>
      </c>
      <c r="J144" s="57" t="s">
        <v>403</v>
      </c>
      <c r="K144" s="819" t="s">
        <v>400</v>
      </c>
      <c r="L144" s="57" t="s">
        <v>404</v>
      </c>
      <c r="M144" s="819" t="s">
        <v>400</v>
      </c>
      <c r="N144" s="58" t="s">
        <v>405</v>
      </c>
    </row>
    <row r="145" spans="1:15" ht="36" customHeight="1">
      <c r="A145" s="556"/>
      <c r="B145" s="822"/>
      <c r="C145" s="824"/>
      <c r="D145" s="59" t="s">
        <v>406</v>
      </c>
      <c r="E145" s="820"/>
      <c r="F145" s="59" t="s">
        <v>407</v>
      </c>
      <c r="G145" s="820"/>
      <c r="H145" s="59" t="s">
        <v>408</v>
      </c>
      <c r="I145" s="820"/>
      <c r="J145" s="59" t="s">
        <v>409</v>
      </c>
      <c r="K145" s="820"/>
      <c r="L145" s="59" t="s">
        <v>410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827</v>
      </c>
      <c r="E148" s="64" t="s">
        <v>738</v>
      </c>
      <c r="F148" s="140" t="s">
        <v>827</v>
      </c>
      <c r="G148" s="64" t="s">
        <v>738</v>
      </c>
      <c r="H148" s="140" t="s">
        <v>828</v>
      </c>
      <c r="I148" s="64" t="s">
        <v>829</v>
      </c>
      <c r="J148" s="140" t="s">
        <v>828</v>
      </c>
      <c r="K148" s="93" t="s">
        <v>829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819</v>
      </c>
      <c r="E149" s="64" t="s">
        <v>738</v>
      </c>
      <c r="F149" s="140" t="s">
        <v>819</v>
      </c>
      <c r="G149" s="64" t="s">
        <v>738</v>
      </c>
      <c r="H149" s="140"/>
      <c r="I149" s="64"/>
      <c r="J149" s="140"/>
      <c r="K149" s="76"/>
      <c r="L149" s="140"/>
      <c r="M149" s="76"/>
      <c r="N149" s="196" t="s">
        <v>739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821</v>
      </c>
      <c r="E150" s="75" t="s">
        <v>822</v>
      </c>
      <c r="F150" s="582" t="s">
        <v>821</v>
      </c>
      <c r="G150" s="75" t="s">
        <v>822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800</v>
      </c>
      <c r="E151" s="75"/>
      <c r="F151" s="231" t="s">
        <v>800</v>
      </c>
      <c r="G151" s="75"/>
      <c r="H151" s="231" t="s">
        <v>800</v>
      </c>
      <c r="I151" s="64"/>
      <c r="J151" s="231" t="s">
        <v>800</v>
      </c>
      <c r="K151" s="64"/>
      <c r="L151" s="231" t="s">
        <v>800</v>
      </c>
      <c r="M151" s="76"/>
      <c r="N151" s="196" t="s">
        <v>491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801</v>
      </c>
      <c r="E152" s="126"/>
      <c r="F152" s="84" t="s">
        <v>801</v>
      </c>
      <c r="G152" s="126"/>
      <c r="H152" s="84" t="s">
        <v>801</v>
      </c>
      <c r="I152" s="126"/>
      <c r="J152" s="84" t="s">
        <v>801</v>
      </c>
      <c r="K152" s="126"/>
      <c r="L152" s="84" t="s">
        <v>801</v>
      </c>
      <c r="M152" s="87"/>
      <c r="N152" s="193" t="s">
        <v>492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827</v>
      </c>
      <c r="E155" s="64" t="s">
        <v>738</v>
      </c>
      <c r="F155" s="63" t="s">
        <v>827</v>
      </c>
      <c r="G155" s="64" t="s">
        <v>738</v>
      </c>
      <c r="H155" s="63" t="s">
        <v>828</v>
      </c>
      <c r="I155" s="93" t="s">
        <v>829</v>
      </c>
      <c r="J155" s="63" t="s">
        <v>828</v>
      </c>
      <c r="K155" s="93" t="s">
        <v>829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802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821</v>
      </c>
      <c r="E157" s="64" t="s">
        <v>822</v>
      </c>
      <c r="F157" s="63" t="s">
        <v>821</v>
      </c>
      <c r="G157" s="64" t="s">
        <v>822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800</v>
      </c>
      <c r="E158" s="168"/>
      <c r="F158" s="231" t="s">
        <v>800</v>
      </c>
      <c r="G158" s="168"/>
      <c r="H158" s="231" t="s">
        <v>800</v>
      </c>
      <c r="I158" s="64"/>
      <c r="J158" s="231" t="s">
        <v>800</v>
      </c>
      <c r="K158" s="64"/>
      <c r="L158" s="231" t="s">
        <v>800</v>
      </c>
      <c r="M158" s="64"/>
      <c r="N158" s="196" t="s">
        <v>499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803</v>
      </c>
      <c r="E159" s="138"/>
      <c r="F159" s="211" t="s">
        <v>803</v>
      </c>
      <c r="G159" s="138"/>
      <c r="H159" s="84" t="s">
        <v>803</v>
      </c>
      <c r="I159" s="126"/>
      <c r="J159" s="84" t="s">
        <v>803</v>
      </c>
      <c r="K159" s="126"/>
      <c r="L159" s="84" t="s">
        <v>803</v>
      </c>
      <c r="M159" s="87"/>
      <c r="N159" s="88" t="s">
        <v>500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827</v>
      </c>
      <c r="E162" s="93" t="s">
        <v>738</v>
      </c>
      <c r="F162" s="63" t="s">
        <v>827</v>
      </c>
      <c r="G162" s="93" t="s">
        <v>738</v>
      </c>
      <c r="H162" s="63" t="s">
        <v>828</v>
      </c>
      <c r="I162" s="93" t="s">
        <v>829</v>
      </c>
      <c r="J162" s="63" t="s">
        <v>828</v>
      </c>
      <c r="K162" s="93" t="s">
        <v>829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819</v>
      </c>
      <c r="E163" s="93" t="s">
        <v>738</v>
      </c>
      <c r="F163" s="63" t="s">
        <v>819</v>
      </c>
      <c r="G163" s="93" t="s">
        <v>738</v>
      </c>
      <c r="H163" s="63"/>
      <c r="I163" s="93"/>
      <c r="J163" s="63"/>
      <c r="K163" s="76"/>
      <c r="L163" s="63"/>
      <c r="M163" s="76"/>
      <c r="N163" s="81" t="s">
        <v>755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821</v>
      </c>
      <c r="E164" s="93" t="s">
        <v>822</v>
      </c>
      <c r="F164" s="63" t="s">
        <v>821</v>
      </c>
      <c r="G164" s="93" t="s">
        <v>822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805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397</v>
      </c>
      <c r="C176" s="823" t="s">
        <v>398</v>
      </c>
      <c r="D176" s="57" t="s">
        <v>399</v>
      </c>
      <c r="E176" s="819" t="s">
        <v>400</v>
      </c>
      <c r="F176" s="57" t="s">
        <v>401</v>
      </c>
      <c r="G176" s="819" t="s">
        <v>400</v>
      </c>
      <c r="H176" s="57" t="s">
        <v>402</v>
      </c>
      <c r="I176" s="819" t="s">
        <v>400</v>
      </c>
      <c r="J176" s="57" t="s">
        <v>403</v>
      </c>
      <c r="K176" s="819" t="s">
        <v>400</v>
      </c>
      <c r="L176" s="57" t="s">
        <v>404</v>
      </c>
      <c r="M176" s="819" t="s">
        <v>400</v>
      </c>
      <c r="N176" s="58" t="s">
        <v>405</v>
      </c>
    </row>
    <row r="177" spans="1:15" ht="18" customHeight="1">
      <c r="A177" s="556"/>
      <c r="B177" s="822"/>
      <c r="C177" s="824"/>
      <c r="D177" s="59" t="s">
        <v>406</v>
      </c>
      <c r="E177" s="820"/>
      <c r="F177" s="59" t="s">
        <v>407</v>
      </c>
      <c r="G177" s="820"/>
      <c r="H177" s="59" t="s">
        <v>408</v>
      </c>
      <c r="I177" s="820"/>
      <c r="J177" s="59" t="s">
        <v>409</v>
      </c>
      <c r="K177" s="820"/>
      <c r="L177" s="59" t="s">
        <v>410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739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806</v>
      </c>
      <c r="E183" s="75" t="s">
        <v>807</v>
      </c>
      <c r="F183" s="63" t="s">
        <v>806</v>
      </c>
      <c r="G183" s="64" t="s">
        <v>807</v>
      </c>
      <c r="H183" s="103" t="s">
        <v>806</v>
      </c>
      <c r="I183" s="75" t="s">
        <v>807</v>
      </c>
      <c r="J183" s="63" t="s">
        <v>762</v>
      </c>
      <c r="K183" s="76"/>
      <c r="L183" s="63"/>
      <c r="M183" s="76"/>
      <c r="N183" s="196" t="s">
        <v>808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755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809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396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397</v>
      </c>
      <c r="C5" s="823" t="s">
        <v>398</v>
      </c>
      <c r="D5" s="57" t="s">
        <v>399</v>
      </c>
      <c r="E5" s="819" t="s">
        <v>400</v>
      </c>
      <c r="F5" s="57" t="s">
        <v>401</v>
      </c>
      <c r="G5" s="819" t="s">
        <v>400</v>
      </c>
      <c r="H5" s="57" t="s">
        <v>402</v>
      </c>
      <c r="I5" s="819" t="s">
        <v>400</v>
      </c>
      <c r="J5" s="57" t="s">
        <v>403</v>
      </c>
      <c r="K5" s="819" t="s">
        <v>400</v>
      </c>
      <c r="L5" s="57" t="s">
        <v>404</v>
      </c>
      <c r="M5" s="819" t="s">
        <v>400</v>
      </c>
      <c r="N5" s="58" t="s">
        <v>405</v>
      </c>
    </row>
    <row r="6" spans="1:15" ht="18" customHeight="1">
      <c r="B6" s="822"/>
      <c r="C6" s="824"/>
      <c r="D6" s="59" t="s">
        <v>406</v>
      </c>
      <c r="E6" s="820"/>
      <c r="F6" s="59" t="s">
        <v>407</v>
      </c>
      <c r="G6" s="820"/>
      <c r="H6" s="59" t="s">
        <v>408</v>
      </c>
      <c r="I6" s="820"/>
      <c r="J6" s="59" t="s">
        <v>409</v>
      </c>
      <c r="K6" s="820"/>
      <c r="L6" s="59" t="s">
        <v>410</v>
      </c>
      <c r="M6" s="820"/>
      <c r="N6" s="60"/>
    </row>
    <row r="7" spans="1:15" ht="36" customHeight="1">
      <c r="A7" s="552" t="s">
        <v>734</v>
      </c>
      <c r="B7" s="61">
        <v>45931</v>
      </c>
      <c r="C7" s="62">
        <f>B7</f>
        <v>45931</v>
      </c>
      <c r="D7" s="63" t="s">
        <v>813</v>
      </c>
      <c r="E7" s="64"/>
      <c r="F7" s="65" t="s">
        <v>813</v>
      </c>
      <c r="G7" s="64"/>
      <c r="H7" s="66" t="s">
        <v>813</v>
      </c>
      <c r="I7" s="67"/>
      <c r="J7" s="66" t="s">
        <v>813</v>
      </c>
      <c r="K7" s="68"/>
      <c r="L7" s="69"/>
      <c r="M7" s="70"/>
      <c r="N7" s="71" t="s">
        <v>820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813</v>
      </c>
      <c r="E8" s="64"/>
      <c r="F8" s="63" t="s">
        <v>813</v>
      </c>
      <c r="G8" s="64"/>
      <c r="H8" s="74" t="s">
        <v>813</v>
      </c>
      <c r="I8" s="75"/>
      <c r="J8" s="63" t="s">
        <v>813</v>
      </c>
      <c r="K8" s="64"/>
      <c r="L8" s="63"/>
      <c r="M8" s="76"/>
      <c r="N8" s="77" t="s">
        <v>746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813</v>
      </c>
      <c r="E9" s="64"/>
      <c r="F9" s="63" t="s">
        <v>813</v>
      </c>
      <c r="G9" s="64"/>
      <c r="H9" s="79" t="s">
        <v>813</v>
      </c>
      <c r="I9" s="75"/>
      <c r="J9" s="495" t="s">
        <v>813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813</v>
      </c>
      <c r="E12" s="64"/>
      <c r="F12" s="78" t="s">
        <v>813</v>
      </c>
      <c r="G12" s="64"/>
      <c r="H12" s="63" t="s">
        <v>813</v>
      </c>
      <c r="I12" s="64"/>
      <c r="J12" s="63" t="s">
        <v>813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813</v>
      </c>
      <c r="E13" s="64"/>
      <c r="F13" s="63" t="s">
        <v>813</v>
      </c>
      <c r="G13" s="64"/>
      <c r="H13" s="63" t="s">
        <v>813</v>
      </c>
      <c r="I13" s="64"/>
      <c r="J13" s="63" t="s">
        <v>813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813</v>
      </c>
      <c r="E14" s="64"/>
      <c r="F14" s="63" t="s">
        <v>813</v>
      </c>
      <c r="G14" s="64"/>
      <c r="H14" s="63" t="s">
        <v>813</v>
      </c>
      <c r="I14" s="64"/>
      <c r="J14" s="63" t="s">
        <v>813</v>
      </c>
      <c r="K14" s="64"/>
      <c r="L14" s="63"/>
      <c r="M14" s="90"/>
      <c r="N14" s="81" t="s">
        <v>755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813</v>
      </c>
      <c r="E15" s="91"/>
      <c r="F15" s="63" t="s">
        <v>813</v>
      </c>
      <c r="G15" s="64"/>
      <c r="H15" s="63" t="s">
        <v>813</v>
      </c>
      <c r="I15" s="64"/>
      <c r="J15" s="63" t="s">
        <v>813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813</v>
      </c>
      <c r="E16" s="64"/>
      <c r="F16" s="63" t="s">
        <v>813</v>
      </c>
      <c r="G16" s="64"/>
      <c r="H16" s="63" t="s">
        <v>813</v>
      </c>
      <c r="I16" s="64"/>
      <c r="J16" s="63" t="s">
        <v>813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813</v>
      </c>
      <c r="E20" s="64"/>
      <c r="F20" s="63" t="s">
        <v>813</v>
      </c>
      <c r="G20" s="64"/>
      <c r="H20" s="63" t="s">
        <v>813</v>
      </c>
      <c r="I20" s="64"/>
      <c r="J20" s="63" t="s">
        <v>813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813</v>
      </c>
      <c r="E21" s="64"/>
      <c r="F21" s="98" t="s">
        <v>813</v>
      </c>
      <c r="G21" s="99"/>
      <c r="H21" s="63" t="s">
        <v>813</v>
      </c>
      <c r="I21" s="91"/>
      <c r="J21" s="63" t="s">
        <v>813</v>
      </c>
      <c r="K21" s="91"/>
      <c r="L21" s="63"/>
      <c r="M21" s="90"/>
      <c r="N21" s="81" t="s">
        <v>760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813</v>
      </c>
      <c r="E22" s="80"/>
      <c r="F22" s="74" t="s">
        <v>813</v>
      </c>
      <c r="G22" s="75"/>
      <c r="H22" s="76" t="s">
        <v>813</v>
      </c>
      <c r="I22" s="75"/>
      <c r="J22" s="63" t="s">
        <v>813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813</v>
      </c>
      <c r="E23" s="64"/>
      <c r="F23" s="100" t="s">
        <v>813</v>
      </c>
      <c r="G23" s="101"/>
      <c r="H23" s="102" t="s">
        <v>813</v>
      </c>
      <c r="I23" s="64"/>
      <c r="J23" s="103" t="s">
        <v>813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813</v>
      </c>
      <c r="E26" s="168"/>
      <c r="F26" s="103" t="s">
        <v>813</v>
      </c>
      <c r="G26" s="168"/>
      <c r="H26" s="63" t="s">
        <v>813</v>
      </c>
      <c r="I26" s="64"/>
      <c r="J26" s="63" t="s">
        <v>813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761</v>
      </c>
      <c r="E27" s="64"/>
      <c r="F27" s="63" t="s">
        <v>761</v>
      </c>
      <c r="G27" s="64"/>
      <c r="H27" s="63" t="s">
        <v>761</v>
      </c>
      <c r="I27" s="64"/>
      <c r="J27" s="63" t="s">
        <v>761</v>
      </c>
      <c r="K27" s="76"/>
      <c r="L27" s="63"/>
      <c r="M27" s="76"/>
      <c r="N27" s="109" t="s">
        <v>762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813</v>
      </c>
      <c r="E28" s="64"/>
      <c r="F28" s="63" t="s">
        <v>813</v>
      </c>
      <c r="G28" s="64"/>
      <c r="H28" s="63" t="s">
        <v>813</v>
      </c>
      <c r="I28" s="64"/>
      <c r="J28" s="63" t="s">
        <v>813</v>
      </c>
      <c r="K28" s="64"/>
      <c r="L28" s="63"/>
      <c r="M28" s="76"/>
      <c r="N28" s="81" t="s">
        <v>760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813</v>
      </c>
      <c r="E29" s="64"/>
      <c r="F29" s="63" t="s">
        <v>813</v>
      </c>
      <c r="G29" s="64"/>
      <c r="H29" s="63" t="s">
        <v>813</v>
      </c>
      <c r="I29" s="64"/>
      <c r="J29" s="63" t="s">
        <v>813</v>
      </c>
      <c r="K29" s="64"/>
      <c r="L29" s="63"/>
      <c r="M29" s="64"/>
      <c r="N29" s="81" t="s">
        <v>763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813</v>
      </c>
      <c r="E30" s="75"/>
      <c r="F30" s="63" t="s">
        <v>813</v>
      </c>
      <c r="G30" s="64"/>
      <c r="H30" s="63" t="s">
        <v>813</v>
      </c>
      <c r="I30" s="64"/>
      <c r="J30" s="63" t="s">
        <v>813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813</v>
      </c>
      <c r="E33" s="64"/>
      <c r="F33" s="137" t="s">
        <v>813</v>
      </c>
      <c r="G33" s="80"/>
      <c r="H33" s="63" t="s">
        <v>813</v>
      </c>
      <c r="I33" s="64"/>
      <c r="J33" s="63" t="s">
        <v>813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813</v>
      </c>
      <c r="E34" s="64"/>
      <c r="F34" s="63" t="s">
        <v>813</v>
      </c>
      <c r="G34" s="64"/>
      <c r="H34" s="63" t="s">
        <v>813</v>
      </c>
      <c r="I34" s="64"/>
      <c r="J34" s="63" t="s">
        <v>813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813</v>
      </c>
      <c r="E35" s="64"/>
      <c r="F35" s="63" t="s">
        <v>813</v>
      </c>
      <c r="G35" s="64"/>
      <c r="H35" s="63" t="s">
        <v>813</v>
      </c>
      <c r="I35" s="91"/>
      <c r="J35" s="63" t="s">
        <v>813</v>
      </c>
      <c r="K35" s="110"/>
      <c r="L35" s="63"/>
      <c r="M35" s="76"/>
      <c r="N35" s="81" t="s">
        <v>760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813</v>
      </c>
      <c r="E36" s="75"/>
      <c r="F36" s="79" t="s">
        <v>813</v>
      </c>
      <c r="G36" s="75"/>
      <c r="H36" s="79" t="s">
        <v>813</v>
      </c>
      <c r="I36" s="75"/>
      <c r="J36" s="63" t="s">
        <v>813</v>
      </c>
      <c r="K36" s="64"/>
      <c r="L36" s="63"/>
      <c r="M36" s="64"/>
      <c r="N36" s="81" t="s">
        <v>764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813</v>
      </c>
      <c r="E37" s="114"/>
      <c r="F37" s="113" t="s">
        <v>813</v>
      </c>
      <c r="G37" s="115"/>
      <c r="H37" s="116" t="s">
        <v>813</v>
      </c>
      <c r="I37" s="115"/>
      <c r="J37" s="113" t="s">
        <v>813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397</v>
      </c>
      <c r="C40" s="823" t="s">
        <v>398</v>
      </c>
      <c r="D40" s="57" t="s">
        <v>399</v>
      </c>
      <c r="E40" s="819" t="s">
        <v>400</v>
      </c>
      <c r="F40" s="57" t="s">
        <v>401</v>
      </c>
      <c r="G40" s="819" t="s">
        <v>400</v>
      </c>
      <c r="H40" s="57" t="s">
        <v>402</v>
      </c>
      <c r="I40" s="819" t="s">
        <v>400</v>
      </c>
      <c r="J40" s="57" t="s">
        <v>403</v>
      </c>
      <c r="K40" s="819" t="s">
        <v>400</v>
      </c>
      <c r="L40" s="57" t="s">
        <v>404</v>
      </c>
      <c r="M40" s="819" t="s">
        <v>400</v>
      </c>
      <c r="N40" s="58" t="s">
        <v>405</v>
      </c>
    </row>
    <row r="41" spans="1:15" ht="36" customHeight="1">
      <c r="A41" s="553"/>
      <c r="B41" s="822"/>
      <c r="C41" s="824"/>
      <c r="D41" s="59" t="s">
        <v>406</v>
      </c>
      <c r="E41" s="820"/>
      <c r="F41" s="59" t="s">
        <v>407</v>
      </c>
      <c r="G41" s="820"/>
      <c r="H41" s="59" t="s">
        <v>408</v>
      </c>
      <c r="I41" s="820"/>
      <c r="J41" s="59" t="s">
        <v>409</v>
      </c>
      <c r="K41" s="820"/>
      <c r="L41" s="59" t="s">
        <v>410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766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767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813</v>
      </c>
      <c r="E46" s="64"/>
      <c r="F46" s="63" t="s">
        <v>813</v>
      </c>
      <c r="G46" s="64"/>
      <c r="H46" s="63" t="s">
        <v>813</v>
      </c>
      <c r="I46" s="64"/>
      <c r="J46" s="63" t="s">
        <v>813</v>
      </c>
      <c r="K46" s="64"/>
      <c r="L46" s="63"/>
      <c r="M46" s="90"/>
      <c r="N46" s="81" t="s">
        <v>739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813</v>
      </c>
      <c r="E47" s="64"/>
      <c r="F47" s="79" t="s">
        <v>813</v>
      </c>
      <c r="G47" s="75"/>
      <c r="H47" s="79" t="s">
        <v>813</v>
      </c>
      <c r="I47" s="75"/>
      <c r="J47" s="63" t="s">
        <v>813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813</v>
      </c>
      <c r="E48" s="104"/>
      <c r="F48" s="103" t="s">
        <v>813</v>
      </c>
      <c r="G48" s="75"/>
      <c r="H48" s="128" t="s">
        <v>813</v>
      </c>
      <c r="I48" s="75"/>
      <c r="J48" s="63" t="s">
        <v>813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813</v>
      </c>
      <c r="E51" s="64"/>
      <c r="F51" s="137" t="s">
        <v>813</v>
      </c>
      <c r="G51" s="64"/>
      <c r="H51" s="63" t="s">
        <v>813</v>
      </c>
      <c r="I51" s="64"/>
      <c r="J51" s="63" t="s">
        <v>813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813</v>
      </c>
      <c r="E52" s="64"/>
      <c r="F52" s="63" t="s">
        <v>813</v>
      </c>
      <c r="G52" s="64"/>
      <c r="H52" s="63" t="s">
        <v>813</v>
      </c>
      <c r="I52" s="64"/>
      <c r="J52" s="63" t="s">
        <v>813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813</v>
      </c>
      <c r="E53" s="64"/>
      <c r="F53" s="63" t="s">
        <v>813</v>
      </c>
      <c r="G53" s="64"/>
      <c r="H53" s="63" t="s">
        <v>813</v>
      </c>
      <c r="I53" s="64"/>
      <c r="J53" s="63" t="s">
        <v>813</v>
      </c>
      <c r="K53" s="64"/>
      <c r="L53" s="63"/>
      <c r="M53" s="76"/>
      <c r="N53" s="81" t="s">
        <v>755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813</v>
      </c>
      <c r="E54" s="132"/>
      <c r="F54" s="79" t="s">
        <v>813</v>
      </c>
      <c r="G54" s="75"/>
      <c r="H54" s="79" t="s">
        <v>813</v>
      </c>
      <c r="I54" s="75"/>
      <c r="J54" s="63" t="s">
        <v>813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813</v>
      </c>
      <c r="E55" s="75"/>
      <c r="F55" s="103" t="s">
        <v>813</v>
      </c>
      <c r="G55" s="75"/>
      <c r="H55" s="74" t="s">
        <v>813</v>
      </c>
      <c r="I55" s="75"/>
      <c r="J55" s="133" t="s">
        <v>813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813</v>
      </c>
      <c r="E58" s="132"/>
      <c r="F58" s="137" t="s">
        <v>813</v>
      </c>
      <c r="G58" s="132"/>
      <c r="H58" s="63" t="s">
        <v>813</v>
      </c>
      <c r="I58" s="64"/>
      <c r="J58" s="63" t="s">
        <v>813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813</v>
      </c>
      <c r="E59" s="64"/>
      <c r="F59" s="63" t="s">
        <v>813</v>
      </c>
      <c r="G59" s="64"/>
      <c r="H59" s="63" t="s">
        <v>813</v>
      </c>
      <c r="I59" s="64"/>
      <c r="J59" s="63" t="s">
        <v>813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813</v>
      </c>
      <c r="E60" s="64"/>
      <c r="F60" s="63" t="s">
        <v>813</v>
      </c>
      <c r="G60" s="64"/>
      <c r="H60" s="63" t="s">
        <v>813</v>
      </c>
      <c r="I60" s="64"/>
      <c r="J60" s="63" t="s">
        <v>813</v>
      </c>
      <c r="K60" s="64"/>
      <c r="L60" s="63"/>
      <c r="M60" s="76"/>
      <c r="N60" s="81" t="s">
        <v>760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813</v>
      </c>
      <c r="E61" s="64"/>
      <c r="F61" s="79" t="s">
        <v>813</v>
      </c>
      <c r="G61" s="75"/>
      <c r="H61" s="79" t="s">
        <v>813</v>
      </c>
      <c r="I61" s="75"/>
      <c r="J61" s="137" t="s">
        <v>813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813</v>
      </c>
      <c r="E62" s="75"/>
      <c r="F62" s="63" t="s">
        <v>813</v>
      </c>
      <c r="G62" s="64"/>
      <c r="H62" s="63" t="s">
        <v>813</v>
      </c>
      <c r="I62" s="104"/>
      <c r="J62" s="79" t="s">
        <v>813</v>
      </c>
      <c r="K62" s="104"/>
      <c r="L62" s="63"/>
      <c r="M62" s="51"/>
      <c r="N62" s="81" t="s">
        <v>773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776</v>
      </c>
      <c r="E66" s="64"/>
      <c r="F66" s="63" t="s">
        <v>776</v>
      </c>
      <c r="G66" s="64"/>
      <c r="H66" s="63" t="s">
        <v>776</v>
      </c>
      <c r="I66" s="64"/>
      <c r="J66" s="63"/>
      <c r="K66" s="76"/>
      <c r="L66" s="63"/>
      <c r="M66" s="76"/>
      <c r="N66" s="81" t="s">
        <v>776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813</v>
      </c>
      <c r="E67" s="64"/>
      <c r="F67" s="63" t="s">
        <v>813</v>
      </c>
      <c r="G67" s="64"/>
      <c r="H67" s="63" t="s">
        <v>813</v>
      </c>
      <c r="I67" s="64"/>
      <c r="J67" s="63" t="s">
        <v>813</v>
      </c>
      <c r="K67" s="64"/>
      <c r="L67" s="63"/>
      <c r="M67" s="64"/>
      <c r="N67" s="81" t="s">
        <v>760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813</v>
      </c>
      <c r="E68" s="132"/>
      <c r="F68" s="103" t="s">
        <v>813</v>
      </c>
      <c r="G68" s="75"/>
      <c r="H68" s="139" t="s">
        <v>813</v>
      </c>
      <c r="I68" s="75"/>
      <c r="J68" s="261" t="s">
        <v>813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813</v>
      </c>
      <c r="E69" s="64"/>
      <c r="F69" s="63" t="s">
        <v>813</v>
      </c>
      <c r="G69" s="64"/>
      <c r="H69" s="139" t="s">
        <v>813</v>
      </c>
      <c r="I69" s="75"/>
      <c r="J69" s="63" t="s">
        <v>813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468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397</v>
      </c>
      <c r="C74" s="823" t="s">
        <v>398</v>
      </c>
      <c r="D74" s="57" t="s">
        <v>399</v>
      </c>
      <c r="E74" s="819" t="s">
        <v>400</v>
      </c>
      <c r="F74" s="57" t="s">
        <v>401</v>
      </c>
      <c r="G74" s="819" t="s">
        <v>400</v>
      </c>
      <c r="H74" s="57" t="s">
        <v>402</v>
      </c>
      <c r="I74" s="819" t="s">
        <v>400</v>
      </c>
      <c r="J74" s="57" t="s">
        <v>403</v>
      </c>
      <c r="K74" s="819" t="s">
        <v>400</v>
      </c>
      <c r="L74" s="57" t="s">
        <v>404</v>
      </c>
      <c r="M74" s="819" t="s">
        <v>400</v>
      </c>
      <c r="N74" s="58" t="s">
        <v>405</v>
      </c>
    </row>
    <row r="75" spans="1:15" ht="18" customHeight="1">
      <c r="A75" s="553"/>
      <c r="B75" s="822"/>
      <c r="C75" s="824"/>
      <c r="D75" s="59" t="s">
        <v>406</v>
      </c>
      <c r="E75" s="820"/>
      <c r="F75" s="59" t="s">
        <v>407</v>
      </c>
      <c r="G75" s="820"/>
      <c r="H75" s="59" t="s">
        <v>408</v>
      </c>
      <c r="I75" s="820"/>
      <c r="J75" s="59" t="s">
        <v>409</v>
      </c>
      <c r="K75" s="820"/>
      <c r="L75" s="59" t="s">
        <v>410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813</v>
      </c>
      <c r="E76" s="132"/>
      <c r="F76" s="140" t="s">
        <v>813</v>
      </c>
      <c r="G76" s="132"/>
      <c r="H76" s="63" t="s">
        <v>813</v>
      </c>
      <c r="I76" s="64"/>
      <c r="J76" s="63" t="s">
        <v>813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813</v>
      </c>
      <c r="E77" s="64"/>
      <c r="F77" s="63" t="s">
        <v>813</v>
      </c>
      <c r="G77" s="64"/>
      <c r="H77" s="63" t="s">
        <v>813</v>
      </c>
      <c r="I77" s="64"/>
      <c r="J77" s="63" t="s">
        <v>813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813</v>
      </c>
      <c r="E78" s="64"/>
      <c r="F78" s="63" t="s">
        <v>813</v>
      </c>
      <c r="G78" s="64"/>
      <c r="H78" s="158" t="s">
        <v>813</v>
      </c>
      <c r="I78" s="104"/>
      <c r="J78" s="140" t="s">
        <v>813</v>
      </c>
      <c r="K78" s="80"/>
      <c r="L78" s="63"/>
      <c r="M78" s="76"/>
      <c r="N78" s="81" t="s">
        <v>739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813</v>
      </c>
      <c r="E79" s="132"/>
      <c r="F79" s="63" t="s">
        <v>813</v>
      </c>
      <c r="G79" s="75"/>
      <c r="H79" s="139" t="s">
        <v>813</v>
      </c>
      <c r="I79" s="75"/>
      <c r="J79" s="103" t="s">
        <v>813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813</v>
      </c>
      <c r="E80" s="80"/>
      <c r="F80" s="63" t="s">
        <v>813</v>
      </c>
      <c r="G80" s="64"/>
      <c r="H80" s="79" t="s">
        <v>813</v>
      </c>
      <c r="I80" s="101"/>
      <c r="J80" s="159" t="s">
        <v>813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813</v>
      </c>
      <c r="E83" s="75"/>
      <c r="F83" s="79" t="s">
        <v>813</v>
      </c>
      <c r="G83" s="75"/>
      <c r="H83" s="228" t="s">
        <v>813</v>
      </c>
      <c r="I83" s="64"/>
      <c r="J83" s="63" t="s">
        <v>813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813</v>
      </c>
      <c r="E84" s="64"/>
      <c r="F84" s="63" t="s">
        <v>813</v>
      </c>
      <c r="G84" s="64"/>
      <c r="H84" s="63" t="s">
        <v>813</v>
      </c>
      <c r="I84" s="64"/>
      <c r="J84" s="63" t="s">
        <v>813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813</v>
      </c>
      <c r="E85" s="64"/>
      <c r="F85" s="63" t="s">
        <v>813</v>
      </c>
      <c r="G85" s="64"/>
      <c r="H85" s="103" t="s">
        <v>813</v>
      </c>
      <c r="I85" s="75"/>
      <c r="J85" s="63" t="s">
        <v>813</v>
      </c>
      <c r="K85" s="75"/>
      <c r="L85" s="103"/>
      <c r="M85" s="164"/>
      <c r="N85" s="81" t="s">
        <v>755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813</v>
      </c>
      <c r="E86" s="75"/>
      <c r="F86" s="79" t="s">
        <v>813</v>
      </c>
      <c r="G86" s="75"/>
      <c r="H86" s="79" t="s">
        <v>813</v>
      </c>
      <c r="I86" s="75"/>
      <c r="J86" s="140" t="s">
        <v>813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813</v>
      </c>
      <c r="E87" s="75"/>
      <c r="F87" s="103" t="s">
        <v>813</v>
      </c>
      <c r="G87" s="75"/>
      <c r="H87" s="103" t="s">
        <v>813</v>
      </c>
      <c r="I87" s="75"/>
      <c r="J87" s="103" t="s">
        <v>813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813</v>
      </c>
      <c r="E90" s="75"/>
      <c r="F90" s="140" t="s">
        <v>813</v>
      </c>
      <c r="G90" s="64"/>
      <c r="H90" s="63" t="s">
        <v>813</v>
      </c>
      <c r="I90" s="64"/>
      <c r="J90" s="63" t="s">
        <v>813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777</v>
      </c>
      <c r="B91" s="72">
        <f t="shared" si="14"/>
        <v>46007</v>
      </c>
      <c r="C91" s="73">
        <f t="shared" si="15"/>
        <v>46007</v>
      </c>
      <c r="D91" s="63" t="s">
        <v>813</v>
      </c>
      <c r="E91" s="64"/>
      <c r="F91" s="63" t="s">
        <v>813</v>
      </c>
      <c r="G91" s="64"/>
      <c r="H91" s="63" t="s">
        <v>813</v>
      </c>
      <c r="I91" s="64"/>
      <c r="J91" s="92" t="s">
        <v>813</v>
      </c>
      <c r="K91" s="165"/>
      <c r="L91" s="103"/>
      <c r="M91" s="166"/>
      <c r="N91" s="81" t="s">
        <v>830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813</v>
      </c>
      <c r="E92" s="64"/>
      <c r="F92" s="63" t="s">
        <v>813</v>
      </c>
      <c r="G92" s="64"/>
      <c r="H92" s="103" t="s">
        <v>813</v>
      </c>
      <c r="I92" s="75"/>
      <c r="J92" s="63" t="s">
        <v>813</v>
      </c>
      <c r="K92" s="75"/>
      <c r="L92" s="103"/>
      <c r="M92" s="75"/>
      <c r="N92" s="81" t="s">
        <v>760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813</v>
      </c>
      <c r="E93" s="75"/>
      <c r="F93" s="167" t="s">
        <v>813</v>
      </c>
      <c r="G93" s="168"/>
      <c r="H93" s="74" t="s">
        <v>813</v>
      </c>
      <c r="I93" s="168"/>
      <c r="J93" s="63" t="s">
        <v>813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813</v>
      </c>
      <c r="E94" s="80"/>
      <c r="F94" s="63" t="s">
        <v>813</v>
      </c>
      <c r="G94" s="75"/>
      <c r="H94" s="169" t="s">
        <v>813</v>
      </c>
      <c r="I94" s="64"/>
      <c r="J94" s="63" t="s">
        <v>813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813</v>
      </c>
      <c r="E97" s="75"/>
      <c r="F97" s="137" t="s">
        <v>813</v>
      </c>
      <c r="G97" s="64"/>
      <c r="H97" s="103" t="s">
        <v>813</v>
      </c>
      <c r="I97" s="75"/>
      <c r="J97" s="249" t="s">
        <v>813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813</v>
      </c>
      <c r="E98" s="64"/>
      <c r="F98" s="63" t="s">
        <v>813</v>
      </c>
      <c r="G98" s="64"/>
      <c r="H98" s="63" t="s">
        <v>813</v>
      </c>
      <c r="I98" s="64"/>
      <c r="J98" s="103" t="s">
        <v>813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813</v>
      </c>
      <c r="E99" s="75"/>
      <c r="F99" s="103" t="s">
        <v>813</v>
      </c>
      <c r="G99" s="75"/>
      <c r="H99" s="103" t="s">
        <v>813</v>
      </c>
      <c r="I99" s="75"/>
      <c r="J99" s="103" t="s">
        <v>813</v>
      </c>
      <c r="K99" s="75"/>
      <c r="L99" s="63"/>
      <c r="M99" s="64"/>
      <c r="N99" s="81" t="s">
        <v>792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813</v>
      </c>
      <c r="E100" s="75"/>
      <c r="F100" s="170" t="s">
        <v>813</v>
      </c>
      <c r="G100" s="64"/>
      <c r="H100" s="63" t="s">
        <v>813</v>
      </c>
      <c r="I100" s="75"/>
      <c r="J100" s="103" t="s">
        <v>813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397</v>
      </c>
      <c r="C109" s="823" t="s">
        <v>398</v>
      </c>
      <c r="D109" s="57" t="s">
        <v>399</v>
      </c>
      <c r="E109" s="819" t="s">
        <v>400</v>
      </c>
      <c r="F109" s="57" t="s">
        <v>401</v>
      </c>
      <c r="G109" s="819" t="s">
        <v>400</v>
      </c>
      <c r="H109" s="57" t="s">
        <v>402</v>
      </c>
      <c r="I109" s="819" t="s">
        <v>400</v>
      </c>
      <c r="J109" s="57" t="s">
        <v>403</v>
      </c>
      <c r="K109" s="819" t="s">
        <v>400</v>
      </c>
      <c r="L109" s="57" t="s">
        <v>404</v>
      </c>
      <c r="M109" s="819" t="s">
        <v>400</v>
      </c>
      <c r="N109" s="58" t="s">
        <v>405</v>
      </c>
    </row>
    <row r="110" spans="1:15" ht="36" customHeight="1">
      <c r="B110" s="822"/>
      <c r="C110" s="824"/>
      <c r="D110" s="59" t="s">
        <v>406</v>
      </c>
      <c r="E110" s="820"/>
      <c r="F110" s="59" t="s">
        <v>407</v>
      </c>
      <c r="G110" s="820"/>
      <c r="H110" s="59" t="s">
        <v>408</v>
      </c>
      <c r="I110" s="820"/>
      <c r="J110" s="59" t="s">
        <v>409</v>
      </c>
      <c r="K110" s="820"/>
      <c r="L110" s="59" t="s">
        <v>410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813</v>
      </c>
      <c r="E115" s="93"/>
      <c r="F115" s="63" t="s">
        <v>813</v>
      </c>
      <c r="G115" s="93"/>
      <c r="H115" s="137" t="s">
        <v>813</v>
      </c>
      <c r="I115" s="80"/>
      <c r="J115" s="137" t="s">
        <v>813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813</v>
      </c>
      <c r="E116" s="64"/>
      <c r="F116" s="98" t="s">
        <v>813</v>
      </c>
      <c r="G116" s="64"/>
      <c r="H116" s="63" t="s">
        <v>813</v>
      </c>
      <c r="I116" s="64"/>
      <c r="J116" s="63" t="s">
        <v>813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813</v>
      </c>
      <c r="E117" s="64"/>
      <c r="F117" s="63" t="s">
        <v>813</v>
      </c>
      <c r="G117" s="64"/>
      <c r="H117" s="63" t="s">
        <v>813</v>
      </c>
      <c r="I117" s="110"/>
      <c r="J117" s="63" t="s">
        <v>813</v>
      </c>
      <c r="K117" s="91"/>
      <c r="L117" s="63"/>
      <c r="M117" s="91"/>
      <c r="N117" s="81" t="s">
        <v>739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813</v>
      </c>
      <c r="E118" s="64"/>
      <c r="F118" s="63" t="s">
        <v>813</v>
      </c>
      <c r="G118" s="64"/>
      <c r="H118" s="63" t="s">
        <v>813</v>
      </c>
      <c r="I118" s="64"/>
      <c r="J118" s="63" t="s">
        <v>813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813</v>
      </c>
      <c r="E119" s="64"/>
      <c r="F119" s="63" t="s">
        <v>813</v>
      </c>
      <c r="G119" s="64"/>
      <c r="H119" s="63" t="s">
        <v>813</v>
      </c>
      <c r="I119" s="64"/>
      <c r="J119" s="63" t="s">
        <v>813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813</v>
      </c>
      <c r="E123" s="64"/>
      <c r="F123" s="63" t="s">
        <v>813</v>
      </c>
      <c r="G123" s="64"/>
      <c r="H123" s="63" t="s">
        <v>813</v>
      </c>
      <c r="I123" s="64"/>
      <c r="J123" s="63" t="s">
        <v>813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813</v>
      </c>
      <c r="E124" s="64"/>
      <c r="F124" s="63" t="s">
        <v>813</v>
      </c>
      <c r="G124" s="64"/>
      <c r="H124" s="63" t="s">
        <v>813</v>
      </c>
      <c r="I124" s="64"/>
      <c r="J124" s="63" t="s">
        <v>813</v>
      </c>
      <c r="K124" s="64"/>
      <c r="L124" s="63"/>
      <c r="M124" s="64"/>
      <c r="N124" s="81" t="s">
        <v>755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813</v>
      </c>
      <c r="E125" s="64"/>
      <c r="F125" s="140" t="s">
        <v>813</v>
      </c>
      <c r="G125" s="64"/>
      <c r="H125" s="79" t="s">
        <v>813</v>
      </c>
      <c r="I125" s="75"/>
      <c r="J125" s="79" t="s">
        <v>813</v>
      </c>
      <c r="K125" s="75"/>
      <c r="L125" s="259"/>
      <c r="M125" s="260"/>
      <c r="N125" s="81" t="s">
        <v>796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813</v>
      </c>
      <c r="E126" s="75"/>
      <c r="F126" s="63" t="s">
        <v>813</v>
      </c>
      <c r="G126" s="64"/>
      <c r="H126" s="63" t="s">
        <v>813</v>
      </c>
      <c r="I126" s="64"/>
      <c r="J126" s="63" t="s">
        <v>813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813</v>
      </c>
      <c r="E129" s="75"/>
      <c r="F129" s="140" t="s">
        <v>813</v>
      </c>
      <c r="G129" s="132"/>
      <c r="H129" s="63" t="s">
        <v>813</v>
      </c>
      <c r="I129" s="64"/>
      <c r="J129" s="63" t="s">
        <v>813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813</v>
      </c>
      <c r="E130" s="64"/>
      <c r="F130" s="63" t="s">
        <v>813</v>
      </c>
      <c r="G130" s="64"/>
      <c r="H130" s="63" t="s">
        <v>813</v>
      </c>
      <c r="I130" s="64"/>
      <c r="J130" s="63" t="s">
        <v>813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813</v>
      </c>
      <c r="E131" s="64"/>
      <c r="F131" s="63" t="s">
        <v>813</v>
      </c>
      <c r="G131" s="64"/>
      <c r="H131" s="63" t="s">
        <v>813</v>
      </c>
      <c r="I131" s="64"/>
      <c r="J131" s="63" t="s">
        <v>813</v>
      </c>
      <c r="K131" s="64"/>
      <c r="L131" s="63"/>
      <c r="M131" s="64"/>
      <c r="N131" s="189" t="s">
        <v>760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813</v>
      </c>
      <c r="E132" s="190"/>
      <c r="F132" s="63" t="s">
        <v>813</v>
      </c>
      <c r="G132" s="190"/>
      <c r="H132" s="191" t="s">
        <v>813</v>
      </c>
      <c r="I132" s="190"/>
      <c r="J132" s="63" t="s">
        <v>813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813</v>
      </c>
      <c r="E133" s="80"/>
      <c r="F133" s="63" t="s">
        <v>813</v>
      </c>
      <c r="G133" s="80"/>
      <c r="H133" s="63" t="s">
        <v>813</v>
      </c>
      <c r="I133" s="64"/>
      <c r="J133" s="102" t="s">
        <v>813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813</v>
      </c>
      <c r="E136" s="93"/>
      <c r="F136" s="191" t="s">
        <v>813</v>
      </c>
      <c r="G136" s="93"/>
      <c r="H136" s="63" t="s">
        <v>813</v>
      </c>
      <c r="I136" s="80"/>
      <c r="J136" s="63" t="s">
        <v>813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813</v>
      </c>
      <c r="E137" s="64"/>
      <c r="F137" s="63" t="s">
        <v>813</v>
      </c>
      <c r="G137" s="64"/>
      <c r="H137" s="63" t="s">
        <v>813</v>
      </c>
      <c r="I137" s="64"/>
      <c r="J137" s="63" t="s">
        <v>813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813</v>
      </c>
      <c r="E138" s="64"/>
      <c r="F138" s="63" t="s">
        <v>813</v>
      </c>
      <c r="G138" s="64"/>
      <c r="H138" s="63" t="s">
        <v>813</v>
      </c>
      <c r="I138" s="197"/>
      <c r="J138" s="63" t="s">
        <v>813</v>
      </c>
      <c r="K138" s="80"/>
      <c r="L138" s="63"/>
      <c r="M138" s="64"/>
      <c r="N138" s="196" t="s">
        <v>760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797</v>
      </c>
      <c r="E139" s="486" t="s">
        <v>798</v>
      </c>
      <c r="F139" s="63" t="s">
        <v>797</v>
      </c>
      <c r="G139" s="486" t="s">
        <v>798</v>
      </c>
      <c r="H139" s="63" t="s">
        <v>797</v>
      </c>
      <c r="I139" s="486" t="s">
        <v>798</v>
      </c>
      <c r="J139" s="63" t="s">
        <v>797</v>
      </c>
      <c r="K139" s="486" t="s">
        <v>798</v>
      </c>
      <c r="L139" s="259"/>
      <c r="M139" s="260"/>
      <c r="N139" s="196" t="s">
        <v>799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813</v>
      </c>
      <c r="E140" s="64"/>
      <c r="F140" s="63" t="s">
        <v>813</v>
      </c>
      <c r="G140" s="64"/>
      <c r="H140" s="63" t="s">
        <v>813</v>
      </c>
      <c r="I140" s="197"/>
      <c r="J140" s="63" t="s">
        <v>813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397</v>
      </c>
      <c r="C144" s="823" t="s">
        <v>398</v>
      </c>
      <c r="D144" s="57" t="s">
        <v>399</v>
      </c>
      <c r="E144" s="819" t="s">
        <v>400</v>
      </c>
      <c r="F144" s="57" t="s">
        <v>401</v>
      </c>
      <c r="G144" s="819" t="s">
        <v>400</v>
      </c>
      <c r="H144" s="57" t="s">
        <v>402</v>
      </c>
      <c r="I144" s="819" t="s">
        <v>400</v>
      </c>
      <c r="J144" s="57" t="s">
        <v>403</v>
      </c>
      <c r="K144" s="819" t="s">
        <v>400</v>
      </c>
      <c r="L144" s="57" t="s">
        <v>404</v>
      </c>
      <c r="M144" s="819" t="s">
        <v>400</v>
      </c>
      <c r="N144" s="58" t="s">
        <v>405</v>
      </c>
    </row>
    <row r="145" spans="1:15" ht="36" customHeight="1">
      <c r="A145" s="556"/>
      <c r="B145" s="822"/>
      <c r="C145" s="824"/>
      <c r="D145" s="59" t="s">
        <v>406</v>
      </c>
      <c r="E145" s="820"/>
      <c r="F145" s="59" t="s">
        <v>407</v>
      </c>
      <c r="G145" s="820"/>
      <c r="H145" s="59" t="s">
        <v>408</v>
      </c>
      <c r="I145" s="820"/>
      <c r="J145" s="59" t="s">
        <v>409</v>
      </c>
      <c r="K145" s="820"/>
      <c r="L145" s="59" t="s">
        <v>410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813</v>
      </c>
      <c r="E147" s="93"/>
      <c r="F147" s="140" t="s">
        <v>813</v>
      </c>
      <c r="G147" s="93"/>
      <c r="H147" s="140" t="s">
        <v>813</v>
      </c>
      <c r="I147" s="93"/>
      <c r="J147" s="140" t="s">
        <v>813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813</v>
      </c>
      <c r="E148" s="64"/>
      <c r="F148" s="140" t="s">
        <v>813</v>
      </c>
      <c r="G148" s="64"/>
      <c r="H148" s="140" t="s">
        <v>813</v>
      </c>
      <c r="I148" s="64"/>
      <c r="J148" s="140" t="s">
        <v>813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813</v>
      </c>
      <c r="E149" s="64"/>
      <c r="F149" s="140" t="s">
        <v>813</v>
      </c>
      <c r="G149" s="64"/>
      <c r="H149" s="140" t="s">
        <v>813</v>
      </c>
      <c r="I149" s="64"/>
      <c r="J149" s="140" t="s">
        <v>813</v>
      </c>
      <c r="K149" s="76"/>
      <c r="L149" s="140"/>
      <c r="M149" s="76"/>
      <c r="N149" s="196" t="s">
        <v>739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813</v>
      </c>
      <c r="E150" s="75"/>
      <c r="F150" s="206" t="s">
        <v>813</v>
      </c>
      <c r="G150" s="75"/>
      <c r="H150" s="140" t="s">
        <v>813</v>
      </c>
      <c r="I150" s="64"/>
      <c r="J150" s="140" t="s">
        <v>813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800</v>
      </c>
      <c r="E151" s="75"/>
      <c r="F151" s="231" t="s">
        <v>800</v>
      </c>
      <c r="G151" s="75"/>
      <c r="H151" s="231" t="s">
        <v>800</v>
      </c>
      <c r="I151" s="64"/>
      <c r="J151" s="231" t="s">
        <v>800</v>
      </c>
      <c r="K151" s="64"/>
      <c r="L151" s="231" t="s">
        <v>800</v>
      </c>
      <c r="M151" s="76"/>
      <c r="N151" s="196" t="s">
        <v>491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801</v>
      </c>
      <c r="E152" s="126"/>
      <c r="F152" s="84" t="s">
        <v>801</v>
      </c>
      <c r="G152" s="126"/>
      <c r="H152" s="84" t="s">
        <v>801</v>
      </c>
      <c r="I152" s="126"/>
      <c r="J152" s="84" t="s">
        <v>801</v>
      </c>
      <c r="K152" s="126"/>
      <c r="L152" s="84" t="s">
        <v>801</v>
      </c>
      <c r="M152" s="87"/>
      <c r="N152" s="193" t="s">
        <v>492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813</v>
      </c>
      <c r="E154" s="93"/>
      <c r="F154" s="63" t="s">
        <v>813</v>
      </c>
      <c r="G154" s="93"/>
      <c r="H154" s="63" t="s">
        <v>813</v>
      </c>
      <c r="I154" s="93"/>
      <c r="J154" s="63" t="s">
        <v>813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813</v>
      </c>
      <c r="E155" s="64"/>
      <c r="F155" s="63" t="s">
        <v>813</v>
      </c>
      <c r="G155" s="64"/>
      <c r="H155" s="63" t="s">
        <v>813</v>
      </c>
      <c r="I155" s="93"/>
      <c r="J155" s="63" t="s">
        <v>813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813</v>
      </c>
      <c r="E157" s="64"/>
      <c r="F157" s="63" t="s">
        <v>813</v>
      </c>
      <c r="G157" s="64"/>
      <c r="H157" s="63" t="s">
        <v>813</v>
      </c>
      <c r="I157" s="64"/>
      <c r="J157" s="63" t="s">
        <v>813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800</v>
      </c>
      <c r="E158" s="168"/>
      <c r="F158" s="231" t="s">
        <v>800</v>
      </c>
      <c r="G158" s="168"/>
      <c r="H158" s="231" t="s">
        <v>800</v>
      </c>
      <c r="I158" s="64"/>
      <c r="J158" s="231" t="s">
        <v>800</v>
      </c>
      <c r="K158" s="64"/>
      <c r="L158" s="231" t="s">
        <v>800</v>
      </c>
      <c r="M158" s="64"/>
      <c r="N158" s="196" t="s">
        <v>499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803</v>
      </c>
      <c r="E159" s="138"/>
      <c r="F159" s="211" t="s">
        <v>803</v>
      </c>
      <c r="G159" s="138"/>
      <c r="H159" s="84" t="s">
        <v>803</v>
      </c>
      <c r="I159" s="126"/>
      <c r="J159" s="84" t="s">
        <v>803</v>
      </c>
      <c r="K159" s="126"/>
      <c r="L159" s="84" t="s">
        <v>803</v>
      </c>
      <c r="M159" s="87"/>
      <c r="N159" s="88" t="s">
        <v>500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813</v>
      </c>
      <c r="E161" s="93"/>
      <c r="F161" s="63" t="s">
        <v>813</v>
      </c>
      <c r="G161" s="93"/>
      <c r="H161" s="63" t="s">
        <v>813</v>
      </c>
      <c r="I161" s="93"/>
      <c r="J161" s="63" t="s">
        <v>813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813</v>
      </c>
      <c r="E162" s="93"/>
      <c r="F162" s="63" t="s">
        <v>813</v>
      </c>
      <c r="G162" s="93"/>
      <c r="H162" s="63" t="s">
        <v>813</v>
      </c>
      <c r="I162" s="93"/>
      <c r="J162" s="63" t="s">
        <v>813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813</v>
      </c>
      <c r="E163" s="93"/>
      <c r="F163" s="63" t="s">
        <v>813</v>
      </c>
      <c r="G163" s="93"/>
      <c r="H163" s="63" t="s">
        <v>813</v>
      </c>
      <c r="I163" s="93"/>
      <c r="J163" s="63" t="s">
        <v>813</v>
      </c>
      <c r="K163" s="76"/>
      <c r="L163" s="63"/>
      <c r="M163" s="76"/>
      <c r="N163" s="81" t="s">
        <v>755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813</v>
      </c>
      <c r="E164" s="93"/>
      <c r="F164" s="63" t="s">
        <v>813</v>
      </c>
      <c r="G164" s="93"/>
      <c r="H164" s="63" t="s">
        <v>813</v>
      </c>
      <c r="I164" s="93"/>
      <c r="J164" s="63" t="s">
        <v>813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813</v>
      </c>
      <c r="E165" s="93"/>
      <c r="F165" s="63" t="s">
        <v>813</v>
      </c>
      <c r="G165" s="93"/>
      <c r="H165" s="63" t="s">
        <v>813</v>
      </c>
      <c r="I165" s="93"/>
      <c r="J165" s="63" t="s">
        <v>813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805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397</v>
      </c>
      <c r="C176" s="823" t="s">
        <v>398</v>
      </c>
      <c r="D176" s="57" t="s">
        <v>399</v>
      </c>
      <c r="E176" s="819" t="s">
        <v>400</v>
      </c>
      <c r="F176" s="57" t="s">
        <v>401</v>
      </c>
      <c r="G176" s="819" t="s">
        <v>400</v>
      </c>
      <c r="H176" s="57" t="s">
        <v>402</v>
      </c>
      <c r="I176" s="819" t="s">
        <v>400</v>
      </c>
      <c r="J176" s="57" t="s">
        <v>403</v>
      </c>
      <c r="K176" s="819" t="s">
        <v>400</v>
      </c>
      <c r="L176" s="57" t="s">
        <v>404</v>
      </c>
      <c r="M176" s="819" t="s">
        <v>400</v>
      </c>
      <c r="N176" s="58" t="s">
        <v>405</v>
      </c>
    </row>
    <row r="177" spans="1:15" ht="18" customHeight="1">
      <c r="A177" s="556"/>
      <c r="B177" s="822"/>
      <c r="C177" s="824"/>
      <c r="D177" s="59" t="s">
        <v>406</v>
      </c>
      <c r="E177" s="820"/>
      <c r="F177" s="59" t="s">
        <v>407</v>
      </c>
      <c r="G177" s="820"/>
      <c r="H177" s="59" t="s">
        <v>408</v>
      </c>
      <c r="I177" s="820"/>
      <c r="J177" s="59" t="s">
        <v>409</v>
      </c>
      <c r="K177" s="820"/>
      <c r="L177" s="59" t="s">
        <v>410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739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806</v>
      </c>
      <c r="E183" s="166" t="s">
        <v>807</v>
      </c>
      <c r="F183" s="63" t="s">
        <v>806</v>
      </c>
      <c r="G183" s="93" t="s">
        <v>807</v>
      </c>
      <c r="H183" s="103" t="s">
        <v>806</v>
      </c>
      <c r="I183" s="166" t="s">
        <v>807</v>
      </c>
      <c r="J183" s="63" t="s">
        <v>762</v>
      </c>
      <c r="K183" s="76"/>
      <c r="L183" s="63"/>
      <c r="M183" s="76"/>
      <c r="N183" s="196" t="s">
        <v>808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755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809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832</v>
      </c>
    </row>
    <row r="2" spans="1:2">
      <c r="A2" s="474" t="s">
        <v>206</v>
      </c>
      <c r="B2" s="474" t="s">
        <v>833</v>
      </c>
    </row>
    <row r="3" spans="1:2">
      <c r="A3" s="474" t="s">
        <v>189</v>
      </c>
      <c r="B3" s="474" t="s">
        <v>834</v>
      </c>
    </row>
    <row r="4" spans="1:2">
      <c r="A4" s="474" t="s">
        <v>835</v>
      </c>
      <c r="B4" s="474" t="s">
        <v>836</v>
      </c>
    </row>
    <row r="5" spans="1:2">
      <c r="A5" s="474" t="s">
        <v>239</v>
      </c>
      <c r="B5" s="474" t="s">
        <v>837</v>
      </c>
    </row>
    <row r="6" spans="1:2">
      <c r="A6" s="474" t="s">
        <v>173</v>
      </c>
      <c r="B6" s="474" t="s">
        <v>838</v>
      </c>
    </row>
    <row r="7" spans="1:2">
      <c r="A7" s="474" t="s">
        <v>165</v>
      </c>
      <c r="B7" s="474" t="s">
        <v>834</v>
      </c>
    </row>
    <row r="8" spans="1:2">
      <c r="A8" s="474" t="s">
        <v>235</v>
      </c>
      <c r="B8" s="474" t="s">
        <v>839</v>
      </c>
    </row>
    <row r="9" spans="1:2">
      <c r="A9" s="474" t="s">
        <v>119</v>
      </c>
      <c r="B9" s="475" t="s">
        <v>840</v>
      </c>
    </row>
    <row r="10" spans="1:2">
      <c r="A10" s="474" t="s">
        <v>171</v>
      </c>
      <c r="B10" s="475" t="s">
        <v>840</v>
      </c>
    </row>
    <row r="11" spans="1:2">
      <c r="A11" s="474" t="s">
        <v>841</v>
      </c>
      <c r="B11" s="474" t="s">
        <v>842</v>
      </c>
    </row>
    <row r="12" spans="1:2">
      <c r="A12" s="474" t="s">
        <v>383</v>
      </c>
      <c r="B12" s="474" t="s">
        <v>843</v>
      </c>
    </row>
    <row r="13" spans="1:2">
      <c r="A13" s="474" t="s">
        <v>844</v>
      </c>
      <c r="B13" s="474" t="s">
        <v>845</v>
      </c>
    </row>
    <row r="14" spans="1:2">
      <c r="A14" s="474" t="s">
        <v>131</v>
      </c>
      <c r="B14" s="474" t="s">
        <v>846</v>
      </c>
    </row>
    <row r="15" spans="1:2">
      <c r="A15" s="474" t="s">
        <v>247</v>
      </c>
      <c r="B15" s="474" t="s">
        <v>847</v>
      </c>
    </row>
    <row r="16" spans="1:2">
      <c r="A16" s="474" t="s">
        <v>848</v>
      </c>
      <c r="B16" s="474" t="s">
        <v>843</v>
      </c>
    </row>
    <row r="17" spans="1:2">
      <c r="A17" s="474" t="s">
        <v>849</v>
      </c>
      <c r="B17" s="474" t="s">
        <v>850</v>
      </c>
    </row>
    <row r="18" spans="1:2">
      <c r="A18" s="474" t="s">
        <v>267</v>
      </c>
      <c r="B18" s="474" t="s">
        <v>851</v>
      </c>
    </row>
    <row r="19" spans="1:2">
      <c r="A19" s="474" t="s">
        <v>141</v>
      </c>
      <c r="B19" s="474" t="s">
        <v>852</v>
      </c>
    </row>
    <row r="20" spans="1:2">
      <c r="A20" s="474" t="s">
        <v>288</v>
      </c>
      <c r="B20" s="474" t="s">
        <v>853</v>
      </c>
    </row>
    <row r="21" spans="1:2">
      <c r="A21" s="474" t="s">
        <v>158</v>
      </c>
      <c r="B21" s="474" t="s">
        <v>854</v>
      </c>
    </row>
    <row r="22" spans="1:2">
      <c r="A22" s="474" t="s">
        <v>122</v>
      </c>
      <c r="B22" s="474" t="s">
        <v>855</v>
      </c>
    </row>
    <row r="23" spans="1:2">
      <c r="A23" s="474" t="s">
        <v>856</v>
      </c>
      <c r="B23" s="474" t="s">
        <v>857</v>
      </c>
    </row>
    <row r="24" spans="1:2">
      <c r="A24" s="474" t="s">
        <v>422</v>
      </c>
      <c r="B24" s="474" t="s">
        <v>857</v>
      </c>
    </row>
    <row r="25" spans="1:2">
      <c r="A25" s="474" t="s">
        <v>152</v>
      </c>
      <c r="B25" s="474" t="s">
        <v>858</v>
      </c>
    </row>
    <row r="26" spans="1:2">
      <c r="A26" s="474" t="s">
        <v>859</v>
      </c>
      <c r="B26" s="474" t="s">
        <v>858</v>
      </c>
    </row>
    <row r="27" spans="1:2">
      <c r="A27" s="474" t="s">
        <v>860</v>
      </c>
      <c r="B27" s="474" t="s">
        <v>858</v>
      </c>
    </row>
    <row r="28" spans="1:2">
      <c r="A28" s="474" t="s">
        <v>861</v>
      </c>
      <c r="B28" s="474" t="s">
        <v>834</v>
      </c>
    </row>
    <row r="29" spans="1:2">
      <c r="A29" s="474" t="s">
        <v>111</v>
      </c>
      <c r="B29" s="474" t="s">
        <v>843</v>
      </c>
    </row>
    <row r="30" spans="1:2">
      <c r="A30" s="589" t="s">
        <v>1</v>
      </c>
    </row>
    <row r="31" spans="1:2">
      <c r="A31" s="474" t="s">
        <v>507</v>
      </c>
      <c r="B31" s="475" t="s">
        <v>840</v>
      </c>
    </row>
    <row r="32" spans="1:2">
      <c r="A32" s="474" t="s">
        <v>132</v>
      </c>
      <c r="B32" s="475" t="s">
        <v>840</v>
      </c>
    </row>
    <row r="33" spans="1:2">
      <c r="A33" s="474" t="s">
        <v>197</v>
      </c>
      <c r="B33" s="475" t="s">
        <v>840</v>
      </c>
    </row>
    <row r="34" spans="1:2">
      <c r="A34" s="474" t="s">
        <v>862</v>
      </c>
      <c r="B34" s="475" t="s">
        <v>840</v>
      </c>
    </row>
    <row r="35" spans="1:2">
      <c r="A35" s="474" t="s">
        <v>512</v>
      </c>
      <c r="B35" s="475" t="s">
        <v>840</v>
      </c>
    </row>
    <row r="36" spans="1:2">
      <c r="A36" s="474" t="s">
        <v>863</v>
      </c>
      <c r="B36" s="474" t="s">
        <v>850</v>
      </c>
    </row>
    <row r="37" spans="1:2">
      <c r="A37" s="474" t="s">
        <v>864</v>
      </c>
      <c r="B37" s="474" t="s">
        <v>854</v>
      </c>
    </row>
    <row r="38" spans="1:2">
      <c r="A38" s="474" t="s">
        <v>865</v>
      </c>
      <c r="B38" s="474" t="s">
        <v>866</v>
      </c>
    </row>
    <row r="39" spans="1:2">
      <c r="A39" s="474" t="s">
        <v>522</v>
      </c>
      <c r="B39" s="474" t="s">
        <v>866</v>
      </c>
    </row>
    <row r="40" spans="1:2">
      <c r="A40" s="474" t="s">
        <v>867</v>
      </c>
      <c r="B40" s="474" t="s">
        <v>857</v>
      </c>
    </row>
    <row r="41" spans="1:2">
      <c r="A41" s="474" t="s">
        <v>219</v>
      </c>
      <c r="B41" s="474" t="s">
        <v>868</v>
      </c>
    </row>
    <row r="42" spans="1:2">
      <c r="A42" s="474" t="s">
        <v>517</v>
      </c>
      <c r="B42" s="474" t="s">
        <v>868</v>
      </c>
    </row>
    <row r="43" spans="1:2">
      <c r="A43" s="474" t="s">
        <v>869</v>
      </c>
      <c r="B43" s="474" t="s">
        <v>851</v>
      </c>
    </row>
    <row r="44" spans="1:2">
      <c r="A44" s="474" t="s">
        <v>870</v>
      </c>
      <c r="B44" s="474" t="s">
        <v>871</v>
      </c>
    </row>
    <row r="45" spans="1:2">
      <c r="A45" s="474" t="s">
        <v>872</v>
      </c>
      <c r="B45" s="474" t="s">
        <v>873</v>
      </c>
    </row>
    <row r="46" spans="1:2">
      <c r="A46" s="474" t="s">
        <v>874</v>
      </c>
      <c r="B46" s="474" t="s">
        <v>875</v>
      </c>
    </row>
    <row r="47" spans="1:2">
      <c r="A47" s="474" t="s">
        <v>876</v>
      </c>
      <c r="B47" s="474" t="s">
        <v>877</v>
      </c>
    </row>
    <row r="48" spans="1:2">
      <c r="A48" s="474" t="s">
        <v>878</v>
      </c>
      <c r="B48" s="474" t="s">
        <v>879</v>
      </c>
    </row>
    <row r="49" spans="1:2">
      <c r="A49" s="474" t="s">
        <v>880</v>
      </c>
      <c r="B49" s="474" t="s">
        <v>881</v>
      </c>
    </row>
    <row r="50" spans="1:2">
      <c r="A50" s="474" t="s">
        <v>882</v>
      </c>
      <c r="B50" s="474" t="s">
        <v>883</v>
      </c>
    </row>
    <row r="51" spans="1:2">
      <c r="A51" s="589" t="s">
        <v>2</v>
      </c>
    </row>
    <row r="52" spans="1:2">
      <c r="A52" s="474" t="s">
        <v>884</v>
      </c>
      <c r="B52" s="474" t="s">
        <v>868</v>
      </c>
    </row>
    <row r="53" spans="1:2">
      <c r="A53" s="474" t="s">
        <v>885</v>
      </c>
      <c r="B53" s="474" t="s">
        <v>886</v>
      </c>
    </row>
    <row r="54" spans="1:2">
      <c r="A54" s="474" t="s">
        <v>887</v>
      </c>
      <c r="B54" s="474" t="s">
        <v>888</v>
      </c>
    </row>
    <row r="55" spans="1:2">
      <c r="A55" s="474" t="s">
        <v>889</v>
      </c>
      <c r="B55" s="474" t="s">
        <v>890</v>
      </c>
    </row>
    <row r="56" spans="1:2">
      <c r="A56" s="474" t="s">
        <v>891</v>
      </c>
      <c r="B56" s="474" t="s">
        <v>890</v>
      </c>
    </row>
    <row r="57" spans="1:2">
      <c r="A57" s="474" t="s">
        <v>892</v>
      </c>
      <c r="B57" s="474" t="s">
        <v>893</v>
      </c>
    </row>
    <row r="58" spans="1:2">
      <c r="A58" s="474" t="s">
        <v>894</v>
      </c>
      <c r="B58" s="474" t="s">
        <v>877</v>
      </c>
    </row>
    <row r="59" spans="1:2">
      <c r="A59" s="474" t="s">
        <v>895</v>
      </c>
      <c r="B59" s="474" t="s">
        <v>896</v>
      </c>
    </row>
    <row r="60" spans="1:2">
      <c r="A60" s="589" t="s">
        <v>602</v>
      </c>
    </row>
    <row r="61" spans="1:2">
      <c r="A61" s="474" t="s">
        <v>897</v>
      </c>
      <c r="B61" s="474" t="s">
        <v>855</v>
      </c>
    </row>
    <row r="62" spans="1:2">
      <c r="A62" s="474" t="s">
        <v>608</v>
      </c>
      <c r="B62" s="474" t="s">
        <v>898</v>
      </c>
    </row>
    <row r="63" spans="1:2">
      <c r="A63" s="474" t="s">
        <v>899</v>
      </c>
      <c r="B63" s="474" t="s">
        <v>900</v>
      </c>
    </row>
    <row r="64" spans="1:2">
      <c r="A64" s="474" t="s">
        <v>263</v>
      </c>
      <c r="B64" s="474" t="s">
        <v>901</v>
      </c>
    </row>
    <row r="65" spans="1:2">
      <c r="A65" s="474" t="s">
        <v>280</v>
      </c>
      <c r="B65" s="474" t="s">
        <v>902</v>
      </c>
    </row>
    <row r="66" spans="1:2">
      <c r="A66" s="474" t="s">
        <v>903</v>
      </c>
      <c r="B66" s="475" t="s">
        <v>904</v>
      </c>
    </row>
    <row r="67" spans="1:2">
      <c r="A67" s="474" t="s">
        <v>617</v>
      </c>
      <c r="B67" s="475" t="s">
        <v>904</v>
      </c>
    </row>
    <row r="68" spans="1:2">
      <c r="A68" s="474" t="s">
        <v>905</v>
      </c>
      <c r="B68" s="475" t="s">
        <v>838</v>
      </c>
    </row>
    <row r="69" spans="1:2">
      <c r="A69" s="474" t="s">
        <v>615</v>
      </c>
      <c r="B69" s="475" t="s">
        <v>845</v>
      </c>
    </row>
    <row r="70" spans="1:2">
      <c r="A70" s="474" t="s">
        <v>906</v>
      </c>
      <c r="B70" s="474" t="s">
        <v>879</v>
      </c>
    </row>
    <row r="71" spans="1:2">
      <c r="A71" s="474" t="s">
        <v>907</v>
      </c>
      <c r="B71" s="474" t="s">
        <v>879</v>
      </c>
    </row>
    <row r="72" spans="1:2">
      <c r="A72" s="474" t="s">
        <v>908</v>
      </c>
      <c r="B72" s="474" t="s">
        <v>879</v>
      </c>
    </row>
    <row r="73" spans="1:2">
      <c r="A73" s="474" t="s">
        <v>909</v>
      </c>
      <c r="B73" s="474" t="s">
        <v>877</v>
      </c>
    </row>
    <row r="74" spans="1:2">
      <c r="A74" s="474" t="s">
        <v>910</v>
      </c>
      <c r="B74" s="474" t="s">
        <v>879</v>
      </c>
    </row>
    <row r="75" spans="1:2">
      <c r="A75" s="474" t="s">
        <v>911</v>
      </c>
      <c r="B75" s="474" t="s">
        <v>877</v>
      </c>
    </row>
    <row r="76" spans="1:2">
      <c r="A76" s="474" t="s">
        <v>912</v>
      </c>
      <c r="B76" s="474" t="s">
        <v>877</v>
      </c>
    </row>
    <row r="77" spans="1:2">
      <c r="A77" s="474" t="s">
        <v>913</v>
      </c>
      <c r="B77" s="474" t="s">
        <v>879</v>
      </c>
    </row>
    <row r="78" spans="1:2">
      <c r="A78" s="474" t="s">
        <v>914</v>
      </c>
      <c r="B78" s="474" t="s">
        <v>915</v>
      </c>
    </row>
    <row r="79" spans="1:2">
      <c r="A79" s="474" t="s">
        <v>916</v>
      </c>
      <c r="B79" s="474" t="s">
        <v>915</v>
      </c>
    </row>
    <row r="80" spans="1:2">
      <c r="A80" s="474" t="s">
        <v>917</v>
      </c>
      <c r="B80" s="474" t="s">
        <v>915</v>
      </c>
    </row>
    <row r="81" spans="1:2">
      <c r="A81" s="474" t="s">
        <v>918</v>
      </c>
      <c r="B81" s="474" t="s">
        <v>915</v>
      </c>
    </row>
    <row r="82" spans="1:2">
      <c r="A82" s="474" t="s">
        <v>919</v>
      </c>
      <c r="B82" s="474" t="s">
        <v>915</v>
      </c>
    </row>
    <row r="85" spans="1:2">
      <c r="A85" s="474" t="s">
        <v>920</v>
      </c>
    </row>
    <row r="86" spans="1:2">
      <c r="A86" s="474" t="s">
        <v>921</v>
      </c>
      <c r="B86" s="474" t="s">
        <v>922</v>
      </c>
    </row>
    <row r="87" spans="1:2">
      <c r="A87" s="474" t="s">
        <v>923</v>
      </c>
      <c r="B87" s="474" t="s">
        <v>924</v>
      </c>
    </row>
    <row r="88" spans="1:2">
      <c r="A88" s="474" t="s">
        <v>925</v>
      </c>
      <c r="B88" s="474" t="s">
        <v>926</v>
      </c>
    </row>
    <row r="89" spans="1:2">
      <c r="A89" s="474" t="s">
        <v>927</v>
      </c>
      <c r="B89" s="474" t="s">
        <v>928</v>
      </c>
    </row>
    <row r="90" spans="1:2">
      <c r="A90" s="474" t="s">
        <v>929</v>
      </c>
      <c r="B90" s="474" t="s">
        <v>930</v>
      </c>
    </row>
    <row r="91" spans="1:2">
      <c r="A91" s="474" t="s">
        <v>931</v>
      </c>
      <c r="B91" s="474" t="s">
        <v>926</v>
      </c>
    </row>
    <row r="92" spans="1:2">
      <c r="A92" s="474" t="s">
        <v>932</v>
      </c>
      <c r="B92" s="474" t="s">
        <v>933</v>
      </c>
    </row>
    <row r="93" spans="1:2">
      <c r="A93" s="474" t="s">
        <v>934</v>
      </c>
      <c r="B93" s="474" t="s">
        <v>855</v>
      </c>
    </row>
    <row r="94" spans="1:2">
      <c r="A94" s="474" t="s">
        <v>935</v>
      </c>
      <c r="B94" s="474" t="s">
        <v>845</v>
      </c>
    </row>
    <row r="95" spans="1:2">
      <c r="A95" s="474" t="s">
        <v>936</v>
      </c>
      <c r="B95" s="474" t="s">
        <v>871</v>
      </c>
    </row>
    <row r="96" spans="1:2">
      <c r="A96" s="474" t="s">
        <v>937</v>
      </c>
      <c r="B96" s="474" t="s">
        <v>843</v>
      </c>
    </row>
    <row r="97" spans="1:2">
      <c r="A97" s="474" t="s">
        <v>938</v>
      </c>
      <c r="B97" s="474" t="s">
        <v>939</v>
      </c>
    </row>
    <row r="98" spans="1:2">
      <c r="A98" s="474" t="s">
        <v>940</v>
      </c>
      <c r="B98" s="474" t="s">
        <v>901</v>
      </c>
    </row>
    <row r="99" spans="1:2">
      <c r="A99" s="474" t="s">
        <v>941</v>
      </c>
      <c r="B99" s="474" t="s">
        <v>901</v>
      </c>
    </row>
    <row r="100" spans="1:2">
      <c r="A100" s="474" t="s">
        <v>942</v>
      </c>
      <c r="B100" s="474" t="s">
        <v>901</v>
      </c>
    </row>
    <row r="101" spans="1:2">
      <c r="A101" s="474" t="s">
        <v>943</v>
      </c>
      <c r="B101" s="474" t="s">
        <v>901</v>
      </c>
    </row>
    <row r="102" spans="1:2">
      <c r="A102" s="474" t="s">
        <v>944</v>
      </c>
      <c r="B102" s="474" t="s">
        <v>901</v>
      </c>
    </row>
    <row r="103" spans="1:2">
      <c r="A103" s="474" t="s">
        <v>945</v>
      </c>
      <c r="B103" s="474" t="s">
        <v>926</v>
      </c>
    </row>
    <row r="104" spans="1:2">
      <c r="A104" s="474" t="s">
        <v>946</v>
      </c>
      <c r="B104" s="474" t="s">
        <v>926</v>
      </c>
    </row>
    <row r="105" spans="1:2">
      <c r="A105" s="474" t="s">
        <v>947</v>
      </c>
      <c r="B105" s="474" t="s">
        <v>926</v>
      </c>
    </row>
    <row r="106" spans="1:2">
      <c r="A106" s="474" t="s">
        <v>948</v>
      </c>
      <c r="B106" s="474" t="s">
        <v>926</v>
      </c>
    </row>
    <row r="107" spans="1:2">
      <c r="A107" s="474" t="s">
        <v>949</v>
      </c>
      <c r="B107" s="474" t="s">
        <v>926</v>
      </c>
    </row>
    <row r="108" spans="1:2">
      <c r="A108" s="474" t="s">
        <v>950</v>
      </c>
      <c r="B108" s="474" t="s">
        <v>933</v>
      </c>
    </row>
    <row r="109" spans="1:2">
      <c r="A109" s="474" t="s">
        <v>951</v>
      </c>
      <c r="B109" s="474" t="s">
        <v>933</v>
      </c>
    </row>
    <row r="110" spans="1:2">
      <c r="A110" s="474" t="s">
        <v>952</v>
      </c>
      <c r="B110" s="474" t="s">
        <v>933</v>
      </c>
    </row>
    <row r="111" spans="1:2">
      <c r="A111" s="474" t="s">
        <v>953</v>
      </c>
      <c r="B111" s="474" t="s">
        <v>933</v>
      </c>
    </row>
    <row r="112" spans="1:2">
      <c r="A112" s="474" t="s">
        <v>954</v>
      </c>
      <c r="B112" s="474" t="s">
        <v>933</v>
      </c>
    </row>
    <row r="113" spans="1:2">
      <c r="A113" s="474" t="s">
        <v>955</v>
      </c>
      <c r="B113" s="474" t="s">
        <v>956</v>
      </c>
    </row>
    <row r="114" spans="1:2">
      <c r="A114" s="474" t="s">
        <v>957</v>
      </c>
      <c r="B114" s="474" t="s">
        <v>956</v>
      </c>
    </row>
    <row r="115" spans="1:2">
      <c r="A115" s="474" t="s">
        <v>958</v>
      </c>
      <c r="B115" s="474" t="s">
        <v>959</v>
      </c>
    </row>
    <row r="116" spans="1:2">
      <c r="A116" s="474" t="s">
        <v>960</v>
      </c>
      <c r="B116" s="474" t="s">
        <v>956</v>
      </c>
    </row>
    <row r="117" spans="1:2">
      <c r="A117" s="474" t="s">
        <v>961</v>
      </c>
      <c r="B117" s="474" t="s">
        <v>959</v>
      </c>
    </row>
    <row r="118" spans="1:2">
      <c r="A118" s="474" t="s">
        <v>962</v>
      </c>
      <c r="B118" s="474" t="s">
        <v>956</v>
      </c>
    </row>
    <row r="119" spans="1:2">
      <c r="A119" s="474" t="s">
        <v>963</v>
      </c>
      <c r="B119" s="474" t="s">
        <v>959</v>
      </c>
    </row>
    <row r="120" spans="1:2">
      <c r="A120" s="474" t="s">
        <v>964</v>
      </c>
      <c r="B120" s="474" t="s">
        <v>956</v>
      </c>
    </row>
    <row r="121" spans="1:2">
      <c r="A121" s="474" t="s">
        <v>965</v>
      </c>
      <c r="B121" s="474" t="s">
        <v>956</v>
      </c>
    </row>
    <row r="122" spans="1:2">
      <c r="A122" s="474" t="s">
        <v>966</v>
      </c>
      <c r="B122" s="474" t="s">
        <v>956</v>
      </c>
    </row>
    <row r="123" spans="1:2">
      <c r="A123" s="474" t="s">
        <v>967</v>
      </c>
      <c r="B123" s="474" t="s">
        <v>956</v>
      </c>
    </row>
    <row r="124" spans="1:2">
      <c r="A124" s="474" t="s">
        <v>968</v>
      </c>
      <c r="B124" s="474" t="s">
        <v>956</v>
      </c>
    </row>
    <row r="125" spans="1:2">
      <c r="A125" s="474" t="s">
        <v>969</v>
      </c>
      <c r="B125" s="474" t="s">
        <v>956</v>
      </c>
    </row>
    <row r="126" spans="1:2">
      <c r="A126" s="474" t="s">
        <v>970</v>
      </c>
      <c r="B126" s="474" t="s">
        <v>956</v>
      </c>
    </row>
    <row r="127" spans="1:2">
      <c r="A127" s="474" t="s">
        <v>971</v>
      </c>
      <c r="B127" s="474" t="s">
        <v>956</v>
      </c>
    </row>
    <row r="128" spans="1:2">
      <c r="A128" s="474" t="s">
        <v>972</v>
      </c>
      <c r="B128" s="474" t="s">
        <v>956</v>
      </c>
    </row>
    <row r="129" spans="1:2">
      <c r="A129" s="474" t="s">
        <v>973</v>
      </c>
      <c r="B129" s="474" t="s">
        <v>956</v>
      </c>
    </row>
    <row r="130" spans="1:2">
      <c r="A130" s="474" t="s">
        <v>974</v>
      </c>
      <c r="B130" s="474" t="s">
        <v>956</v>
      </c>
    </row>
    <row r="131" spans="1:2">
      <c r="A131" s="474" t="s">
        <v>975</v>
      </c>
      <c r="B131" s="474" t="s">
        <v>956</v>
      </c>
    </row>
    <row r="132" spans="1:2">
      <c r="A132" s="474" t="s">
        <v>976</v>
      </c>
      <c r="B132" s="474" t="s">
        <v>930</v>
      </c>
    </row>
    <row r="133" spans="1:2">
      <c r="A133" s="474" t="s">
        <v>977</v>
      </c>
      <c r="B133" s="474" t="s">
        <v>930</v>
      </c>
    </row>
    <row r="134" spans="1:2">
      <c r="A134" s="474" t="s">
        <v>978</v>
      </c>
      <c r="B134" s="474" t="s">
        <v>930</v>
      </c>
    </row>
    <row r="135" spans="1:2">
      <c r="A135" s="474" t="s">
        <v>979</v>
      </c>
      <c r="B135" s="474" t="s">
        <v>930</v>
      </c>
    </row>
    <row r="136" spans="1:2">
      <c r="A136" s="474" t="s">
        <v>980</v>
      </c>
      <c r="B136" s="474" t="s">
        <v>930</v>
      </c>
    </row>
    <row r="137" spans="1:2">
      <c r="A137" s="474" t="s">
        <v>981</v>
      </c>
      <c r="B137" s="474" t="s">
        <v>930</v>
      </c>
    </row>
    <row r="138" spans="1:2">
      <c r="A138" s="474" t="s">
        <v>982</v>
      </c>
      <c r="B138" s="474" t="s">
        <v>930</v>
      </c>
    </row>
    <row r="139" spans="1:2">
      <c r="A139" s="474" t="s">
        <v>983</v>
      </c>
      <c r="B139" s="474" t="s">
        <v>930</v>
      </c>
    </row>
    <row r="140" spans="1:2">
      <c r="A140" s="474" t="s">
        <v>984</v>
      </c>
      <c r="B140" s="474" t="s">
        <v>930</v>
      </c>
    </row>
    <row r="141" spans="1:2">
      <c r="A141" s="474" t="s">
        <v>985</v>
      </c>
      <c r="B141" s="474" t="s">
        <v>930</v>
      </c>
    </row>
    <row r="142" spans="1:2">
      <c r="A142" s="474" t="s">
        <v>986</v>
      </c>
      <c r="B142" s="474" t="s">
        <v>930</v>
      </c>
    </row>
    <row r="143" spans="1:2">
      <c r="A143" s="474" t="s">
        <v>987</v>
      </c>
      <c r="B143" s="474" t="s">
        <v>930</v>
      </c>
    </row>
    <row r="144" spans="1:2">
      <c r="A144" s="474" t="s">
        <v>988</v>
      </c>
      <c r="B144" s="474" t="s">
        <v>928</v>
      </c>
    </row>
    <row r="145" spans="1:2">
      <c r="A145" s="474" t="s">
        <v>989</v>
      </c>
      <c r="B145" s="474" t="s">
        <v>990</v>
      </c>
    </row>
    <row r="146" spans="1:2">
      <c r="A146" s="474" t="s">
        <v>991</v>
      </c>
      <c r="B146" s="474" t="s">
        <v>928</v>
      </c>
    </row>
    <row r="147" spans="1:2">
      <c r="A147" s="474" t="s">
        <v>992</v>
      </c>
      <c r="B147" s="474" t="s">
        <v>928</v>
      </c>
    </row>
    <row r="148" spans="1:2">
      <c r="A148" s="474" t="s">
        <v>993</v>
      </c>
      <c r="B148" s="474" t="s">
        <v>928</v>
      </c>
    </row>
    <row r="149" spans="1:2">
      <c r="A149" s="474" t="s">
        <v>994</v>
      </c>
      <c r="B149" s="474" t="s">
        <v>928</v>
      </c>
    </row>
    <row r="150" spans="1:2">
      <c r="A150" s="474" t="s">
        <v>995</v>
      </c>
      <c r="B150" s="474" t="s">
        <v>996</v>
      </c>
    </row>
    <row r="151" spans="1:2">
      <c r="A151" s="474" t="s">
        <v>997</v>
      </c>
      <c r="B151" s="474" t="s">
        <v>928</v>
      </c>
    </row>
    <row r="152" spans="1:2">
      <c r="A152" s="474" t="s">
        <v>998</v>
      </c>
      <c r="B152" s="474" t="s">
        <v>996</v>
      </c>
    </row>
    <row r="153" spans="1:2">
      <c r="A153" s="474" t="s">
        <v>999</v>
      </c>
      <c r="B153" s="474" t="s">
        <v>928</v>
      </c>
    </row>
    <row r="154" spans="1:2">
      <c r="A154" s="474" t="s">
        <v>1000</v>
      </c>
      <c r="B154" s="474" t="s">
        <v>996</v>
      </c>
    </row>
    <row r="155" spans="1:2">
      <c r="A155" s="474" t="s">
        <v>1001</v>
      </c>
      <c r="B155" s="474" t="s">
        <v>928</v>
      </c>
    </row>
    <row r="156" spans="1:2">
      <c r="A156" s="474" t="s">
        <v>1002</v>
      </c>
      <c r="B156" s="474" t="s">
        <v>928</v>
      </c>
    </row>
    <row r="157" spans="1:2">
      <c r="A157" s="474" t="s">
        <v>1003</v>
      </c>
      <c r="B157" s="474" t="s">
        <v>928</v>
      </c>
    </row>
    <row r="158" spans="1:2">
      <c r="A158" s="474" t="s">
        <v>1004</v>
      </c>
      <c r="B158" s="474" t="s">
        <v>928</v>
      </c>
    </row>
    <row r="159" spans="1:2">
      <c r="A159" s="474" t="s">
        <v>1005</v>
      </c>
      <c r="B159" s="474" t="s">
        <v>858</v>
      </c>
    </row>
    <row r="160" spans="1:2">
      <c r="A160" s="474" t="s">
        <v>1006</v>
      </c>
      <c r="B160" s="474" t="s">
        <v>1007</v>
      </c>
    </row>
    <row r="161" spans="1:2">
      <c r="A161" s="474" t="s">
        <v>1008</v>
      </c>
      <c r="B161" s="474" t="s">
        <v>858</v>
      </c>
    </row>
    <row r="162" spans="1:2">
      <c r="A162" s="474" t="s">
        <v>1009</v>
      </c>
      <c r="B162" s="474" t="s">
        <v>1007</v>
      </c>
    </row>
    <row r="163" spans="1:2">
      <c r="A163" s="474" t="s">
        <v>1010</v>
      </c>
      <c r="B163" s="474" t="s">
        <v>858</v>
      </c>
    </row>
    <row r="164" spans="1:2">
      <c r="A164" s="474" t="s">
        <v>1011</v>
      </c>
      <c r="B164" s="474" t="s">
        <v>1012</v>
      </c>
    </row>
    <row r="165" spans="1:2">
      <c r="A165" s="474" t="s">
        <v>1013</v>
      </c>
      <c r="B165" s="474" t="s">
        <v>1012</v>
      </c>
    </row>
    <row r="166" spans="1:2">
      <c r="A166" s="474" t="s">
        <v>1014</v>
      </c>
      <c r="B166" s="474" t="s">
        <v>1012</v>
      </c>
    </row>
    <row r="167" spans="1:2">
      <c r="A167" s="474" t="s">
        <v>1015</v>
      </c>
      <c r="B167" s="474" t="s">
        <v>853</v>
      </c>
    </row>
    <row r="168" spans="1:2">
      <c r="A168" s="474" t="s">
        <v>1016</v>
      </c>
      <c r="B168" s="474" t="s">
        <v>939</v>
      </c>
    </row>
    <row r="169" spans="1:2">
      <c r="A169" s="474" t="s">
        <v>1017</v>
      </c>
      <c r="B169" s="474" t="s">
        <v>853</v>
      </c>
    </row>
    <row r="170" spans="1:2">
      <c r="A170" s="474" t="s">
        <v>1018</v>
      </c>
      <c r="B170" s="474" t="s">
        <v>1012</v>
      </c>
    </row>
    <row r="171" spans="1:2">
      <c r="A171" s="474" t="s">
        <v>1019</v>
      </c>
      <c r="B171" s="474" t="s">
        <v>939</v>
      </c>
    </row>
    <row r="172" spans="1:2">
      <c r="A172" s="474" t="s">
        <v>1020</v>
      </c>
      <c r="B172" s="474" t="s">
        <v>1012</v>
      </c>
    </row>
    <row r="173" spans="1:2">
      <c r="A173" s="474" t="s">
        <v>1021</v>
      </c>
      <c r="B173" s="474" t="s">
        <v>1012</v>
      </c>
    </row>
    <row r="174" spans="1:2">
      <c r="A174" s="474" t="s">
        <v>1022</v>
      </c>
      <c r="B174" s="474" t="s">
        <v>1012</v>
      </c>
    </row>
    <row r="175" spans="1:2">
      <c r="A175" s="474" t="s">
        <v>1023</v>
      </c>
      <c r="B175" s="474" t="s">
        <v>1012</v>
      </c>
    </row>
    <row r="177" spans="1:2">
      <c r="A177" s="474" t="s">
        <v>1024</v>
      </c>
    </row>
    <row r="178" spans="1:2">
      <c r="A178" s="474" t="s">
        <v>1025</v>
      </c>
      <c r="B178" s="474" t="s">
        <v>924</v>
      </c>
    </row>
    <row r="179" spans="1:2">
      <c r="A179" s="474" t="s">
        <v>1026</v>
      </c>
      <c r="B179" s="474" t="s">
        <v>845</v>
      </c>
    </row>
    <row r="180" spans="1:2">
      <c r="A180" s="474" t="s">
        <v>1027</v>
      </c>
      <c r="B180" s="474" t="s">
        <v>924</v>
      </c>
    </row>
    <row r="181" spans="1:2">
      <c r="A181" s="474" t="s">
        <v>1028</v>
      </c>
      <c r="B181" s="474" t="s">
        <v>1029</v>
      </c>
    </row>
    <row r="182" spans="1:2">
      <c r="A182" s="474" t="s">
        <v>1030</v>
      </c>
      <c r="B182" s="474" t="s">
        <v>1029</v>
      </c>
    </row>
    <row r="183" spans="1:2">
      <c r="A183" s="474" t="s">
        <v>1031</v>
      </c>
      <c r="B183" s="474" t="s">
        <v>926</v>
      </c>
    </row>
    <row r="184" spans="1:2">
      <c r="A184" s="474" t="s">
        <v>1032</v>
      </c>
      <c r="B184" s="474" t="s">
        <v>926</v>
      </c>
    </row>
    <row r="185" spans="1:2">
      <c r="A185" s="474" t="s">
        <v>1033</v>
      </c>
      <c r="B185" s="474" t="s">
        <v>933</v>
      </c>
    </row>
    <row r="186" spans="1:2">
      <c r="A186" s="474" t="s">
        <v>1034</v>
      </c>
      <c r="B186" s="474" t="s">
        <v>933</v>
      </c>
    </row>
    <row r="187" spans="1:2">
      <c r="A187" s="474" t="s">
        <v>1035</v>
      </c>
      <c r="B187" s="476" t="s">
        <v>1029</v>
      </c>
    </row>
    <row r="188" spans="1:2">
      <c r="A188" s="474" t="s">
        <v>1036</v>
      </c>
      <c r="B188" s="474" t="s">
        <v>926</v>
      </c>
    </row>
    <row r="189" spans="1:2">
      <c r="A189" s="474" t="s">
        <v>1037</v>
      </c>
      <c r="B189" s="474" t="s">
        <v>933</v>
      </c>
    </row>
    <row r="190" spans="1:2">
      <c r="A190" s="474" t="s">
        <v>1038</v>
      </c>
      <c r="B190" s="474" t="s">
        <v>956</v>
      </c>
    </row>
    <row r="191" spans="1:2">
      <c r="A191" s="474" t="s">
        <v>1039</v>
      </c>
      <c r="B191" s="474" t="s">
        <v>956</v>
      </c>
    </row>
    <row r="192" spans="1:2">
      <c r="A192" s="474" t="s">
        <v>1040</v>
      </c>
      <c r="B192" s="474" t="s">
        <v>930</v>
      </c>
    </row>
    <row r="193" spans="1:2">
      <c r="A193" s="474" t="s">
        <v>1041</v>
      </c>
      <c r="B193" s="474" t="s">
        <v>930</v>
      </c>
    </row>
    <row r="194" spans="1:2">
      <c r="A194" s="474" t="s">
        <v>1042</v>
      </c>
      <c r="B194" s="474" t="s">
        <v>1043</v>
      </c>
    </row>
    <row r="195" spans="1:2">
      <c r="A195" s="474" t="s">
        <v>1044</v>
      </c>
      <c r="B195" s="474" t="s">
        <v>1043</v>
      </c>
    </row>
    <row r="196" spans="1:2">
      <c r="A196" s="474" t="s">
        <v>1045</v>
      </c>
      <c r="B196" s="474" t="s">
        <v>858</v>
      </c>
    </row>
    <row r="197" spans="1:2">
      <c r="A197" s="474" t="s">
        <v>1046</v>
      </c>
      <c r="B197" s="474" t="s">
        <v>1007</v>
      </c>
    </row>
    <row r="198" spans="1:2">
      <c r="A198" s="474" t="s">
        <v>1047</v>
      </c>
      <c r="B198" s="474" t="s">
        <v>1012</v>
      </c>
    </row>
    <row r="199" spans="1:2">
      <c r="A199" s="474" t="s">
        <v>1048</v>
      </c>
      <c r="B199" s="474" t="s">
        <v>1012</v>
      </c>
    </row>
    <row r="200" spans="1:2">
      <c r="A200" s="474" t="s">
        <v>1049</v>
      </c>
      <c r="B200" s="474" t="s">
        <v>1050</v>
      </c>
    </row>
    <row r="201" spans="1:2">
      <c r="A201" s="474" t="s">
        <v>1051</v>
      </c>
      <c r="B201" s="474" t="s">
        <v>930</v>
      </c>
    </row>
    <row r="202" spans="1:2">
      <c r="A202" s="474" t="s">
        <v>1052</v>
      </c>
      <c r="B202" s="474" t="s">
        <v>1043</v>
      </c>
    </row>
    <row r="203" spans="1:2">
      <c r="A203" s="474" t="s">
        <v>1053</v>
      </c>
      <c r="B203" s="474" t="s">
        <v>858</v>
      </c>
    </row>
    <row r="204" spans="1:2">
      <c r="A204" s="474" t="s">
        <v>1054</v>
      </c>
      <c r="B204" s="474" t="s">
        <v>1012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2025-09-30T02:30:20Z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