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72cdb503235782/Pulpit/udemy/python/"/>
    </mc:Choice>
  </mc:AlternateContent>
  <xr:revisionPtr revIDLastSave="81" documentId="8_{05855D64-869C-4AB1-8D3A-03C4FB6C8C51}" xr6:coauthVersionLast="47" xr6:coauthVersionMax="47" xr10:uidLastSave="{5AED735B-240A-487F-8A05-BC628A0937B0}"/>
  <bookViews>
    <workbookView xWindow="-108" yWindow="-108" windowWidth="23256" windowHeight="12456" xr2:uid="{F1AD3BBA-254B-48B0-AD6B-A49E24636DEC}"/>
  </bookViews>
  <sheets>
    <sheet name="Transactions" sheetId="1" r:id="rId1"/>
    <sheet name="Commercial" sheetId="4" state="hidden" r:id="rId2"/>
    <sheet name="Comparison" sheetId="2" state="hidden" r:id="rId3"/>
    <sheet name="Geographic Analysis" sheetId="3" state="hidden" r:id="rId4"/>
    <sheet name="Country tables" sheetId="5" state="hidden" r:id="rId5"/>
    <sheet name="Top BNF i TOP ORG" sheetId="6" state="hidden" r:id="rId6"/>
    <sheet name="Outliers" sheetId="7" state="hidden" r:id="rId7"/>
  </sheets>
  <definedNames>
    <definedName name="_xlnm._FilterDatabase" localSheetId="1" hidden="1">Commercial!$A$1:$V$347</definedName>
    <definedName name="_xlnm._FilterDatabase" localSheetId="3" hidden="1">'Geographic Analysis'!$A$6:$B$738</definedName>
    <definedName name="_xlnm._FilterDatabase" localSheetId="6" hidden="1">Outliers!$A$1:$V$347</definedName>
    <definedName name="_xlnm._FilterDatabase" localSheetId="0" hidden="1">Transactions!$A$1:$T$368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6" l="1"/>
  <c r="N10" i="6"/>
  <c r="N11" i="6"/>
  <c r="N12" i="6"/>
  <c r="N13" i="6"/>
  <c r="N21" i="6"/>
  <c r="N22" i="6"/>
  <c r="N23" i="6"/>
  <c r="N24" i="6"/>
  <c r="N25" i="6"/>
  <c r="N26" i="6"/>
  <c r="N35" i="6"/>
  <c r="N36" i="6"/>
  <c r="N37" i="6"/>
  <c r="N38" i="6"/>
  <c r="N39" i="6"/>
  <c r="N40" i="6"/>
  <c r="N8" i="6"/>
  <c r="M9" i="6"/>
  <c r="M10" i="6"/>
  <c r="M11" i="6"/>
  <c r="M12" i="6"/>
  <c r="M13" i="6"/>
  <c r="M21" i="6"/>
  <c r="M22" i="6"/>
  <c r="M23" i="6"/>
  <c r="M24" i="6"/>
  <c r="M25" i="6"/>
  <c r="M26" i="6"/>
  <c r="M35" i="6"/>
  <c r="M36" i="6"/>
  <c r="M37" i="6"/>
  <c r="M38" i="6"/>
  <c r="M39" i="6"/>
  <c r="M40" i="6"/>
  <c r="M8" i="6"/>
  <c r="G22" i="6"/>
  <c r="G23" i="6"/>
  <c r="G24" i="6"/>
  <c r="G25" i="6"/>
  <c r="G26" i="6"/>
  <c r="G27" i="6"/>
  <c r="G35" i="6"/>
  <c r="G36" i="6"/>
  <c r="G37" i="6"/>
  <c r="G38" i="6"/>
  <c r="G39" i="6"/>
  <c r="G40" i="6"/>
  <c r="G41" i="6"/>
  <c r="F22" i="6"/>
  <c r="F23" i="6"/>
  <c r="F24" i="6"/>
  <c r="F25" i="6"/>
  <c r="F26" i="6"/>
  <c r="F27" i="6"/>
  <c r="F35" i="6"/>
  <c r="F36" i="6"/>
  <c r="F37" i="6"/>
  <c r="F38" i="6"/>
  <c r="F39" i="6"/>
  <c r="F40" i="6"/>
  <c r="F41" i="6"/>
  <c r="G9" i="6"/>
  <c r="G10" i="6"/>
  <c r="G11" i="6"/>
  <c r="G12" i="6"/>
  <c r="G13" i="6"/>
  <c r="G8" i="6"/>
  <c r="F9" i="6"/>
  <c r="F10" i="6"/>
  <c r="F11" i="6"/>
  <c r="F12" i="6"/>
  <c r="F13" i="6"/>
  <c r="F8" i="6"/>
  <c r="Q276" i="7"/>
  <c r="O276" i="7"/>
  <c r="Q227" i="7"/>
  <c r="O227" i="7"/>
  <c r="Q149" i="7"/>
  <c r="O149" i="7"/>
  <c r="Q17" i="7"/>
  <c r="O17" i="7"/>
  <c r="Q129" i="7"/>
  <c r="O129" i="7"/>
  <c r="Q103" i="7"/>
  <c r="O103" i="7"/>
  <c r="Q116" i="7"/>
  <c r="O116" i="7"/>
  <c r="Q108" i="7"/>
  <c r="O108" i="7"/>
  <c r="Q109" i="7"/>
  <c r="O109" i="7"/>
  <c r="Q134" i="7"/>
  <c r="O134" i="7"/>
  <c r="Q111" i="7"/>
  <c r="O111" i="7"/>
  <c r="Q122" i="7"/>
  <c r="O122" i="7"/>
  <c r="Q121" i="7"/>
  <c r="O121" i="7"/>
  <c r="Q118" i="7"/>
  <c r="O118" i="7"/>
  <c r="Q110" i="7"/>
  <c r="O110" i="7"/>
  <c r="Q305" i="7"/>
  <c r="O305" i="7"/>
  <c r="Q250" i="7"/>
  <c r="O250" i="7"/>
  <c r="Q298" i="7"/>
  <c r="O298" i="7"/>
  <c r="Q324" i="7"/>
  <c r="O324" i="7"/>
  <c r="Q329" i="7"/>
  <c r="O329" i="7"/>
  <c r="Q297" i="7"/>
  <c r="O297" i="7"/>
  <c r="Q174" i="7"/>
  <c r="O174" i="7"/>
  <c r="Q241" i="7"/>
  <c r="O241" i="7"/>
  <c r="Q210" i="7"/>
  <c r="O210" i="7"/>
  <c r="Q231" i="7"/>
  <c r="O231" i="7"/>
  <c r="Q235" i="7"/>
  <c r="O235" i="7"/>
  <c r="Q332" i="7"/>
  <c r="O332" i="7"/>
  <c r="Q3" i="7"/>
  <c r="O3" i="7"/>
  <c r="Q6" i="7"/>
  <c r="O6" i="7"/>
  <c r="Q216" i="7"/>
  <c r="O216" i="7"/>
  <c r="Q195" i="7"/>
  <c r="O195" i="7"/>
  <c r="Q204" i="7"/>
  <c r="O204" i="7"/>
  <c r="Q251" i="7"/>
  <c r="O251" i="7"/>
  <c r="Q214" i="7"/>
  <c r="O214" i="7"/>
  <c r="Q229" i="7"/>
  <c r="O229" i="7"/>
  <c r="Q206" i="7"/>
  <c r="O206" i="7"/>
  <c r="Q175" i="7"/>
  <c r="O175" i="7"/>
  <c r="Q157" i="7"/>
  <c r="O157" i="7"/>
  <c r="Q230" i="7"/>
  <c r="O230" i="7"/>
  <c r="Q289" i="7"/>
  <c r="O289" i="7"/>
  <c r="Q338" i="7"/>
  <c r="O338" i="7"/>
  <c r="Q105" i="7"/>
  <c r="O105" i="7"/>
  <c r="Q182" i="7"/>
  <c r="O182" i="7"/>
  <c r="Q238" i="7"/>
  <c r="O238" i="7"/>
  <c r="Q11" i="7"/>
  <c r="O11" i="7"/>
  <c r="Q222" i="7"/>
  <c r="O222" i="7"/>
  <c r="Q169" i="7"/>
  <c r="O169" i="7"/>
  <c r="Q114" i="7"/>
  <c r="O114" i="7"/>
  <c r="Q170" i="7"/>
  <c r="O170" i="7"/>
  <c r="Q188" i="7"/>
  <c r="O188" i="7"/>
  <c r="Q98" i="7"/>
  <c r="O98" i="7"/>
  <c r="Q115" i="7"/>
  <c r="O115" i="7"/>
  <c r="Q99" i="7"/>
  <c r="O99" i="7"/>
  <c r="Q137" i="7"/>
  <c r="O137" i="7"/>
  <c r="Q334" i="7"/>
  <c r="O334" i="7"/>
  <c r="Q267" i="7"/>
  <c r="O267" i="7"/>
  <c r="Q211" i="7"/>
  <c r="O211" i="7"/>
  <c r="Q181" i="7"/>
  <c r="O181" i="7"/>
  <c r="Q246" i="7"/>
  <c r="O246" i="7"/>
  <c r="Q282" i="7"/>
  <c r="O282" i="7"/>
  <c r="Q159" i="7"/>
  <c r="O159" i="7"/>
  <c r="Q220" i="7"/>
  <c r="O220" i="7"/>
  <c r="Q217" i="7"/>
  <c r="O217" i="7"/>
  <c r="Q8" i="7"/>
  <c r="O8" i="7"/>
  <c r="Q5" i="7"/>
  <c r="O5" i="7"/>
  <c r="Q9" i="7"/>
  <c r="O9" i="7"/>
  <c r="Q263" i="7"/>
  <c r="O263" i="7"/>
  <c r="Q315" i="7"/>
  <c r="O315" i="7"/>
  <c r="Q277" i="7"/>
  <c r="O277" i="7"/>
  <c r="Q260" i="7"/>
  <c r="O260" i="7"/>
  <c r="Q343" i="7"/>
  <c r="O343" i="7"/>
  <c r="Q314" i="7"/>
  <c r="O314" i="7"/>
  <c r="Q317" i="7"/>
  <c r="O317" i="7"/>
  <c r="Q313" i="7"/>
  <c r="O313" i="7"/>
  <c r="Q2" i="7"/>
  <c r="O2" i="7"/>
  <c r="Q270" i="7"/>
  <c r="O270" i="7"/>
  <c r="Q295" i="7"/>
  <c r="O295" i="7"/>
  <c r="Q244" i="7"/>
  <c r="O244" i="7"/>
  <c r="Q201" i="7"/>
  <c r="O201" i="7"/>
  <c r="Q194" i="7"/>
  <c r="O194" i="7"/>
  <c r="Q316" i="7"/>
  <c r="O316" i="7"/>
  <c r="Q144" i="7"/>
  <c r="O144" i="7"/>
  <c r="Q221" i="7"/>
  <c r="O221" i="7"/>
  <c r="Q341" i="7"/>
  <c r="O341" i="7"/>
  <c r="Q255" i="7"/>
  <c r="O255" i="7"/>
  <c r="Q160" i="7"/>
  <c r="O160" i="7"/>
  <c r="Q245" i="7"/>
  <c r="O245" i="7"/>
  <c r="Q171" i="7"/>
  <c r="O171" i="7"/>
  <c r="Q133" i="7"/>
  <c r="O133" i="7"/>
  <c r="Q325" i="7"/>
  <c r="O325" i="7"/>
  <c r="Q331" i="7"/>
  <c r="O331" i="7"/>
  <c r="Q265" i="7"/>
  <c r="O265" i="7"/>
  <c r="Q345" i="7"/>
  <c r="O345" i="7"/>
  <c r="Q275" i="7"/>
  <c r="O275" i="7"/>
  <c r="Q85" i="7"/>
  <c r="O85" i="7"/>
  <c r="Q189" i="7"/>
  <c r="O189" i="7"/>
  <c r="Q248" i="7"/>
  <c r="O248" i="7"/>
  <c r="Q215" i="7"/>
  <c r="O215" i="7"/>
  <c r="Q219" i="7"/>
  <c r="O219" i="7"/>
  <c r="Q223" i="7"/>
  <c r="O223" i="7"/>
  <c r="Q309" i="7"/>
  <c r="O309" i="7"/>
  <c r="Q205" i="7"/>
  <c r="O205" i="7"/>
  <c r="Q269" i="7"/>
  <c r="O269" i="7"/>
  <c r="Q207" i="7"/>
  <c r="O207" i="7"/>
  <c r="Q307" i="7"/>
  <c r="O307" i="7"/>
  <c r="Q226" i="7"/>
  <c r="O226" i="7"/>
  <c r="Q266" i="7"/>
  <c r="O266" i="7"/>
  <c r="Q146" i="7"/>
  <c r="O146" i="7"/>
  <c r="Q294" i="7"/>
  <c r="O294" i="7"/>
  <c r="Q213" i="7"/>
  <c r="O213" i="7"/>
  <c r="Q136" i="7"/>
  <c r="O136" i="7"/>
  <c r="Q7" i="7"/>
  <c r="O7" i="7"/>
  <c r="Q112" i="7"/>
  <c r="O112" i="7"/>
  <c r="Q29" i="7"/>
  <c r="O29" i="7"/>
  <c r="Q152" i="7"/>
  <c r="O152" i="7"/>
  <c r="Q117" i="7"/>
  <c r="O117" i="7"/>
  <c r="Q273" i="7"/>
  <c r="O273" i="7"/>
  <c r="Q196" i="7"/>
  <c r="O196" i="7"/>
  <c r="Q166" i="7"/>
  <c r="O166" i="7"/>
  <c r="Q339" i="7"/>
  <c r="O339" i="7"/>
  <c r="Q335" i="7"/>
  <c r="O335" i="7"/>
  <c r="Q340" i="7"/>
  <c r="O340" i="7"/>
  <c r="Q308" i="7"/>
  <c r="O308" i="7"/>
  <c r="Q107" i="7"/>
  <c r="O107" i="7"/>
  <c r="Q318" i="7"/>
  <c r="O318" i="7"/>
  <c r="Q326" i="7"/>
  <c r="O326" i="7"/>
  <c r="Q13" i="7"/>
  <c r="O13" i="7"/>
  <c r="Q81" i="7"/>
  <c r="O81" i="7"/>
  <c r="Q139" i="7"/>
  <c r="O139" i="7"/>
  <c r="Q162" i="7"/>
  <c r="O162" i="7"/>
  <c r="Q284" i="7"/>
  <c r="O284" i="7"/>
  <c r="Q53" i="7"/>
  <c r="O53" i="7"/>
  <c r="Q91" i="7"/>
  <c r="O91" i="7"/>
  <c r="Q48" i="7"/>
  <c r="O48" i="7"/>
  <c r="Q40" i="7"/>
  <c r="O40" i="7"/>
  <c r="Q94" i="7"/>
  <c r="O94" i="7"/>
  <c r="Q38" i="7"/>
  <c r="O38" i="7"/>
  <c r="Q93" i="7"/>
  <c r="O93" i="7"/>
  <c r="Q43" i="7"/>
  <c r="O43" i="7"/>
  <c r="Q83" i="7"/>
  <c r="O83" i="7"/>
  <c r="Q71" i="7"/>
  <c r="O71" i="7"/>
  <c r="Q120" i="7"/>
  <c r="O120" i="7"/>
  <c r="Q72" i="7"/>
  <c r="O72" i="7"/>
  <c r="Q39" i="7"/>
  <c r="O39" i="7"/>
  <c r="Q262" i="7"/>
  <c r="O262" i="7"/>
  <c r="Q256" i="7"/>
  <c r="O256" i="7"/>
  <c r="Q280" i="7"/>
  <c r="O280" i="7"/>
  <c r="Q167" i="7"/>
  <c r="O167" i="7"/>
  <c r="Q161" i="7"/>
  <c r="O161" i="7"/>
  <c r="Q153" i="7"/>
  <c r="O153" i="7"/>
  <c r="Q147" i="7"/>
  <c r="O147" i="7"/>
  <c r="Q97" i="7"/>
  <c r="O97" i="7"/>
  <c r="Q62" i="7"/>
  <c r="O62" i="7"/>
  <c r="Q344" i="7"/>
  <c r="O344" i="7"/>
  <c r="Q330" i="7"/>
  <c r="O330" i="7"/>
  <c r="Q333" i="7"/>
  <c r="O333" i="7"/>
  <c r="Q347" i="7"/>
  <c r="O347" i="7"/>
  <c r="Q288" i="7"/>
  <c r="O288" i="7"/>
  <c r="Q19" i="7"/>
  <c r="O19" i="7"/>
  <c r="Q33" i="7"/>
  <c r="O33" i="7"/>
  <c r="Q254" i="7"/>
  <c r="O254" i="7"/>
  <c r="Q323" i="7"/>
  <c r="O323" i="7"/>
  <c r="Q293" i="7"/>
  <c r="O293" i="7"/>
  <c r="Q34" i="7"/>
  <c r="O34" i="7"/>
  <c r="Q126" i="7"/>
  <c r="O126" i="7"/>
  <c r="Q242" i="7"/>
  <c r="O242" i="7"/>
  <c r="Q150" i="7"/>
  <c r="O150" i="7"/>
  <c r="Q322" i="7"/>
  <c r="O322" i="7"/>
  <c r="Q47" i="7"/>
  <c r="O47" i="7"/>
  <c r="Q128" i="7"/>
  <c r="O128" i="7"/>
  <c r="Q127" i="7"/>
  <c r="O127" i="7"/>
  <c r="Q164" i="7"/>
  <c r="O164" i="7"/>
  <c r="Q200" i="7"/>
  <c r="O200" i="7"/>
  <c r="Q321" i="7"/>
  <c r="O321" i="7"/>
  <c r="Q180" i="7"/>
  <c r="O180" i="7"/>
  <c r="Q203" i="7"/>
  <c r="O203" i="7"/>
  <c r="Q187" i="7"/>
  <c r="O187" i="7"/>
  <c r="Q179" i="7"/>
  <c r="O179" i="7"/>
  <c r="Q154" i="7"/>
  <c r="O154" i="7"/>
  <c r="Q257" i="7"/>
  <c r="O257" i="7"/>
  <c r="Q264" i="7"/>
  <c r="O264" i="7"/>
  <c r="Q279" i="7"/>
  <c r="O279" i="7"/>
  <c r="Q209" i="7"/>
  <c r="O209" i="7"/>
  <c r="Q151" i="7"/>
  <c r="O151" i="7"/>
  <c r="Q61" i="7"/>
  <c r="O61" i="7"/>
  <c r="Q291" i="7"/>
  <c r="O291" i="7"/>
  <c r="Q60" i="7"/>
  <c r="O60" i="7"/>
  <c r="Q271" i="7"/>
  <c r="O271" i="7"/>
  <c r="Q87" i="7"/>
  <c r="O87" i="7"/>
  <c r="Q25" i="7"/>
  <c r="O25" i="7"/>
  <c r="Q132" i="7"/>
  <c r="O132" i="7"/>
  <c r="Q32" i="7"/>
  <c r="O32" i="7"/>
  <c r="Q158" i="7"/>
  <c r="O158" i="7"/>
  <c r="Q236" i="7"/>
  <c r="O236" i="7"/>
  <c r="Q183" i="7"/>
  <c r="O183" i="7"/>
  <c r="Q218" i="7"/>
  <c r="O218" i="7"/>
  <c r="Q143" i="7"/>
  <c r="O143" i="7"/>
  <c r="Q268" i="7"/>
  <c r="O268" i="7"/>
  <c r="Q240" i="7"/>
  <c r="O240" i="7"/>
  <c r="Q198" i="7"/>
  <c r="O198" i="7"/>
  <c r="Q228" i="7"/>
  <c r="O228" i="7"/>
  <c r="Q301" i="7"/>
  <c r="O301" i="7"/>
  <c r="Q261" i="7"/>
  <c r="O261" i="7"/>
  <c r="Q311" i="7"/>
  <c r="O311" i="7"/>
  <c r="Q342" i="7"/>
  <c r="O342" i="7"/>
  <c r="Q336" i="7"/>
  <c r="O336" i="7"/>
  <c r="Q69" i="7"/>
  <c r="O69" i="7"/>
  <c r="Q70" i="7"/>
  <c r="O70" i="7"/>
  <c r="Q82" i="7"/>
  <c r="O82" i="7"/>
  <c r="Q302" i="7"/>
  <c r="O302" i="7"/>
  <c r="Q299" i="7"/>
  <c r="O299" i="7"/>
  <c r="Q337" i="7"/>
  <c r="O337" i="7"/>
  <c r="Q172" i="7"/>
  <c r="O172" i="7"/>
  <c r="Q292" i="7"/>
  <c r="O292" i="7"/>
  <c r="Q278" i="7"/>
  <c r="O278" i="7"/>
  <c r="Q234" i="7"/>
  <c r="O234" i="7"/>
  <c r="Q65" i="7"/>
  <c r="O65" i="7"/>
  <c r="Q138" i="7"/>
  <c r="O138" i="7"/>
  <c r="Q84" i="7"/>
  <c r="O84" i="7"/>
  <c r="Q208" i="7"/>
  <c r="O208" i="7"/>
  <c r="Q80" i="7"/>
  <c r="O80" i="7"/>
  <c r="Q58" i="7"/>
  <c r="O58" i="7"/>
  <c r="Q57" i="7"/>
  <c r="O57" i="7"/>
  <c r="Q63" i="7"/>
  <c r="O63" i="7"/>
  <c r="Q274" i="7"/>
  <c r="O274" i="7"/>
  <c r="Q281" i="7"/>
  <c r="O281" i="7"/>
  <c r="Q86" i="7"/>
  <c r="O86" i="7"/>
  <c r="Q56" i="7"/>
  <c r="O56" i="7"/>
  <c r="Q79" i="7"/>
  <c r="O79" i="7"/>
  <c r="Q104" i="7"/>
  <c r="O104" i="7"/>
  <c r="Q135" i="7"/>
  <c r="O135" i="7"/>
  <c r="Q73" i="7"/>
  <c r="O73" i="7"/>
  <c r="Q283" i="7"/>
  <c r="O283" i="7"/>
  <c r="Q319" i="7"/>
  <c r="O319" i="7"/>
  <c r="Q243" i="7"/>
  <c r="O243" i="7"/>
  <c r="Q320" i="7"/>
  <c r="O320" i="7"/>
  <c r="Q296" i="7"/>
  <c r="O296" i="7"/>
  <c r="Q197" i="7"/>
  <c r="O197" i="7"/>
  <c r="Q165" i="7"/>
  <c r="O165" i="7"/>
  <c r="Q224" i="7"/>
  <c r="O224" i="7"/>
  <c r="Q303" i="7"/>
  <c r="O303" i="7"/>
  <c r="Q304" i="7"/>
  <c r="O304" i="7"/>
  <c r="Q186" i="7"/>
  <c r="O186" i="7"/>
  <c r="Q312" i="7"/>
  <c r="O312" i="7"/>
  <c r="Q346" i="7"/>
  <c r="O346" i="7"/>
  <c r="Q106" i="7"/>
  <c r="O106" i="7"/>
  <c r="Q90" i="7"/>
  <c r="O90" i="7"/>
  <c r="Q89" i="7"/>
  <c r="O89" i="7"/>
  <c r="Q101" i="7"/>
  <c r="O101" i="7"/>
  <c r="Q113" i="7"/>
  <c r="O113" i="7"/>
  <c r="Q95" i="7"/>
  <c r="O95" i="7"/>
  <c r="Q119" i="7"/>
  <c r="O119" i="7"/>
  <c r="Q140" i="7"/>
  <c r="O140" i="7"/>
  <c r="Q148" i="7"/>
  <c r="O148" i="7"/>
  <c r="Q310" i="7"/>
  <c r="O310" i="7"/>
  <c r="Q225" i="7"/>
  <c r="O225" i="7"/>
  <c r="Q185" i="7"/>
  <c r="O185" i="7"/>
  <c r="Q178" i="7"/>
  <c r="O178" i="7"/>
  <c r="Q328" i="7"/>
  <c r="O328" i="7"/>
  <c r="Q193" i="7"/>
  <c r="O193" i="7"/>
  <c r="Q327" i="7"/>
  <c r="O327" i="7"/>
  <c r="Q272" i="7"/>
  <c r="O272" i="7"/>
  <c r="Q92" i="7"/>
  <c r="O92" i="7"/>
  <c r="Q75" i="7"/>
  <c r="O75" i="7"/>
  <c r="Q259" i="7"/>
  <c r="O259" i="7"/>
  <c r="Q41" i="7"/>
  <c r="O41" i="7"/>
  <c r="Q54" i="7"/>
  <c r="O54" i="7"/>
  <c r="Q88" i="7"/>
  <c r="O88" i="7"/>
  <c r="Q202" i="7"/>
  <c r="O202" i="7"/>
  <c r="Q59" i="7"/>
  <c r="O59" i="7"/>
  <c r="Q45" i="7"/>
  <c r="O45" i="7"/>
  <c r="Q49" i="7"/>
  <c r="O49" i="7"/>
  <c r="Q74" i="7"/>
  <c r="O74" i="7"/>
  <c r="Q96" i="7"/>
  <c r="O96" i="7"/>
  <c r="Q66" i="7"/>
  <c r="O66" i="7"/>
  <c r="Q287" i="7"/>
  <c r="O287" i="7"/>
  <c r="Q306" i="7"/>
  <c r="O306" i="7"/>
  <c r="Q300" i="7"/>
  <c r="O300" i="7"/>
  <c r="Q192" i="7"/>
  <c r="O192" i="7"/>
  <c r="Q285" i="7"/>
  <c r="O285" i="7"/>
  <c r="Q191" i="7"/>
  <c r="O191" i="7"/>
  <c r="Q249" i="7"/>
  <c r="O249" i="7"/>
  <c r="Q253" i="7"/>
  <c r="O253" i="7"/>
  <c r="Q290" i="7"/>
  <c r="O290" i="7"/>
  <c r="Q78" i="7"/>
  <c r="O78" i="7"/>
  <c r="Q232" i="7"/>
  <c r="O232" i="7"/>
  <c r="Q239" i="7"/>
  <c r="O239" i="7"/>
  <c r="Q10" i="7"/>
  <c r="O10" i="7"/>
  <c r="Q190" i="7"/>
  <c r="O190" i="7"/>
  <c r="Q50" i="7"/>
  <c r="O50" i="7"/>
  <c r="Q177" i="7"/>
  <c r="O177" i="7"/>
  <c r="Q237" i="7"/>
  <c r="O237" i="7"/>
  <c r="Q212" i="7"/>
  <c r="O212" i="7"/>
  <c r="Q55" i="7"/>
  <c r="O55" i="7"/>
  <c r="Q233" i="7"/>
  <c r="O233" i="7"/>
  <c r="Q168" i="7"/>
  <c r="O168" i="7"/>
  <c r="Q199" i="7"/>
  <c r="O199" i="7"/>
  <c r="Q173" i="7"/>
  <c r="O173" i="7"/>
  <c r="Q176" i="7"/>
  <c r="O176" i="7"/>
  <c r="Q184" i="7"/>
  <c r="O184" i="7"/>
  <c r="Q15" i="7"/>
  <c r="O15" i="7"/>
  <c r="Q163" i="7"/>
  <c r="O163" i="7"/>
  <c r="Q20" i="7"/>
  <c r="O20" i="7"/>
  <c r="Q44" i="7"/>
  <c r="O44" i="7"/>
  <c r="Q16" i="7"/>
  <c r="O16" i="7"/>
  <c r="Q14" i="7"/>
  <c r="O14" i="7"/>
  <c r="Q145" i="7"/>
  <c r="O145" i="7"/>
  <c r="Q125" i="7"/>
  <c r="O125" i="7"/>
  <c r="Q141" i="7"/>
  <c r="O141" i="7"/>
  <c r="Q124" i="7"/>
  <c r="O124" i="7"/>
  <c r="Q130" i="7"/>
  <c r="O130" i="7"/>
  <c r="Q123" i="7"/>
  <c r="O123" i="7"/>
  <c r="Q131" i="7"/>
  <c r="O131" i="7"/>
  <c r="Q286" i="7"/>
  <c r="O286" i="7"/>
  <c r="Q156" i="7"/>
  <c r="O156" i="7"/>
  <c r="Q24" i="7"/>
  <c r="O24" i="7"/>
  <c r="Q27" i="7"/>
  <c r="O27" i="7"/>
  <c r="Q35" i="7"/>
  <c r="O35" i="7"/>
  <c r="Q21" i="7"/>
  <c r="O21" i="7"/>
  <c r="Q12" i="7"/>
  <c r="O12" i="7"/>
  <c r="Q26" i="7"/>
  <c r="O26" i="7"/>
  <c r="Q28" i="7"/>
  <c r="O28" i="7"/>
  <c r="Q18" i="7"/>
  <c r="O18" i="7"/>
  <c r="Q68" i="7"/>
  <c r="O68" i="7"/>
  <c r="Q76" i="7"/>
  <c r="O76" i="7"/>
  <c r="Q77" i="7"/>
  <c r="O77" i="7"/>
  <c r="Q67" i="7"/>
  <c r="O67" i="7"/>
  <c r="Q42" i="7"/>
  <c r="O42" i="7"/>
  <c r="Q64" i="7"/>
  <c r="O64" i="7"/>
  <c r="Q155" i="7"/>
  <c r="O155" i="7"/>
  <c r="Q23" i="7"/>
  <c r="O23" i="7"/>
  <c r="Q22" i="7"/>
  <c r="O22" i="7"/>
  <c r="Q36" i="7"/>
  <c r="O36" i="7"/>
  <c r="Q252" i="7"/>
  <c r="O252" i="7"/>
  <c r="Q247" i="7"/>
  <c r="O247" i="7"/>
  <c r="Q31" i="7"/>
  <c r="O31" i="7"/>
  <c r="Q100" i="7"/>
  <c r="O100" i="7"/>
  <c r="Q258" i="7"/>
  <c r="O258" i="7"/>
  <c r="Q51" i="7"/>
  <c r="O51" i="7"/>
  <c r="Q142" i="7"/>
  <c r="O142" i="7"/>
  <c r="Q30" i="7"/>
  <c r="O30" i="7"/>
  <c r="Q46" i="7"/>
  <c r="O46" i="7"/>
  <c r="Q4" i="7"/>
  <c r="O4" i="7"/>
  <c r="Q102" i="7"/>
  <c r="O102" i="7"/>
  <c r="Q37" i="7"/>
  <c r="O37" i="7"/>
  <c r="Q52" i="7"/>
  <c r="O52" i="7"/>
  <c r="J8" i="5"/>
  <c r="L29" i="5" s="1"/>
  <c r="H8" i="5"/>
  <c r="K29" i="5" s="1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2" i="4"/>
  <c r="Q3" i="4"/>
  <c r="Q4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2" i="4"/>
  <c r="C7" i="3"/>
  <c r="D8" i="5"/>
  <c r="F13" i="5" s="1"/>
  <c r="B8" i="5"/>
  <c r="E17" i="5" s="1"/>
  <c r="H14" i="3"/>
  <c r="H15" i="3"/>
  <c r="H16" i="3"/>
  <c r="H17" i="3"/>
  <c r="H18" i="3"/>
  <c r="H19" i="3"/>
  <c r="H20" i="3"/>
  <c r="H21" i="3"/>
  <c r="H23" i="3"/>
  <c r="H24" i="3"/>
  <c r="H39" i="3"/>
  <c r="H40" i="3"/>
  <c r="H41" i="3"/>
  <c r="H42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13" i="3"/>
  <c r="K16" i="5" l="1"/>
  <c r="F26" i="5"/>
  <c r="F27" i="5"/>
  <c r="E26" i="5"/>
  <c r="K14" i="5"/>
  <c r="F14" i="5"/>
  <c r="K13" i="5"/>
  <c r="L17" i="5"/>
  <c r="L25" i="5"/>
  <c r="E12" i="5"/>
  <c r="E27" i="5"/>
  <c r="K12" i="5"/>
  <c r="L16" i="5"/>
  <c r="K26" i="5"/>
  <c r="L15" i="5"/>
  <c r="L26" i="5"/>
  <c r="K15" i="5"/>
  <c r="L14" i="5"/>
  <c r="K27" i="5"/>
  <c r="L13" i="5"/>
  <c r="L27" i="5"/>
  <c r="K24" i="5"/>
  <c r="K28" i="5"/>
  <c r="L12" i="5"/>
  <c r="K25" i="5"/>
  <c r="E24" i="5"/>
  <c r="E28" i="5"/>
  <c r="F24" i="5"/>
  <c r="F28" i="5"/>
  <c r="E25" i="5"/>
  <c r="E29" i="5"/>
  <c r="F25" i="5"/>
  <c r="F29" i="5"/>
  <c r="K17" i="5"/>
  <c r="L24" i="5"/>
  <c r="L28" i="5"/>
  <c r="E14" i="5"/>
  <c r="E13" i="5"/>
  <c r="E16" i="5"/>
  <c r="E15" i="5"/>
  <c r="F12" i="5"/>
  <c r="F17" i="5"/>
  <c r="F16" i="5"/>
  <c r="F15" i="5"/>
</calcChain>
</file>

<file path=xl/sharedStrings.xml><?xml version="1.0" encoding="utf-8"?>
<sst xmlns="http://schemas.openxmlformats.org/spreadsheetml/2006/main" count="13566" uniqueCount="283">
  <si>
    <t>Booking Month</t>
  </si>
  <si>
    <t>GFCID</t>
  </si>
  <si>
    <t>Booking Date</t>
  </si>
  <si>
    <t>Transaction Ref Number</t>
  </si>
  <si>
    <t>Transaction Type</t>
  </si>
  <si>
    <t>Credit/Debit</t>
  </si>
  <si>
    <t>ORG Cutomer ID</t>
  </si>
  <si>
    <t>ORG Name</t>
  </si>
  <si>
    <t>ORG Address</t>
  </si>
  <si>
    <t>ORG Country</t>
  </si>
  <si>
    <t>BBK Country</t>
  </si>
  <si>
    <t>OGB Country</t>
  </si>
  <si>
    <t>BNF ID</t>
  </si>
  <si>
    <t>BNF Name</t>
  </si>
  <si>
    <t>BNF Address</t>
  </si>
  <si>
    <t>BNF Country</t>
  </si>
  <si>
    <t>Currency</t>
  </si>
  <si>
    <t>Original Currency Amount</t>
  </si>
  <si>
    <t>Converted Currency Amount</t>
  </si>
  <si>
    <t>Commercial</t>
  </si>
  <si>
    <t>Treasury</t>
  </si>
  <si>
    <t>CREDIT</t>
  </si>
  <si>
    <t>DEBIT</t>
  </si>
  <si>
    <t>Philip Morris</t>
  </si>
  <si>
    <t>Procter &amp; Gamble</t>
  </si>
  <si>
    <t>Mediterranean Shipping Company</t>
  </si>
  <si>
    <t xml:space="preserve">Evergreen Line </t>
  </si>
  <si>
    <t>Yang Ming Marine Transport</t>
  </si>
  <si>
    <t>Bahrain</t>
  </si>
  <si>
    <t>Manama</t>
  </si>
  <si>
    <t>Batelco</t>
  </si>
  <si>
    <t>Hamala</t>
  </si>
  <si>
    <t>Global Payment Services</t>
  </si>
  <si>
    <t>Building 722, Road 3616, Al Seef District</t>
  </si>
  <si>
    <t>La Buena Vida en Medialab</t>
  </si>
  <si>
    <t>Madrid</t>
  </si>
  <si>
    <t>Spain</t>
  </si>
  <si>
    <t>ALGUPELO Verwaltungs und Beratungs GmbH</t>
  </si>
  <si>
    <t>Germany</t>
  </si>
  <si>
    <t>Offenburg</t>
  </si>
  <si>
    <t>Studio Fisioterapico Dr. Alessandro Gelmi &amp; Dr.</t>
  </si>
  <si>
    <t>Giaveno</t>
  </si>
  <si>
    <t>Italy</t>
  </si>
  <si>
    <t>Piekarnia Cukiernia Borys</t>
  </si>
  <si>
    <t>Katowice</t>
  </si>
  <si>
    <t>Poland</t>
  </si>
  <si>
    <t xml:space="preserve">UnitedHealth Group Incorporated </t>
  </si>
  <si>
    <t>Anthem, Inc.</t>
  </si>
  <si>
    <t>AXA S.A.</t>
  </si>
  <si>
    <t>France</t>
  </si>
  <si>
    <t>Paris</t>
  </si>
  <si>
    <t>United States</t>
  </si>
  <si>
    <t>Gazprom</t>
  </si>
  <si>
    <t>Russia</t>
  </si>
  <si>
    <t>Life Insurance Corporation of India</t>
  </si>
  <si>
    <t>India</t>
  </si>
  <si>
    <t>te Slaa Schilders</t>
  </si>
  <si>
    <t>Amsterdam</t>
  </si>
  <si>
    <t>Netherlands</t>
  </si>
  <si>
    <t>Sonnen Apotheke</t>
  </si>
  <si>
    <t>Wiesmoor</t>
  </si>
  <si>
    <t>Aalsmeer</t>
  </si>
  <si>
    <t>Verspreid Net B.V.</t>
  </si>
  <si>
    <t>Granier</t>
  </si>
  <si>
    <t>Motril</t>
  </si>
  <si>
    <t>New York</t>
  </si>
  <si>
    <t>Arab Banking Corporation B.S.C</t>
  </si>
  <si>
    <t>Western Union Company</t>
  </si>
  <si>
    <t>Denver</t>
  </si>
  <si>
    <t>Samsung Electronics Co., Ltd.</t>
  </si>
  <si>
    <t xml:space="preserve"> Suwon-Shi</t>
  </si>
  <si>
    <t>South Korea</t>
  </si>
  <si>
    <t>McKinsey &amp; Company</t>
  </si>
  <si>
    <t>Boston Consulting Group</t>
  </si>
  <si>
    <t>Boston</t>
  </si>
  <si>
    <t>PwC Advisory/Strategy&amp;</t>
  </si>
  <si>
    <t>Maria Rodriguez</t>
  </si>
  <si>
    <t>Angela Smith</t>
  </si>
  <si>
    <t>William Green</t>
  </si>
  <si>
    <t>Aamir Khan</t>
  </si>
  <si>
    <t>New Delhi</t>
  </si>
  <si>
    <t>Salman Khan</t>
  </si>
  <si>
    <t>Karaczi</t>
  </si>
  <si>
    <t>Pakistan</t>
  </si>
  <si>
    <t>Monetrrey</t>
  </si>
  <si>
    <t>Mexico</t>
  </si>
  <si>
    <t>Los Angeles</t>
  </si>
  <si>
    <t>London</t>
  </si>
  <si>
    <t>United Kingdom</t>
  </si>
  <si>
    <t>Mary Green</t>
  </si>
  <si>
    <t>Mateusz Mickiewicz</t>
  </si>
  <si>
    <t>Joanna Nowak</t>
  </si>
  <si>
    <t>Poznań</t>
  </si>
  <si>
    <t>Ali Gujjar</t>
  </si>
  <si>
    <t>Sepe-fashion.de</t>
  </si>
  <si>
    <t>Aschaffenburg</t>
  </si>
  <si>
    <t>Pastelaria Transmontana</t>
  </si>
  <si>
    <t>Salisbury Signs</t>
  </si>
  <si>
    <t>Salisbury</t>
  </si>
  <si>
    <t>Les Condomines</t>
  </si>
  <si>
    <t>Lanet</t>
  </si>
  <si>
    <t>Cargill, Inc</t>
  </si>
  <si>
    <t>Wayzata, Minnesota</t>
  </si>
  <si>
    <t>Danone SA</t>
  </si>
  <si>
    <t>Airbus</t>
  </si>
  <si>
    <t>Microsoft Corporation</t>
  </si>
  <si>
    <t xml:space="preserve"> Albuquerque</t>
  </si>
  <si>
    <t>Emaar Properties</t>
  </si>
  <si>
    <t>Dubai</t>
  </si>
  <si>
    <t>United Arab Emirates</t>
  </si>
  <si>
    <t>Abu Dhabi Commercial Bank</t>
  </si>
  <si>
    <t>Abu Dhabi</t>
  </si>
  <si>
    <t>Royal Dutch Shell Company</t>
  </si>
  <si>
    <t>General Electric Company</t>
  </si>
  <si>
    <t>Coventry</t>
  </si>
  <si>
    <t>Tesco</t>
  </si>
  <si>
    <t>Jack Cohen</t>
  </si>
  <si>
    <t>Ihs Inc.</t>
  </si>
  <si>
    <t>Majestic Wine &amp; Deli, Inc.</t>
  </si>
  <si>
    <t>Watford</t>
  </si>
  <si>
    <t>Lloyds Bank</t>
  </si>
  <si>
    <t>Peter Griff</t>
  </si>
  <si>
    <t>Berlin</t>
  </si>
  <si>
    <t>Stena Line Frederikshavn</t>
  </si>
  <si>
    <t>Frederikshavn</t>
  </si>
  <si>
    <t>Denmark</t>
  </si>
  <si>
    <t>Slovenska posta</t>
  </si>
  <si>
    <t>Bratislava</t>
  </si>
  <si>
    <t>Slovakia</t>
  </si>
  <si>
    <t>SpecPlus</t>
  </si>
  <si>
    <t>Kijow</t>
  </si>
  <si>
    <t>Ukraine</t>
  </si>
  <si>
    <t>Docklands Bus &amp; Coach Park</t>
  </si>
  <si>
    <t>Dublin</t>
  </si>
  <si>
    <t>Ireland</t>
  </si>
  <si>
    <t>Paladium Sp. z o.o.</t>
  </si>
  <si>
    <t>Bialystok</t>
  </si>
  <si>
    <t>Barclays</t>
  </si>
  <si>
    <t>Adam Johnson</t>
  </si>
  <si>
    <t>Nigel Higgins</t>
  </si>
  <si>
    <t>Lonon</t>
  </si>
  <si>
    <t>Unieted Kingdom</t>
  </si>
  <si>
    <t>British American Tobacco P.L.C.</t>
  </si>
  <si>
    <t>Comune di Caderzone Terme - Casa della Cultura</t>
  </si>
  <si>
    <t>Caderzone Terme</t>
  </si>
  <si>
    <t xml:space="preserve">
ALGUPELO Verwaltungs und Beratungs GmbH</t>
  </si>
  <si>
    <t>Prof. Dr. med. Hjalmar Hagedorn</t>
  </si>
  <si>
    <t>Dachau</t>
  </si>
  <si>
    <t>Sta Logistic Ltd</t>
  </si>
  <si>
    <t>Minsk</t>
  </si>
  <si>
    <t>Belarus</t>
  </si>
  <si>
    <t>Entel Bolivia</t>
  </si>
  <si>
    <t>la paz</t>
  </si>
  <si>
    <t>Bolivia</t>
  </si>
  <si>
    <t>Universidad Nur</t>
  </si>
  <si>
    <t>santa cruz</t>
  </si>
  <si>
    <t>Bancolombia S.A.</t>
  </si>
  <si>
    <t>Juan Carlos Mora Uribe</t>
  </si>
  <si>
    <t>Colombia</t>
  </si>
  <si>
    <t>Jose Mora</t>
  </si>
  <si>
    <t>El Corral</t>
  </si>
  <si>
    <t>Anna Leonisa</t>
  </si>
  <si>
    <t>Canada</t>
  </si>
  <si>
    <t>Robert Borowski</t>
  </si>
  <si>
    <t>Warszawa</t>
  </si>
  <si>
    <t>Ecopetrol S.A.</t>
  </si>
  <si>
    <t>Bogota</t>
  </si>
  <si>
    <t>Quala S.A.</t>
  </si>
  <si>
    <t>Chile</t>
  </si>
  <si>
    <t>Brasil Kirin</t>
  </si>
  <si>
    <t>Brazil</t>
  </si>
  <si>
    <t>Mohamed Ali</t>
  </si>
  <si>
    <t>Iran</t>
  </si>
  <si>
    <t>Mohamed Hadid</t>
  </si>
  <si>
    <t>Afganistan</t>
  </si>
  <si>
    <t>Canda</t>
  </si>
  <si>
    <t>Tajpej</t>
  </si>
  <si>
    <t>Taiwan</t>
  </si>
  <si>
    <t>Cyprus</t>
  </si>
  <si>
    <t>Ohio</t>
  </si>
  <si>
    <t>Keelung</t>
  </si>
  <si>
    <t xml:space="preserve">China CNR Corporation Limited </t>
  </si>
  <si>
    <t>China</t>
  </si>
  <si>
    <t>USD</t>
  </si>
  <si>
    <t>January</t>
  </si>
  <si>
    <t>February</t>
  </si>
  <si>
    <t>March</t>
  </si>
  <si>
    <t>Choice Forex Inc.</t>
  </si>
  <si>
    <t>White &amp; Case LLP</t>
  </si>
  <si>
    <t>Acct Number</t>
  </si>
  <si>
    <t>Citibank NA</t>
  </si>
  <si>
    <t>Etykiety wierszy</t>
  </si>
  <si>
    <t>Suma końcowa</t>
  </si>
  <si>
    <t>Etykiety kolumn</t>
  </si>
  <si>
    <t>Liczba z Transaction Type</t>
  </si>
  <si>
    <t>Suma z Original Currency Amount</t>
  </si>
  <si>
    <t>Bahrain (H)</t>
  </si>
  <si>
    <t>United Arab Emirates (H)</t>
  </si>
  <si>
    <t>Colombia (H)</t>
  </si>
  <si>
    <t>Country (H)</t>
  </si>
  <si>
    <t>Belarus (H)</t>
  </si>
  <si>
    <t>Pakistan (H)</t>
  </si>
  <si>
    <t>Russia (H)</t>
  </si>
  <si>
    <t>(puste)</t>
  </si>
  <si>
    <t>Liczba z Country (H)</t>
  </si>
  <si>
    <t>1. Zestawienie ilości oraz wielkości transkacji commercial i treasury</t>
  </si>
  <si>
    <t>1. Skopiowane kraje z kolumn OGB (originator bank) i BBK (beneficiary bank) i z boku dodane odpowiadający im numer konta</t>
  </si>
  <si>
    <t>2. Obliczane dla krjaów ile procent mają w udziale wszystkich transakcji.</t>
  </si>
  <si>
    <t>3. Sprawdzanie w skali jaki % będzie istotny dla tego klienta. W tym przypadku jest mniej niż 5000 transakcji, wiec w raporcie będą dodane jaki najbardziej isotne kraje posiadające ponad 4% udziału we wszystkich transakcjach. Określane dla każdego konta osobno</t>
  </si>
  <si>
    <t>Suma transakcji Credit Commercial</t>
  </si>
  <si>
    <t>liczba transakcji Credit w Commercial</t>
  </si>
  <si>
    <t>% total volume</t>
  </si>
  <si>
    <t>% total value</t>
  </si>
  <si>
    <t>New OGBC</t>
  </si>
  <si>
    <t>New BBKC</t>
  </si>
  <si>
    <t>High Risk Jurisdictions</t>
  </si>
  <si>
    <t>SKALA</t>
  </si>
  <si>
    <t xml:space="preserve">4. Sprawdzenie czy któryś kraj nie jest High Risk i oznaczenie go przez dodanie (H) do jego nazwy. Zostały dodane dwie nowe kolumny w zakładce Commercial - New OGBC i New BBKC. </t>
  </si>
  <si>
    <t>Liczba z New OGBC</t>
  </si>
  <si>
    <t>Liczba z Original Currency Amount</t>
  </si>
  <si>
    <t>sty</t>
  </si>
  <si>
    <t>lut</t>
  </si>
  <si>
    <t>mar</t>
  </si>
  <si>
    <t>2. Zestawienie transakcji według rodzaju transakcji i miesięcy</t>
  </si>
  <si>
    <t xml:space="preserve"> </t>
  </si>
  <si>
    <t>3. Usunięcie z nazw ORG i BNF znaków szczególnych jak - , ; &gt; &lt; * &amp; % " ' / ( )</t>
  </si>
  <si>
    <t>4. Sprawdzenie czy w OGB Country albo BBK Country jest ouste pole, wtedy trzeba uzupełnć ręcznie na podstawie adresu ORG lub BNF</t>
  </si>
  <si>
    <t>(sama zrobiłam na podstawie krajów z transakcji)</t>
  </si>
  <si>
    <t>Ukraine (H)</t>
  </si>
  <si>
    <t>Liczba z New BBKC</t>
  </si>
  <si>
    <t>Top 5 Originating Jurisdictions</t>
  </si>
  <si>
    <t>Top 5 Originating HR Jurisdictions</t>
  </si>
  <si>
    <t>Top 5 Benefitting Jurisdictions</t>
  </si>
  <si>
    <t>Top 5 Benefitting HR Jurisdictions</t>
  </si>
  <si>
    <t>5. W przypadku gdyby była waluta inna niż USD, np. EUR, to trzeba byłoby przemnożyć ją według kursu. Wszystie wartości w tabelach powinny być w walucie USD.</t>
  </si>
  <si>
    <t>6. Wyszukujemy też według słów klucz jak np.: "embassy", "gaming", "Crypto", "money", "casino", "moneygram" firm, które mogą być związane z kasynami/ ambasadami/ krypto/pośredniami w transferach pienięznych. Są to firmy o podniesionym ryzyku i dodajemy do do seksji High RIsk Entities</t>
  </si>
  <si>
    <t>Liczba z BNF ID</t>
  </si>
  <si>
    <t>(Wiele elementów)</t>
  </si>
  <si>
    <t>Top 5 Beneficiaries by value</t>
  </si>
  <si>
    <t>Top 5 HRJ Beneficiaries by value</t>
  </si>
  <si>
    <t>Top 5 Beneficiaries by volume ( jeżeli liczba transakcji jest taka sama jak tutaj 6, to dododajemy do max 7 miejsca)</t>
  </si>
  <si>
    <t>Obliczanie top jurysdykcji ogółem i dla jurysdykcji o podwyższonym ryzyku.  Originating Jurisdictions - z jakich krajów przychodziły przelewy do beneficjentów (transakcje kredytowe). Do jakich krajów płynęły pieniądze od naszych klientów (transakcje debetowe).</t>
  </si>
  <si>
    <t>Liczba z ORG Name</t>
  </si>
  <si>
    <t>Total commercial credits</t>
  </si>
  <si>
    <t>% of total volume</t>
  </si>
  <si>
    <t>% of total value</t>
  </si>
  <si>
    <t>Total commercial debit</t>
  </si>
  <si>
    <t>Top 5 Originators by value</t>
  </si>
  <si>
    <t>Top 5 HRJ Originators by value</t>
  </si>
  <si>
    <t>Top 5 Originators by volume</t>
  </si>
  <si>
    <t>Arab Banking Corporation B S C</t>
  </si>
  <si>
    <t xml:space="preserve">AXA S A </t>
  </si>
  <si>
    <t xml:space="preserve">Bancolombia S A </t>
  </si>
  <si>
    <t xml:space="preserve">Quala S A </t>
  </si>
  <si>
    <t xml:space="preserve">Ihs Inc </t>
  </si>
  <si>
    <t xml:space="preserve">Verspreid Net B V </t>
  </si>
  <si>
    <t xml:space="preserve">British American Tobacco P L C </t>
  </si>
  <si>
    <t xml:space="preserve">Ecopetrol S A </t>
  </si>
  <si>
    <t>Sepe fashion de</t>
  </si>
  <si>
    <t xml:space="preserve">Choice Forex Inc </t>
  </si>
  <si>
    <t>Procter and Gamble</t>
  </si>
  <si>
    <t>Cargill Inc</t>
  </si>
  <si>
    <t xml:space="preserve">Paladium Sp z o o </t>
  </si>
  <si>
    <t>Prof Dr med Hjalmar Hagedorn</t>
  </si>
  <si>
    <t xml:space="preserve">Majestic Wine  Deli Inc </t>
  </si>
  <si>
    <t xml:space="preserve">Samsung Electronics Co  Ltd </t>
  </si>
  <si>
    <t>Docklands Bus  Coach Park</t>
  </si>
  <si>
    <t xml:space="preserve">Studio Fisioterapico Dr Alessandro Gelmi  Dr </t>
  </si>
  <si>
    <t xml:space="preserve">Anthem Inc </t>
  </si>
  <si>
    <t>Comune di Caderzone Terme  Casa della Cultura</t>
  </si>
  <si>
    <t>McKinsey  Company</t>
  </si>
  <si>
    <t>White  Case LLP</t>
  </si>
  <si>
    <t xml:space="preserve">PwC Advisory Strategy </t>
  </si>
  <si>
    <t>Microsoft Corp</t>
  </si>
  <si>
    <t>Arab Banking Corp B.S.C</t>
  </si>
  <si>
    <t>General Electric Co</t>
  </si>
  <si>
    <t>Western Union Co</t>
  </si>
  <si>
    <t>McKinsey &amp; Co</t>
  </si>
  <si>
    <t>Royal Dutch Shell Co</t>
  </si>
  <si>
    <t>Arab Banking Corp. B.S.C</t>
  </si>
  <si>
    <t>Western Union Co.</t>
  </si>
  <si>
    <t>EUR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</si>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</sst>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9" fontId="0" fillId="0" borderId="0" xfId="1" applyFont="1"/>
    <xf numFmtId="0" fontId="0" fillId="0" borderId="2" xfId="0" applyBorder="1"/>
    <xf numFmtId="0" fontId="0" fillId="3" borderId="2" xfId="0" applyFill="1" applyBorder="1"/>
    <xf numFmtId="9" fontId="3" fillId="3" borderId="2" xfId="0" applyNumberFormat="1" applyFont="1" applyFill="1" applyBorder="1"/>
    <xf numFmtId="9" fontId="3" fillId="0" borderId="2" xfId="0" applyNumberFormat="1" applyFont="1" applyBorder="1"/>
    <xf numFmtId="0" fontId="3" fillId="3" borderId="2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2" fillId="4" borderId="0" xfId="0" applyFont="1" applyFill="1"/>
    <xf numFmtId="0" fontId="0" fillId="5" borderId="0" xfId="0" applyFill="1"/>
    <xf numFmtId="0" fontId="0" fillId="6" borderId="0" xfId="0" applyFill="1" applyAlignment="1">
      <alignment horizontal="left" indent="1"/>
    </xf>
    <xf numFmtId="10" fontId="3" fillId="6" borderId="0" xfId="0" applyNumberFormat="1" applyFont="1" applyFill="1"/>
    <xf numFmtId="0" fontId="0" fillId="6" borderId="0" xfId="0" applyFill="1"/>
    <xf numFmtId="0" fontId="3" fillId="6" borderId="0" xfId="0" applyFont="1" applyFill="1"/>
    <xf numFmtId="0" fontId="6" fillId="6" borderId="0" xfId="0" applyFont="1" applyFill="1"/>
    <xf numFmtId="9" fontId="0" fillId="0" borderId="4" xfId="1" applyFont="1" applyBorder="1"/>
    <xf numFmtId="9" fontId="0" fillId="0" borderId="5" xfId="1" applyFont="1" applyBorder="1"/>
    <xf numFmtId="9" fontId="0" fillId="0" borderId="0" xfId="1" applyFont="1" applyBorder="1"/>
    <xf numFmtId="9" fontId="0" fillId="0" borderId="7" xfId="1" applyFont="1" applyBorder="1"/>
    <xf numFmtId="9" fontId="3" fillId="0" borderId="9" xfId="1" applyFont="1" applyBorder="1"/>
    <xf numFmtId="9" fontId="3" fillId="0" borderId="10" xfId="1" applyFont="1" applyBorder="1"/>
    <xf numFmtId="164" fontId="4" fillId="0" borderId="0" xfId="0" applyNumberFormat="1" applyFont="1"/>
    <xf numFmtId="0" fontId="0" fillId="0" borderId="0" xfId="0" applyAlignment="1">
      <alignment horizontal="left" wrapText="1"/>
    </xf>
    <xf numFmtId="0" fontId="0" fillId="0" borderId="3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8" xfId="0" applyBorder="1"/>
    <xf numFmtId="164" fontId="0" fillId="0" borderId="10" xfId="0" applyNumberFormat="1" applyBorder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top" wrapText="1"/>
    </xf>
    <xf numFmtId="9" fontId="3" fillId="3" borderId="0" xfId="1" applyFont="1" applyFill="1"/>
    <xf numFmtId="164" fontId="0" fillId="0" borderId="2" xfId="0" applyNumberFormat="1" applyBorder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0" fillId="5" borderId="0" xfId="0" applyFill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3" fillId="7" borderId="2" xfId="0" applyFont="1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Normalny" xfId="0" builtinId="0"/>
    <cellStyle name="Procentowy" xfId="1" builtinId="5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numFmt numFmtId="164" formatCode="[$$-409]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$-409]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$-409]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$-409]#,##0"/>
    </dxf>
    <dxf>
      <numFmt numFmtId="164" formatCode="[$$-409]#,##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$-409]#,##0"/>
    </dxf>
    <dxf>
      <numFmt numFmtId="164" formatCode="[$$-409]#,##0"/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ont>
        <b/>
      </font>
    </dxf>
    <dxf>
      <font>
        <b/>
      </font>
    </dxf>
    <dxf>
      <numFmt numFmtId="164" formatCode="[$$-409]#,##0"/>
    </dxf>
    <dxf>
      <numFmt numFmtId="164" formatCode="[$$-409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5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1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20" Type="http://schemas.microsoft.com/office/2017/10/relationships/person" Target="persons/pers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19" Type="http://schemas.microsoft.com/office/2017/10/relationships/person" Target="persons/pers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Outliers!$J$2:$J$347</c:f>
              <c:numCache>
                <c:formatCode>[$$-409]#\ ##0</c:formatCode>
                <c:ptCount val="346"/>
                <c:pt idx="0">
                  <c:v>704123657</c:v>
                </c:pt>
                <c:pt idx="1">
                  <c:v>655768132</c:v>
                </c:pt>
                <c:pt idx="2">
                  <c:v>99934154</c:v>
                </c:pt>
                <c:pt idx="3">
                  <c:v>78522741</c:v>
                </c:pt>
                <c:pt idx="4">
                  <c:v>67446705</c:v>
                </c:pt>
                <c:pt idx="5">
                  <c:v>49578400</c:v>
                </c:pt>
                <c:pt idx="6">
                  <c:v>40110571</c:v>
                </c:pt>
                <c:pt idx="7">
                  <c:v>17358754</c:v>
                </c:pt>
                <c:pt idx="8">
                  <c:v>14206552</c:v>
                </c:pt>
                <c:pt idx="9">
                  <c:v>13727205</c:v>
                </c:pt>
                <c:pt idx="10">
                  <c:v>9961626</c:v>
                </c:pt>
                <c:pt idx="11">
                  <c:v>9959951</c:v>
                </c:pt>
                <c:pt idx="12">
                  <c:v>9946197</c:v>
                </c:pt>
                <c:pt idx="13">
                  <c:v>9924804</c:v>
                </c:pt>
                <c:pt idx="14">
                  <c:v>9870489</c:v>
                </c:pt>
                <c:pt idx="15">
                  <c:v>9863553</c:v>
                </c:pt>
                <c:pt idx="16">
                  <c:v>9837856</c:v>
                </c:pt>
                <c:pt idx="17">
                  <c:v>9789708</c:v>
                </c:pt>
                <c:pt idx="18">
                  <c:v>9729999</c:v>
                </c:pt>
                <c:pt idx="19">
                  <c:v>9725978</c:v>
                </c:pt>
                <c:pt idx="20">
                  <c:v>9600126</c:v>
                </c:pt>
                <c:pt idx="21">
                  <c:v>9396092</c:v>
                </c:pt>
                <c:pt idx="22">
                  <c:v>9380655</c:v>
                </c:pt>
                <c:pt idx="23">
                  <c:v>9370202</c:v>
                </c:pt>
                <c:pt idx="24">
                  <c:v>9336885</c:v>
                </c:pt>
                <c:pt idx="25">
                  <c:v>9274458</c:v>
                </c:pt>
                <c:pt idx="26">
                  <c:v>9267431</c:v>
                </c:pt>
                <c:pt idx="27">
                  <c:v>9126579</c:v>
                </c:pt>
                <c:pt idx="28">
                  <c:v>9074363</c:v>
                </c:pt>
                <c:pt idx="29">
                  <c:v>9013778</c:v>
                </c:pt>
                <c:pt idx="30">
                  <c:v>9011646</c:v>
                </c:pt>
                <c:pt idx="31">
                  <c:v>8945091</c:v>
                </c:pt>
                <c:pt idx="32">
                  <c:v>8942743</c:v>
                </c:pt>
                <c:pt idx="33">
                  <c:v>8923265</c:v>
                </c:pt>
                <c:pt idx="34">
                  <c:v>8841392</c:v>
                </c:pt>
                <c:pt idx="35">
                  <c:v>8806158</c:v>
                </c:pt>
                <c:pt idx="36">
                  <c:v>8794872</c:v>
                </c:pt>
                <c:pt idx="37">
                  <c:v>8698045</c:v>
                </c:pt>
                <c:pt idx="38">
                  <c:v>8644645</c:v>
                </c:pt>
                <c:pt idx="39">
                  <c:v>8618499</c:v>
                </c:pt>
                <c:pt idx="40">
                  <c:v>8584504</c:v>
                </c:pt>
                <c:pt idx="41">
                  <c:v>8481476</c:v>
                </c:pt>
                <c:pt idx="42">
                  <c:v>8470566</c:v>
                </c:pt>
                <c:pt idx="43">
                  <c:v>8441181</c:v>
                </c:pt>
                <c:pt idx="44">
                  <c:v>8410905</c:v>
                </c:pt>
                <c:pt idx="45">
                  <c:v>8404734</c:v>
                </c:pt>
                <c:pt idx="46">
                  <c:v>8364161</c:v>
                </c:pt>
                <c:pt idx="47">
                  <c:v>8332380</c:v>
                </c:pt>
                <c:pt idx="48">
                  <c:v>8294909</c:v>
                </c:pt>
                <c:pt idx="49">
                  <c:v>8267945</c:v>
                </c:pt>
                <c:pt idx="50">
                  <c:v>8244093</c:v>
                </c:pt>
                <c:pt idx="51">
                  <c:v>8220082</c:v>
                </c:pt>
                <c:pt idx="52">
                  <c:v>8176170</c:v>
                </c:pt>
                <c:pt idx="53">
                  <c:v>8142013</c:v>
                </c:pt>
                <c:pt idx="54">
                  <c:v>8052029</c:v>
                </c:pt>
                <c:pt idx="55">
                  <c:v>7996449</c:v>
                </c:pt>
                <c:pt idx="56">
                  <c:v>7985840</c:v>
                </c:pt>
                <c:pt idx="57">
                  <c:v>7904951</c:v>
                </c:pt>
                <c:pt idx="58">
                  <c:v>7832272</c:v>
                </c:pt>
                <c:pt idx="59">
                  <c:v>7788602</c:v>
                </c:pt>
                <c:pt idx="60">
                  <c:v>7783749</c:v>
                </c:pt>
                <c:pt idx="61">
                  <c:v>7780481</c:v>
                </c:pt>
                <c:pt idx="62">
                  <c:v>7755309</c:v>
                </c:pt>
                <c:pt idx="63">
                  <c:v>7743721</c:v>
                </c:pt>
                <c:pt idx="64">
                  <c:v>7658362</c:v>
                </c:pt>
                <c:pt idx="65">
                  <c:v>7592365</c:v>
                </c:pt>
                <c:pt idx="66">
                  <c:v>7569934</c:v>
                </c:pt>
                <c:pt idx="67">
                  <c:v>7555897</c:v>
                </c:pt>
                <c:pt idx="68">
                  <c:v>7545075</c:v>
                </c:pt>
                <c:pt idx="69">
                  <c:v>7543396</c:v>
                </c:pt>
                <c:pt idx="70">
                  <c:v>7541421</c:v>
                </c:pt>
                <c:pt idx="71">
                  <c:v>7413126</c:v>
                </c:pt>
                <c:pt idx="72">
                  <c:v>7395294</c:v>
                </c:pt>
                <c:pt idx="73">
                  <c:v>7367135</c:v>
                </c:pt>
                <c:pt idx="74">
                  <c:v>7345777</c:v>
                </c:pt>
                <c:pt idx="75">
                  <c:v>7332803</c:v>
                </c:pt>
                <c:pt idx="76">
                  <c:v>7297045</c:v>
                </c:pt>
                <c:pt idx="77">
                  <c:v>7267408</c:v>
                </c:pt>
                <c:pt idx="78">
                  <c:v>7188207</c:v>
                </c:pt>
                <c:pt idx="79">
                  <c:v>7165973</c:v>
                </c:pt>
                <c:pt idx="80">
                  <c:v>7152484</c:v>
                </c:pt>
                <c:pt idx="81">
                  <c:v>7109460</c:v>
                </c:pt>
                <c:pt idx="82">
                  <c:v>7098519</c:v>
                </c:pt>
                <c:pt idx="83">
                  <c:v>7061515</c:v>
                </c:pt>
                <c:pt idx="84">
                  <c:v>6794008</c:v>
                </c:pt>
                <c:pt idx="85">
                  <c:v>6783483</c:v>
                </c:pt>
                <c:pt idx="86">
                  <c:v>6747338</c:v>
                </c:pt>
                <c:pt idx="87">
                  <c:v>6618237</c:v>
                </c:pt>
                <c:pt idx="88">
                  <c:v>6519040</c:v>
                </c:pt>
                <c:pt idx="89">
                  <c:v>6500323</c:v>
                </c:pt>
                <c:pt idx="90">
                  <c:v>6476140</c:v>
                </c:pt>
                <c:pt idx="91">
                  <c:v>6444485</c:v>
                </c:pt>
                <c:pt idx="92">
                  <c:v>6387783</c:v>
                </c:pt>
                <c:pt idx="93">
                  <c:v>6320632</c:v>
                </c:pt>
                <c:pt idx="94">
                  <c:v>6265817</c:v>
                </c:pt>
                <c:pt idx="95">
                  <c:v>6257366</c:v>
                </c:pt>
                <c:pt idx="96">
                  <c:v>6180683</c:v>
                </c:pt>
                <c:pt idx="97">
                  <c:v>6101796</c:v>
                </c:pt>
                <c:pt idx="98">
                  <c:v>6047797</c:v>
                </c:pt>
                <c:pt idx="99">
                  <c:v>6027258</c:v>
                </c:pt>
                <c:pt idx="100">
                  <c:v>6023425</c:v>
                </c:pt>
                <c:pt idx="101">
                  <c:v>5916413</c:v>
                </c:pt>
                <c:pt idx="102">
                  <c:v>5901505</c:v>
                </c:pt>
                <c:pt idx="103">
                  <c:v>5837128</c:v>
                </c:pt>
                <c:pt idx="104">
                  <c:v>5823836</c:v>
                </c:pt>
                <c:pt idx="105">
                  <c:v>5821922</c:v>
                </c:pt>
                <c:pt idx="106">
                  <c:v>5820119</c:v>
                </c:pt>
                <c:pt idx="107">
                  <c:v>5812453</c:v>
                </c:pt>
                <c:pt idx="108">
                  <c:v>5799493</c:v>
                </c:pt>
                <c:pt idx="109">
                  <c:v>5751671</c:v>
                </c:pt>
                <c:pt idx="110">
                  <c:v>5714926</c:v>
                </c:pt>
                <c:pt idx="111">
                  <c:v>5706865</c:v>
                </c:pt>
                <c:pt idx="112">
                  <c:v>5696620</c:v>
                </c:pt>
                <c:pt idx="113">
                  <c:v>5695536</c:v>
                </c:pt>
                <c:pt idx="114">
                  <c:v>5649744</c:v>
                </c:pt>
                <c:pt idx="115">
                  <c:v>5569296</c:v>
                </c:pt>
                <c:pt idx="116">
                  <c:v>5533734</c:v>
                </c:pt>
                <c:pt idx="117">
                  <c:v>5393373</c:v>
                </c:pt>
                <c:pt idx="118">
                  <c:v>5334942</c:v>
                </c:pt>
                <c:pt idx="119">
                  <c:v>5287429</c:v>
                </c:pt>
                <c:pt idx="120">
                  <c:v>5287000</c:v>
                </c:pt>
                <c:pt idx="121">
                  <c:v>5276572</c:v>
                </c:pt>
                <c:pt idx="122">
                  <c:v>5257048</c:v>
                </c:pt>
                <c:pt idx="123">
                  <c:v>5237210</c:v>
                </c:pt>
                <c:pt idx="124">
                  <c:v>5182692</c:v>
                </c:pt>
                <c:pt idx="125">
                  <c:v>5150987</c:v>
                </c:pt>
                <c:pt idx="126">
                  <c:v>5137008</c:v>
                </c:pt>
                <c:pt idx="127">
                  <c:v>5116539</c:v>
                </c:pt>
                <c:pt idx="128">
                  <c:v>5097050</c:v>
                </c:pt>
                <c:pt idx="129">
                  <c:v>5037954</c:v>
                </c:pt>
                <c:pt idx="130">
                  <c:v>5037897</c:v>
                </c:pt>
                <c:pt idx="131">
                  <c:v>5029774</c:v>
                </c:pt>
                <c:pt idx="132">
                  <c:v>4970732</c:v>
                </c:pt>
                <c:pt idx="133">
                  <c:v>4960911</c:v>
                </c:pt>
                <c:pt idx="134">
                  <c:v>4933792</c:v>
                </c:pt>
                <c:pt idx="135">
                  <c:v>4930769</c:v>
                </c:pt>
                <c:pt idx="136">
                  <c:v>4922260</c:v>
                </c:pt>
                <c:pt idx="137">
                  <c:v>4912761</c:v>
                </c:pt>
                <c:pt idx="138">
                  <c:v>4911897</c:v>
                </c:pt>
                <c:pt idx="139">
                  <c:v>4908965</c:v>
                </c:pt>
                <c:pt idx="140">
                  <c:v>4845229</c:v>
                </c:pt>
                <c:pt idx="141">
                  <c:v>996364</c:v>
                </c:pt>
                <c:pt idx="142">
                  <c:v>995693</c:v>
                </c:pt>
                <c:pt idx="143">
                  <c:v>979730</c:v>
                </c:pt>
                <c:pt idx="144">
                  <c:v>978625</c:v>
                </c:pt>
                <c:pt idx="145">
                  <c:v>968735</c:v>
                </c:pt>
                <c:pt idx="146">
                  <c:v>960683</c:v>
                </c:pt>
                <c:pt idx="147">
                  <c:v>951429</c:v>
                </c:pt>
                <c:pt idx="148">
                  <c:v>949868</c:v>
                </c:pt>
                <c:pt idx="149">
                  <c:v>942386</c:v>
                </c:pt>
                <c:pt idx="150">
                  <c:v>916450</c:v>
                </c:pt>
                <c:pt idx="151">
                  <c:v>913853</c:v>
                </c:pt>
                <c:pt idx="152">
                  <c:v>884986</c:v>
                </c:pt>
                <c:pt idx="153">
                  <c:v>884702</c:v>
                </c:pt>
                <c:pt idx="154">
                  <c:v>876395</c:v>
                </c:pt>
                <c:pt idx="155">
                  <c:v>864011</c:v>
                </c:pt>
                <c:pt idx="156">
                  <c:v>859646</c:v>
                </c:pt>
                <c:pt idx="157">
                  <c:v>853567</c:v>
                </c:pt>
                <c:pt idx="158">
                  <c:v>849656</c:v>
                </c:pt>
                <c:pt idx="159">
                  <c:v>847191</c:v>
                </c:pt>
                <c:pt idx="160">
                  <c:v>836110</c:v>
                </c:pt>
                <c:pt idx="161">
                  <c:v>834945</c:v>
                </c:pt>
                <c:pt idx="162">
                  <c:v>821378</c:v>
                </c:pt>
                <c:pt idx="163">
                  <c:v>817715</c:v>
                </c:pt>
                <c:pt idx="164">
                  <c:v>797902</c:v>
                </c:pt>
                <c:pt idx="165">
                  <c:v>796121</c:v>
                </c:pt>
                <c:pt idx="166">
                  <c:v>783031</c:v>
                </c:pt>
                <c:pt idx="167">
                  <c:v>782816</c:v>
                </c:pt>
                <c:pt idx="168">
                  <c:v>779086</c:v>
                </c:pt>
                <c:pt idx="169">
                  <c:v>760799</c:v>
                </c:pt>
                <c:pt idx="170">
                  <c:v>756750</c:v>
                </c:pt>
                <c:pt idx="171">
                  <c:v>750220</c:v>
                </c:pt>
                <c:pt idx="172">
                  <c:v>746730</c:v>
                </c:pt>
                <c:pt idx="173">
                  <c:v>736594</c:v>
                </c:pt>
                <c:pt idx="174">
                  <c:v>727466</c:v>
                </c:pt>
                <c:pt idx="175">
                  <c:v>716785</c:v>
                </c:pt>
                <c:pt idx="176">
                  <c:v>707237</c:v>
                </c:pt>
                <c:pt idx="177">
                  <c:v>698661</c:v>
                </c:pt>
                <c:pt idx="178">
                  <c:v>685419</c:v>
                </c:pt>
                <c:pt idx="179">
                  <c:v>664968</c:v>
                </c:pt>
                <c:pt idx="180">
                  <c:v>663085</c:v>
                </c:pt>
                <c:pt idx="181">
                  <c:v>660529</c:v>
                </c:pt>
                <c:pt idx="182">
                  <c:v>651183</c:v>
                </c:pt>
                <c:pt idx="183">
                  <c:v>640307</c:v>
                </c:pt>
                <c:pt idx="184">
                  <c:v>636445</c:v>
                </c:pt>
                <c:pt idx="185">
                  <c:v>630901</c:v>
                </c:pt>
                <c:pt idx="186">
                  <c:v>626347</c:v>
                </c:pt>
                <c:pt idx="187">
                  <c:v>625504</c:v>
                </c:pt>
                <c:pt idx="188">
                  <c:v>621095</c:v>
                </c:pt>
                <c:pt idx="189">
                  <c:v>614829</c:v>
                </c:pt>
                <c:pt idx="190">
                  <c:v>605604</c:v>
                </c:pt>
                <c:pt idx="191">
                  <c:v>597161</c:v>
                </c:pt>
                <c:pt idx="192">
                  <c:v>595833</c:v>
                </c:pt>
                <c:pt idx="193">
                  <c:v>580071</c:v>
                </c:pt>
                <c:pt idx="194">
                  <c:v>559788</c:v>
                </c:pt>
                <c:pt idx="195">
                  <c:v>558073</c:v>
                </c:pt>
                <c:pt idx="196">
                  <c:v>551711</c:v>
                </c:pt>
                <c:pt idx="197">
                  <c:v>545945</c:v>
                </c:pt>
                <c:pt idx="198">
                  <c:v>522699</c:v>
                </c:pt>
                <c:pt idx="199">
                  <c:v>502560</c:v>
                </c:pt>
                <c:pt idx="200">
                  <c:v>496999</c:v>
                </c:pt>
                <c:pt idx="201">
                  <c:v>481379</c:v>
                </c:pt>
                <c:pt idx="202">
                  <c:v>480288</c:v>
                </c:pt>
                <c:pt idx="203">
                  <c:v>470234</c:v>
                </c:pt>
                <c:pt idx="204">
                  <c:v>467896</c:v>
                </c:pt>
                <c:pt idx="205">
                  <c:v>461391</c:v>
                </c:pt>
                <c:pt idx="206">
                  <c:v>457491</c:v>
                </c:pt>
                <c:pt idx="207">
                  <c:v>457157</c:v>
                </c:pt>
                <c:pt idx="208">
                  <c:v>449765</c:v>
                </c:pt>
                <c:pt idx="209">
                  <c:v>445182</c:v>
                </c:pt>
                <c:pt idx="210">
                  <c:v>444828</c:v>
                </c:pt>
                <c:pt idx="211">
                  <c:v>442806</c:v>
                </c:pt>
                <c:pt idx="212">
                  <c:v>433086</c:v>
                </c:pt>
                <c:pt idx="213">
                  <c:v>431827</c:v>
                </c:pt>
                <c:pt idx="214">
                  <c:v>430940</c:v>
                </c:pt>
                <c:pt idx="215">
                  <c:v>426453</c:v>
                </c:pt>
                <c:pt idx="216">
                  <c:v>419250</c:v>
                </c:pt>
                <c:pt idx="217">
                  <c:v>415983</c:v>
                </c:pt>
                <c:pt idx="218">
                  <c:v>411228</c:v>
                </c:pt>
                <c:pt idx="219">
                  <c:v>403903</c:v>
                </c:pt>
                <c:pt idx="220">
                  <c:v>398808</c:v>
                </c:pt>
                <c:pt idx="221">
                  <c:v>391667</c:v>
                </c:pt>
                <c:pt idx="222">
                  <c:v>389448</c:v>
                </c:pt>
                <c:pt idx="223">
                  <c:v>383858</c:v>
                </c:pt>
                <c:pt idx="224">
                  <c:v>349792</c:v>
                </c:pt>
                <c:pt idx="225">
                  <c:v>348442</c:v>
                </c:pt>
                <c:pt idx="226">
                  <c:v>342506</c:v>
                </c:pt>
                <c:pt idx="227">
                  <c:v>338303</c:v>
                </c:pt>
                <c:pt idx="228">
                  <c:v>330173</c:v>
                </c:pt>
                <c:pt idx="229">
                  <c:v>329175</c:v>
                </c:pt>
                <c:pt idx="230">
                  <c:v>309680</c:v>
                </c:pt>
                <c:pt idx="231">
                  <c:v>293154</c:v>
                </c:pt>
                <c:pt idx="232">
                  <c:v>285360</c:v>
                </c:pt>
                <c:pt idx="233">
                  <c:v>284727</c:v>
                </c:pt>
                <c:pt idx="234">
                  <c:v>279151</c:v>
                </c:pt>
                <c:pt idx="235">
                  <c:v>264082</c:v>
                </c:pt>
                <c:pt idx="236">
                  <c:v>258278</c:v>
                </c:pt>
                <c:pt idx="237">
                  <c:v>238077</c:v>
                </c:pt>
                <c:pt idx="238">
                  <c:v>222380</c:v>
                </c:pt>
                <c:pt idx="239">
                  <c:v>221282</c:v>
                </c:pt>
                <c:pt idx="240">
                  <c:v>217815</c:v>
                </c:pt>
                <c:pt idx="241">
                  <c:v>216892</c:v>
                </c:pt>
                <c:pt idx="242">
                  <c:v>213059</c:v>
                </c:pt>
                <c:pt idx="243">
                  <c:v>205283</c:v>
                </c:pt>
                <c:pt idx="244">
                  <c:v>191533</c:v>
                </c:pt>
                <c:pt idx="245">
                  <c:v>188085</c:v>
                </c:pt>
                <c:pt idx="246">
                  <c:v>181356</c:v>
                </c:pt>
                <c:pt idx="247">
                  <c:v>181253</c:v>
                </c:pt>
                <c:pt idx="248">
                  <c:v>166870</c:v>
                </c:pt>
                <c:pt idx="249">
                  <c:v>155731</c:v>
                </c:pt>
                <c:pt idx="250">
                  <c:v>147065</c:v>
                </c:pt>
                <c:pt idx="251">
                  <c:v>133630</c:v>
                </c:pt>
                <c:pt idx="252">
                  <c:v>125896</c:v>
                </c:pt>
                <c:pt idx="253">
                  <c:v>125850</c:v>
                </c:pt>
                <c:pt idx="254">
                  <c:v>124187</c:v>
                </c:pt>
                <c:pt idx="255">
                  <c:v>122775</c:v>
                </c:pt>
                <c:pt idx="256">
                  <c:v>117111</c:v>
                </c:pt>
                <c:pt idx="257">
                  <c:v>115456</c:v>
                </c:pt>
                <c:pt idx="258">
                  <c:v>112405</c:v>
                </c:pt>
                <c:pt idx="259">
                  <c:v>106092</c:v>
                </c:pt>
                <c:pt idx="260">
                  <c:v>104214</c:v>
                </c:pt>
                <c:pt idx="261">
                  <c:v>100000</c:v>
                </c:pt>
                <c:pt idx="262">
                  <c:v>98949</c:v>
                </c:pt>
                <c:pt idx="263">
                  <c:v>96353</c:v>
                </c:pt>
                <c:pt idx="264">
                  <c:v>94055</c:v>
                </c:pt>
                <c:pt idx="265">
                  <c:v>91465</c:v>
                </c:pt>
                <c:pt idx="266">
                  <c:v>86396</c:v>
                </c:pt>
                <c:pt idx="267">
                  <c:v>85144</c:v>
                </c:pt>
                <c:pt idx="268">
                  <c:v>82792</c:v>
                </c:pt>
                <c:pt idx="269">
                  <c:v>81456</c:v>
                </c:pt>
                <c:pt idx="270">
                  <c:v>77556</c:v>
                </c:pt>
                <c:pt idx="271">
                  <c:v>77387</c:v>
                </c:pt>
                <c:pt idx="272">
                  <c:v>68477</c:v>
                </c:pt>
                <c:pt idx="273">
                  <c:v>67709</c:v>
                </c:pt>
                <c:pt idx="274">
                  <c:v>61362</c:v>
                </c:pt>
                <c:pt idx="275">
                  <c:v>56608</c:v>
                </c:pt>
                <c:pt idx="276">
                  <c:v>55274</c:v>
                </c:pt>
                <c:pt idx="277">
                  <c:v>53739</c:v>
                </c:pt>
                <c:pt idx="278">
                  <c:v>51573</c:v>
                </c:pt>
                <c:pt idx="279">
                  <c:v>51457</c:v>
                </c:pt>
                <c:pt idx="280">
                  <c:v>51119</c:v>
                </c:pt>
                <c:pt idx="281">
                  <c:v>49894</c:v>
                </c:pt>
                <c:pt idx="282">
                  <c:v>45000</c:v>
                </c:pt>
                <c:pt idx="283">
                  <c:v>44916</c:v>
                </c:pt>
                <c:pt idx="284">
                  <c:v>44005</c:v>
                </c:pt>
                <c:pt idx="285">
                  <c:v>43736</c:v>
                </c:pt>
                <c:pt idx="286">
                  <c:v>40139</c:v>
                </c:pt>
                <c:pt idx="287">
                  <c:v>38932</c:v>
                </c:pt>
                <c:pt idx="288">
                  <c:v>35120</c:v>
                </c:pt>
                <c:pt idx="289">
                  <c:v>33724</c:v>
                </c:pt>
                <c:pt idx="290">
                  <c:v>29758</c:v>
                </c:pt>
                <c:pt idx="291">
                  <c:v>24107</c:v>
                </c:pt>
                <c:pt idx="292">
                  <c:v>23291</c:v>
                </c:pt>
                <c:pt idx="293">
                  <c:v>23258</c:v>
                </c:pt>
                <c:pt idx="294">
                  <c:v>21017</c:v>
                </c:pt>
                <c:pt idx="295">
                  <c:v>19786</c:v>
                </c:pt>
                <c:pt idx="296">
                  <c:v>16722</c:v>
                </c:pt>
                <c:pt idx="297">
                  <c:v>14000</c:v>
                </c:pt>
                <c:pt idx="298">
                  <c:v>10869</c:v>
                </c:pt>
                <c:pt idx="299">
                  <c:v>10305</c:v>
                </c:pt>
                <c:pt idx="300">
                  <c:v>9686</c:v>
                </c:pt>
                <c:pt idx="301">
                  <c:v>9631</c:v>
                </c:pt>
                <c:pt idx="302">
                  <c:v>9420</c:v>
                </c:pt>
                <c:pt idx="303">
                  <c:v>8839</c:v>
                </c:pt>
                <c:pt idx="304">
                  <c:v>8408</c:v>
                </c:pt>
                <c:pt idx="305">
                  <c:v>7897</c:v>
                </c:pt>
                <c:pt idx="306">
                  <c:v>7764</c:v>
                </c:pt>
                <c:pt idx="307">
                  <c:v>7285</c:v>
                </c:pt>
                <c:pt idx="308">
                  <c:v>7181</c:v>
                </c:pt>
                <c:pt idx="309">
                  <c:v>6927</c:v>
                </c:pt>
                <c:pt idx="310">
                  <c:v>6375</c:v>
                </c:pt>
                <c:pt idx="311">
                  <c:v>6203</c:v>
                </c:pt>
                <c:pt idx="312">
                  <c:v>5317</c:v>
                </c:pt>
                <c:pt idx="313">
                  <c:v>5000</c:v>
                </c:pt>
                <c:pt idx="314">
                  <c:v>4218</c:v>
                </c:pt>
                <c:pt idx="315">
                  <c:v>4056</c:v>
                </c:pt>
                <c:pt idx="316">
                  <c:v>3632</c:v>
                </c:pt>
                <c:pt idx="317">
                  <c:v>3587</c:v>
                </c:pt>
                <c:pt idx="318">
                  <c:v>3172</c:v>
                </c:pt>
                <c:pt idx="319">
                  <c:v>3151</c:v>
                </c:pt>
                <c:pt idx="320">
                  <c:v>2813</c:v>
                </c:pt>
                <c:pt idx="321">
                  <c:v>2423</c:v>
                </c:pt>
                <c:pt idx="322">
                  <c:v>2098</c:v>
                </c:pt>
                <c:pt idx="323">
                  <c:v>1500</c:v>
                </c:pt>
                <c:pt idx="324">
                  <c:v>1223</c:v>
                </c:pt>
                <c:pt idx="325">
                  <c:v>1200</c:v>
                </c:pt>
                <c:pt idx="326">
                  <c:v>1200</c:v>
                </c:pt>
                <c:pt idx="327">
                  <c:v>1000</c:v>
                </c:pt>
                <c:pt idx="328">
                  <c:v>999</c:v>
                </c:pt>
                <c:pt idx="329">
                  <c:v>854</c:v>
                </c:pt>
                <c:pt idx="330">
                  <c:v>834</c:v>
                </c:pt>
                <c:pt idx="331">
                  <c:v>773</c:v>
                </c:pt>
                <c:pt idx="332">
                  <c:v>581</c:v>
                </c:pt>
                <c:pt idx="333">
                  <c:v>560</c:v>
                </c:pt>
                <c:pt idx="334">
                  <c:v>541</c:v>
                </c:pt>
                <c:pt idx="335">
                  <c:v>441</c:v>
                </c:pt>
                <c:pt idx="336">
                  <c:v>411</c:v>
                </c:pt>
                <c:pt idx="337">
                  <c:v>399</c:v>
                </c:pt>
                <c:pt idx="338">
                  <c:v>305</c:v>
                </c:pt>
                <c:pt idx="339">
                  <c:v>300</c:v>
                </c:pt>
                <c:pt idx="340">
                  <c:v>230</c:v>
                </c:pt>
                <c:pt idx="341">
                  <c:v>218</c:v>
                </c:pt>
                <c:pt idx="342">
                  <c:v>120</c:v>
                </c:pt>
                <c:pt idx="343">
                  <c:v>100</c:v>
                </c:pt>
                <c:pt idx="344">
                  <c:v>99</c:v>
                </c:pt>
                <c:pt idx="345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7-4285-B703-D37DF9B54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74031"/>
        <c:axId val="1090574447"/>
      </c:scatterChart>
      <c:valAx>
        <c:axId val="109057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0574447"/>
        <c:crosses val="autoZero"/>
        <c:crossBetween val="midCat"/>
      </c:valAx>
      <c:valAx>
        <c:axId val="109057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057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152400</xdr:rowOff>
    </xdr:from>
    <xdr:to>
      <xdr:col>13</xdr:col>
      <xdr:colOff>160020</xdr:colOff>
      <xdr:row>21</xdr:row>
      <xdr:rowOff>114300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82C5B10-35CF-4CA1-E476-5B8DBAD90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1333500</xdr:colOff>
      <xdr:row>11</xdr:row>
      <xdr:rowOff>99060</xdr:rowOff>
    </xdr:from>
    <xdr:to>
      <xdr:col>14</xdr:col>
      <xdr:colOff>304800</xdr:colOff>
      <xdr:row>14</xdr:row>
      <xdr:rowOff>175260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C983C4D-1EF5-7DE1-532D-340AF271E251}"/>
            </a:ext>
          </a:extLst>
        </xdr:cNvPr>
        <xdr:cNvSpPr txBox="1"/>
      </xdr:nvSpPr>
      <xdr:spPr>
        <a:xfrm>
          <a:off x="6964680" y="2148840"/>
          <a:ext cx="3162300" cy="6324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Sprawdzenie transakcji odstających wzgędem</a:t>
          </a:r>
          <a:r>
            <a:rPr lang="pl-PL" sz="1100" baseline="0"/>
            <a:t> wysokości przelwu od reszty. </a:t>
          </a:r>
          <a:endParaRPr lang="pl-PL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 Dziakowska" refreshedDate="44775.926439467592" createdVersion="8" refreshedVersion="8" minRefreshableVersion="3" recordCount="366" xr:uid="{08EAA947-BD80-4D9B-8A3B-00187D9C5040}">
  <cacheSource type="worksheet">
    <worksheetSource ref="A1:T367" sheet="Transactions"/>
  </cacheSource>
  <cacheFields count="23">
    <cacheField name="Booking Month" numFmtId="0">
      <sharedItems count="3">
        <s v="March"/>
        <s v="January"/>
        <s v="February"/>
      </sharedItems>
    </cacheField>
    <cacheField name="GFCID" numFmtId="0">
      <sharedItems containsSemiMixedTypes="0" containsString="0" containsNumber="1" containsInteger="1" minValue="1058884562" maxValue="1058884562"/>
    </cacheField>
    <cacheField name="Acct Number" numFmtId="0">
      <sharedItems containsSemiMixedTypes="0" containsString="0" containsNumber="1" containsInteger="1" minValue="36785654" maxValue="38865000" count="2">
        <n v="36785654"/>
        <n v="38865000"/>
      </sharedItems>
    </cacheField>
    <cacheField name="Booking Date" numFmtId="14">
      <sharedItems containsSemiMixedTypes="0" containsNonDate="0" containsDate="1" containsString="0" minDate="2022-01-01T00:00:00" maxDate="2022-04-01T00:00:00" count="89">
        <d v="2022-03-18T00:00:00"/>
        <d v="2022-01-15T00:00:00"/>
        <d v="2022-03-30T00:00:00"/>
        <d v="2022-01-07T00:00:00"/>
        <d v="2022-01-26T00:00:00"/>
        <d v="2022-03-06T00:00:00"/>
        <d v="2022-01-08T00:00:00"/>
        <d v="2022-02-14T00:00:00"/>
        <d v="2022-01-09T00:00:00"/>
        <d v="2022-03-21T00:00:00"/>
        <d v="2022-03-16T00:00:00"/>
        <d v="2022-01-27T00:00:00"/>
        <d v="2022-01-28T00:00:00"/>
        <d v="2022-01-18T00:00:00"/>
        <d v="2022-01-04T00:00:00"/>
        <d v="2022-01-13T00:00:00"/>
        <d v="2022-03-05T00:00:00"/>
        <d v="2022-02-08T00:00:00"/>
        <d v="2022-01-17T00:00:00"/>
        <d v="2022-03-22T00:00:00"/>
        <d v="2022-02-11T00:00:00"/>
        <d v="2022-03-17T00:00:00"/>
        <d v="2022-02-24T00:00:00"/>
        <d v="2022-02-01T00:00:00"/>
        <d v="2022-02-13T00:00:00"/>
        <d v="2022-03-10T00:00:00"/>
        <d v="2022-03-20T00:00:00"/>
        <d v="2022-01-21T00:00:00"/>
        <d v="2022-01-30T00:00:00"/>
        <d v="2022-02-27T00:00:00"/>
        <d v="2022-01-05T00:00:00"/>
        <d v="2022-02-05T00:00:00"/>
        <d v="2022-01-16T00:00:00"/>
        <d v="2022-01-20T00:00:00"/>
        <d v="2022-01-11T00:00:00"/>
        <d v="2022-02-23T00:00:00"/>
        <d v="2022-02-07T00:00:00"/>
        <d v="2022-02-22T00:00:00"/>
        <d v="2022-02-28T00:00:00"/>
        <d v="2022-03-08T00:00:00"/>
        <d v="2022-01-14T00:00:00"/>
        <d v="2022-02-19T00:00:00"/>
        <d v="2022-03-11T00:00:00"/>
        <d v="2022-03-27T00:00:00"/>
        <d v="2022-03-09T00:00:00"/>
        <d v="2022-01-31T00:00:00"/>
        <d v="2022-01-25T00:00:00"/>
        <d v="2022-01-22T00:00:00"/>
        <d v="2022-01-19T00:00:00"/>
        <d v="2022-03-03T00:00:00"/>
        <d v="2022-03-02T00:00:00"/>
        <d v="2022-03-29T00:00:00"/>
        <d v="2022-02-10T00:00:00"/>
        <d v="2022-02-17T00:00:00"/>
        <d v="2022-02-04T00:00:00"/>
        <d v="2022-02-25T00:00:00"/>
        <d v="2022-01-29T00:00:00"/>
        <d v="2022-02-02T00:00:00"/>
        <d v="2022-01-12T00:00:00"/>
        <d v="2022-01-10T00:00:00"/>
        <d v="2022-02-18T00:00:00"/>
        <d v="2022-02-21T00:00:00"/>
        <d v="2022-03-28T00:00:00"/>
        <d v="2022-02-16T00:00:00"/>
        <d v="2022-03-25T00:00:00"/>
        <d v="2022-03-15T00:00:00"/>
        <d v="2022-03-13T00:00:00"/>
        <d v="2022-03-24T00:00:00"/>
        <d v="2022-02-15T00:00:00"/>
        <d v="2022-02-03T00:00:00"/>
        <d v="2022-01-23T00:00:00"/>
        <d v="2022-02-06T00:00:00"/>
        <d v="2022-03-14T00:00:00"/>
        <d v="2022-01-06T00:00:00"/>
        <d v="2022-03-26T00:00:00"/>
        <d v="2022-03-04T00:00:00"/>
        <d v="2022-03-31T00:00:00"/>
        <d v="2022-03-01T00:00:00"/>
        <d v="2022-01-02T00:00:00"/>
        <d v="2022-01-03T00:00:00"/>
        <d v="2022-02-09T00:00:00"/>
        <d v="2022-02-20T00:00:00"/>
        <d v="2022-01-01T00:00:00"/>
        <d v="2022-03-19T00:00:00"/>
        <d v="2022-03-12T00:00:00"/>
        <d v="2022-02-12T00:00:00"/>
        <d v="2022-03-23T00:00:00"/>
        <d v="2022-02-26T00:00:00"/>
        <d v="2022-01-24T00:00:00"/>
      </sharedItems>
      <fieldGroup base="3">
        <rangePr groupBy="months" startDate="2022-01-01T00:00:00" endDate="2022-04-01T00:00:00"/>
        <groupItems count="14">
          <s v="&lt;01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4.2022"/>
        </groupItems>
      </fieldGroup>
    </cacheField>
    <cacheField name="Transaction Ref Number" numFmtId="0">
      <sharedItems containsSemiMixedTypes="0" containsString="0" containsNumber="1" containsInteger="1" minValue="10011189" maxValue="19990240"/>
    </cacheField>
    <cacheField name="Transaction Type" numFmtId="0">
      <sharedItems count="2">
        <s v="Commercial"/>
        <s v="Treasury"/>
      </sharedItems>
    </cacheField>
    <cacheField name="Credit/Debit" numFmtId="0">
      <sharedItems count="2">
        <s v="DEBIT"/>
        <s v="CREDIT"/>
      </sharedItems>
    </cacheField>
    <cacheField name="Currency" numFmtId="0">
      <sharedItems/>
    </cacheField>
    <cacheField name="Original Currency Amount" numFmtId="164">
      <sharedItems containsSemiMixedTypes="0" containsString="0" containsNumber="1" containsInteger="1" minValue="75" maxValue="704123657" count="363">
        <n v="8244093"/>
        <n v="8806158"/>
        <n v="6023425"/>
        <n v="99934154"/>
        <n v="8410905"/>
        <n v="9074363"/>
        <n v="4845229"/>
        <n v="8267945"/>
        <n v="117111"/>
        <n v="6047797"/>
        <n v="9013778"/>
        <n v="188085"/>
        <n v="147065"/>
        <n v="8841392"/>
        <n v="9600126"/>
        <n v="9396092"/>
        <n v="884702"/>
        <n v="7755309"/>
        <n v="8584504"/>
        <n v="7592365"/>
        <n v="7332803"/>
        <n v="7345777"/>
        <n v="7569934"/>
        <n v="9837856"/>
        <n v="9267431"/>
        <n v="9336885"/>
        <n v="9961626"/>
        <n v="9725978"/>
        <n v="8923265"/>
        <n v="9274458"/>
        <n v="9380655"/>
        <n v="876395"/>
        <n v="44005"/>
        <n v="5037954"/>
        <n v="5276572"/>
        <n v="5097050"/>
        <n v="5257048"/>
        <n v="4908965"/>
        <n v="5237210"/>
        <n v="979730"/>
        <n v="9946197"/>
        <n v="9870489"/>
        <n v="8470566"/>
        <n v="9729999"/>
        <n v="834945"/>
        <n v="9924804"/>
        <n v="651183"/>
        <n v="727466"/>
        <n v="750220"/>
        <n v="545945"/>
        <n v="783031"/>
        <n v="293154"/>
        <n v="8142013"/>
        <n v="444828"/>
        <n v="264082"/>
        <n v="716785"/>
        <n v="8294909"/>
        <n v="621095"/>
        <n v="14206552"/>
        <n v="238077"/>
        <n v="309680"/>
        <n v="7297045"/>
        <n v="35120"/>
        <n v="133630"/>
        <n v="181253"/>
        <n v="614829"/>
        <n v="44916"/>
        <n v="605604"/>
        <n v="10869"/>
        <n v="8408"/>
        <n v="43736"/>
        <n v="7658362"/>
        <n v="6265817"/>
        <n v="7395294"/>
        <n v="8332380"/>
        <n v="8441181"/>
        <n v="7904951"/>
        <n v="496999"/>
        <n v="6747338"/>
        <n v="8176170"/>
        <n v="8618499"/>
        <n v="115456"/>
        <n v="7367135"/>
        <n v="6476140"/>
        <n v="77556"/>
        <n v="1200"/>
        <n v="597161"/>
        <n v="707237"/>
        <n v="640307"/>
        <n v="383858"/>
        <n v="7181"/>
        <n v="960683"/>
        <n v="4911897"/>
        <n v="5393373"/>
        <n v="6320632"/>
        <n v="5706865"/>
        <n v="6027258"/>
        <n v="6618237"/>
        <n v="6519040"/>
        <n v="5823836"/>
        <n v="99"/>
        <n v="6375"/>
        <n v="636445"/>
        <n v="9420"/>
        <n v="9631"/>
        <n v="389448"/>
        <n v="817715"/>
        <n v="558073"/>
        <n v="21017"/>
        <n v="3172"/>
        <n v="216892"/>
        <n v="3587"/>
        <n v="49894"/>
        <n v="7413126"/>
        <n v="4960911"/>
        <n v="5901505"/>
        <n v="7267408"/>
        <n v="8052029"/>
        <n v="6794008"/>
        <n v="51457"/>
        <n v="68477"/>
        <n v="7780481"/>
        <n v="7996449"/>
        <n v="7985840"/>
        <n v="7188207"/>
        <n v="457491"/>
        <n v="7098519"/>
        <n v="4922260"/>
        <n v="7743721"/>
        <n v="285360"/>
        <n v="55274"/>
        <n v="29758"/>
        <n v="756750"/>
        <n v="441"/>
        <n v="14000"/>
        <n v="9686"/>
        <n v="7152484"/>
        <n v="7545075"/>
        <n v="7555897"/>
        <n v="541"/>
        <n v="230"/>
        <n v="6927"/>
        <n v="106092"/>
        <n v="10305"/>
        <n v="342506"/>
        <n v="551711"/>
        <n v="222380"/>
        <n v="86396"/>
        <n v="996364"/>
        <n v="419250"/>
        <n v="660529"/>
        <n v="279151"/>
        <n v="859646"/>
        <n v="9011646"/>
        <n v="5037897"/>
        <n v="9370202"/>
        <n v="6783483"/>
        <n v="81456"/>
        <n v="7832272"/>
        <n v="33724"/>
        <n v="7788602"/>
        <n v="942386"/>
        <n v="457157"/>
        <n v="53739"/>
        <n v="98949"/>
        <n v="122775"/>
        <n v="884986"/>
        <n v="698661"/>
        <n v="630901"/>
        <n v="481379"/>
        <n v="685419"/>
        <n v="3151"/>
        <n v="522699"/>
        <n v="821378"/>
        <n v="5150987"/>
        <n v="5137008"/>
        <n v="8404734"/>
        <n v="2813"/>
        <n v="949868"/>
        <n v="217815"/>
        <n v="5182692"/>
        <n v="8942743"/>
        <n v="24107"/>
        <n v="2423"/>
        <n v="125896"/>
        <n v="8945091"/>
        <n v="9789708"/>
        <n v="40139"/>
        <n v="75"/>
        <n v="773"/>
        <n v="999"/>
        <n v="120"/>
        <n v="7783749"/>
        <n v="6257366"/>
        <n v="968735"/>
        <n v="913853"/>
        <n v="847191"/>
        <n v="796121"/>
        <n v="51573"/>
        <n v="124187"/>
        <n v="104214"/>
        <n v="8698045"/>
        <n v="7541421"/>
        <n v="5334942"/>
        <n v="7543396"/>
        <n v="7109460"/>
        <n v="8481476"/>
        <n v="6444485"/>
        <n v="8794872"/>
        <n v="6387783"/>
        <n v="8644645"/>
        <n v="8364161"/>
        <n v="6500323"/>
        <n v="8220082"/>
        <n v="45000"/>
        <n v="836110"/>
        <n v="4912761"/>
        <n v="7165973"/>
        <n v="9959951"/>
        <n v="1223"/>
        <n v="3632"/>
        <n v="5821922"/>
        <n v="7764"/>
        <n v="305"/>
        <n v="560"/>
        <n v="399"/>
        <n v="797902"/>
        <n v="559788"/>
        <n v="77387"/>
        <n v="5569296"/>
        <n v="916450"/>
        <n v="9126579"/>
        <n v="5714926"/>
        <n v="49578400"/>
        <n v="4933792"/>
        <n v="442806"/>
        <n v="23291"/>
        <n v="978625"/>
        <n v="94055"/>
        <n v="349792"/>
        <n v="7897"/>
        <n v="461391"/>
        <n v="85144"/>
        <n v="470234"/>
        <n v="7285"/>
        <n v="391667"/>
        <n v="415983"/>
        <n v="431827"/>
        <n v="181356"/>
        <n v="625504"/>
        <n v="7061515"/>
        <n v="67709"/>
        <n v="100"/>
        <n v="96353"/>
        <n v="854"/>
        <n v="1500"/>
        <n v="5029774"/>
        <n v="760799"/>
        <n v="205283"/>
        <n v="849656"/>
        <n v="125850"/>
        <n v="300"/>
        <n v="403903"/>
        <n v="995693"/>
        <n v="4218"/>
        <n v="595833"/>
        <n v="502560"/>
        <n v="213059"/>
        <n v="23258"/>
        <n v="82792"/>
        <n v="704123657"/>
        <n v="6203"/>
        <n v="4056"/>
        <n v="5317"/>
        <n v="218"/>
        <n v="112405"/>
        <n v="56608"/>
        <n v="5000"/>
        <n v="100000"/>
        <n v="17358754"/>
        <n v="78522741"/>
        <n v="40110571"/>
        <n v="426453"/>
        <n v="411228"/>
        <n v="853567"/>
        <n v="51119"/>
        <n v="191533"/>
        <n v="664968"/>
        <n v="445182"/>
        <n v="91465"/>
        <n v="581"/>
        <n v="4930769"/>
        <n v="6101796"/>
        <n v="5695536"/>
        <n v="6180683"/>
        <n v="626347"/>
        <n v="779086"/>
        <n v="5696620"/>
        <n v="782816"/>
        <n v="398808"/>
        <n v="13727205"/>
        <n v="258278"/>
        <n v="663085"/>
        <n v="5837128"/>
        <n v="411"/>
        <n v="38932"/>
        <n v="330173"/>
        <n v="864011"/>
        <n v="736594"/>
        <n v="467896"/>
        <n v="338303"/>
        <n v="433086"/>
        <n v="155731"/>
        <n v="480288"/>
        <n v="580071"/>
        <n v="430940"/>
        <n v="67446705"/>
        <n v="655768132"/>
        <n v="834"/>
        <n v="284727"/>
        <n v="329175"/>
        <n v="449765"/>
        <n v="221282"/>
        <n v="746730"/>
        <n v="19786"/>
        <n v="1000"/>
        <n v="2098"/>
        <n v="16722"/>
        <n v="166870"/>
        <n v="8839"/>
        <n v="5799493"/>
        <n v="5533734"/>
        <n v="5287429"/>
        <n v="5287000"/>
        <n v="5751671"/>
        <n v="4970732"/>
        <n v="5812453"/>
        <n v="5820119"/>
        <n v="5649744"/>
        <n v="5916413"/>
        <n v="5116539"/>
        <n v="9863553"/>
        <n v="951429"/>
        <n v="348442"/>
        <n v="61362"/>
        <n v="400000"/>
        <n v="7970675"/>
        <n v="10000400"/>
        <n v="3539762"/>
        <n v="4243326"/>
        <n v="120000"/>
        <n v="2963742"/>
        <n v="7930043"/>
        <n v="7747777"/>
        <n v="9659727"/>
        <n v="7639440"/>
        <n v="3093069"/>
        <n v="1005000"/>
        <n v="300000"/>
        <n v="655666"/>
        <n v="1410273"/>
        <n v="13478910"/>
        <n v="7650965"/>
      </sharedItems>
    </cacheField>
    <cacheField name="Converted Currency Amount" numFmtId="0">
      <sharedItems containsNonDate="0" containsString="0" containsBlank="1"/>
    </cacheField>
    <cacheField name="ORG Cutomer ID" numFmtId="0">
      <sharedItems containsSemiMixedTypes="0" containsString="0" containsNumber="1" containsInteger="1" minValue="1000254510" maxValue="9987426545"/>
    </cacheField>
    <cacheField name="ORG Name" numFmtId="0">
      <sharedItems/>
    </cacheField>
    <cacheField name="ORG Address" numFmtId="0">
      <sharedItems containsBlank="1"/>
    </cacheField>
    <cacheField name="ORG Country" numFmtId="0">
      <sharedItems/>
    </cacheField>
    <cacheField name="OGB Country" numFmtId="0">
      <sharedItems/>
    </cacheField>
    <cacheField name="BBK Country" numFmtId="0">
      <sharedItems/>
    </cacheField>
    <cacheField name="BNF ID" numFmtId="0">
      <sharedItems containsSemiMixedTypes="0" containsString="0" containsNumber="1" containsInteger="1" minValue="1000254510" maxValue="9987426545"/>
    </cacheField>
    <cacheField name="BNF Name" numFmtId="0">
      <sharedItems/>
    </cacheField>
    <cacheField name="BNF Address" numFmtId="0">
      <sharedItems containsBlank="1"/>
    </cacheField>
    <cacheField name="BNF Country" numFmtId="0">
      <sharedItems/>
    </cacheField>
    <cacheField name="OGB Instruction" numFmtId="0">
      <sharedItems containsBlank="1"/>
    </cacheField>
    <cacheField name="BBK Instruction" numFmtId="0">
      <sharedItems containsNonDate="0" containsString="0" containsBlank="1"/>
    </cacheField>
    <cacheField name="Pole1" numFmtId="0" formula="'Original Currency Amoun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 Dziakowska" refreshedDate="44776.966522800925" createdVersion="8" refreshedVersion="8" minRefreshableVersion="3" recordCount="732" xr:uid="{AB15CABF-B487-4D09-8929-68D6E972E9F8}">
  <cacheSource type="worksheet">
    <worksheetSource ref="A6:B738" sheet="Geographic Analysis"/>
  </cacheSource>
  <cacheFields count="2">
    <cacheField name="Country (H)" numFmtId="0">
      <sharedItems containsBlank="1" count="33">
        <s v="Bahrain"/>
        <s v="United States"/>
        <s v="United Kingdom"/>
        <s v="India"/>
        <s v="France"/>
        <s v="Spain"/>
        <s v="Bolivia"/>
        <s v="Iran"/>
        <s v="United Arab Emirates"/>
        <s v="Poland"/>
        <s v="Mexico"/>
        <s v="Colombia"/>
        <s v="Belarus"/>
        <s v="Canada"/>
        <s v="Chile"/>
        <s v="Germany"/>
        <s v="Netherlands"/>
        <s v="Unieted Kingdom"/>
        <s v="Cyprus"/>
        <s v="Ukraine"/>
        <s v="China"/>
        <s v="Pakistan"/>
        <s v="Italy"/>
        <s v="South Korea"/>
        <s v="Brazil"/>
        <s v="Ireland"/>
        <s v="Taiwan"/>
        <s v="Afganistan"/>
        <s v="Canda"/>
        <s v="Denmark"/>
        <s v="Russia"/>
        <s v="Slovakia"/>
        <m/>
      </sharedItems>
    </cacheField>
    <cacheField name="Acct Number" numFmtId="0">
      <sharedItems containsString="0" containsBlank="1" containsNumber="1" containsInteger="1" minValue="36785654" maxValue="38865000" count="3">
        <n v="36785654"/>
        <n v="38865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ia Dziakowska" refreshedDate="44776.967306481478" createdVersion="8" refreshedVersion="8" minRefreshableVersion="3" recordCount="346" xr:uid="{3D78D327-A62F-4DE8-A92D-1D8A1081A0A4}">
  <cacheSource type="worksheet">
    <worksheetSource ref="A1:V347" sheet="Commercial"/>
  </cacheSource>
  <cacheFields count="25">
    <cacheField name="Booking Month" numFmtId="0">
      <sharedItems/>
    </cacheField>
    <cacheField name="GFCID" numFmtId="0">
      <sharedItems containsSemiMixedTypes="0" containsString="0" containsNumber="1" containsInteger="1" minValue="1058884562" maxValue="1058884562"/>
    </cacheField>
    <cacheField name="Acct Number" numFmtId="0">
      <sharedItems containsSemiMixedTypes="0" containsString="0" containsNumber="1" containsInteger="1" minValue="36785654" maxValue="38865000"/>
    </cacheField>
    <cacheField name="Booking Date" numFmtId="14">
      <sharedItems containsSemiMixedTypes="0" containsNonDate="0" containsDate="1" containsString="0" minDate="2022-01-01T00:00:00" maxDate="2022-04-01T00:00:00"/>
    </cacheField>
    <cacheField name="Transaction Ref Number" numFmtId="0">
      <sharedItems containsSemiMixedTypes="0" containsString="0" containsNumber="1" containsInteger="1" minValue="10011189" maxValue="19990240"/>
    </cacheField>
    <cacheField name="Transaction Type" numFmtId="0">
      <sharedItems/>
    </cacheField>
    <cacheField name="Credit/Debit" numFmtId="0">
      <sharedItems count="2">
        <s v="DEBIT"/>
        <s v="CREDIT"/>
      </sharedItems>
    </cacheField>
    <cacheField name="Currency" numFmtId="0">
      <sharedItems/>
    </cacheField>
    <cacheField name="Original Currency Amount" numFmtId="164">
      <sharedItems containsSemiMixedTypes="0" containsString="0" containsNumber="1" containsInteger="1" minValue="75" maxValue="704123657"/>
    </cacheField>
    <cacheField name="Converted Currency Amount" numFmtId="164">
      <sharedItems containsSemiMixedTypes="0" containsString="0" containsNumber="1" containsInteger="1" minValue="75" maxValue="704123657"/>
    </cacheField>
    <cacheField name="ORG Cutomer ID" numFmtId="0">
      <sharedItems containsSemiMixedTypes="0" containsString="0" containsNumber="1" containsInteger="1" minValue="1000254510" maxValue="9987426545"/>
    </cacheField>
    <cacheField name="ORG Name" numFmtId="0">
      <sharedItems count="114">
        <s v="Arab Banking Corporation B S C"/>
        <s v="Microsoft Corporation"/>
        <s v="Citibank NA"/>
        <s v="General Electric Company"/>
        <s v="Life Insurance Corporation of India"/>
        <s v="Batelco"/>
        <s v="AXA S A "/>
        <s v="Lloyds Bank"/>
        <s v="Cargill Inc"/>
        <s v="La Buena Vida en Medialab"/>
        <s v="Universidad Nur"/>
        <s v="Entel Bolivia"/>
        <s v="Mohamed Ali"/>
        <s v="Granier"/>
        <s v="Emaar Properties"/>
        <s v="Joanna Nowak"/>
        <s v="Jose Mora"/>
        <s v="Juan Carlos Mora Uribe"/>
        <s v="Salisbury Signs"/>
        <s v="Bancolombia S A "/>
        <s v="Abu Dhabi Commercial Bank"/>
        <s v="Danone SA"/>
        <s v="Paladium Sp z o o "/>
        <s v="William Green"/>
        <s v="Sta Logistic Ltd"/>
        <s v="Angela Smith"/>
        <s v="Anna Leonisa"/>
        <s v="Quala S A "/>
        <s v="Prof Dr med Hjalmar Hagedorn"/>
        <s v="Ihs Inc "/>
        <s v="Verspreid Net B V "/>
        <s v="Barclays"/>
        <s v="Nigel Higgins"/>
        <s v="SpecPlus"/>
        <s v="China CNR Corporation Limited "/>
        <s v="Western Union Company"/>
        <s v="Sonnen Apotheke"/>
        <s v="Piekarnia Cukiernia Borys"/>
        <s v="Salman Khan"/>
        <s v="Mateusz Mickiewicz"/>
        <s v="ALGUPELO Verwaltungs und Beratungs GmbH"/>
        <s v="Mediterranean Shipping Company"/>
        <s v="Majestic Wine  Deli Inc "/>
        <s v="Samsung Electronics Co  Ltd "/>
        <s v="Global Payment Services"/>
        <s v="Brasil Kirin"/>
        <s v="Maria Rodriguez"/>
        <s v="_x000a_ALGUPELO Verwaltungs und Beratungs GmbH"/>
        <s v="Pastelaria Transmontana"/>
        <s v="British American Tobacco P L C "/>
        <s v="Procter and Gamble"/>
        <s v="Airbus"/>
        <s v="Docklands Bus  Coach Park"/>
        <s v="El Corral"/>
        <s v="Sepe fashion de"/>
        <s v="Peter Griff"/>
        <s v="Philip Morris"/>
        <s v="PwC Advisory Strategy "/>
        <s v="Evergreen Line "/>
        <s v="Ecopetrol S A "/>
        <s v="Ali Gujjar"/>
        <s v="Studio Fisioterapico Dr Alessandro Gelmi  Dr "/>
        <s v="Mohamed Hadid"/>
        <s v="Yang Ming Marine Transport"/>
        <s v="Adam Johnson"/>
        <s v="Anthem Inc "/>
        <s v="Comune di Caderzone Terme  Casa della Cultura"/>
        <s v="Stena Line Frederikshavn"/>
        <s v="Aamir Khan"/>
        <s v="McKinsey  Company"/>
        <s v="Mary Green"/>
        <s v="Tesco"/>
        <s v="Gazprom"/>
        <s v="UnitedHealth Group Incorporated "/>
        <s v="Robert Borowski"/>
        <s v="Slovenska posta"/>
        <s v="Les Condomines"/>
        <s v="Royal Dutch Shell Company"/>
        <s v="te Slaa Schilders"/>
        <s v="Boston Consulting Group"/>
        <s v="Jack Cohen"/>
        <s v="Samsung Electronics Co., Ltd." u="1"/>
        <s v="Majestic Wine   Deli  Inc " u="1"/>
        <s v="Samsung Electronics Co   Ltd " u="1"/>
        <s v="Majestic Wine &amp; Deli, Inc." u="1"/>
        <s v="Cargill  Inc" u="1"/>
        <s v="Prof  Dr  med  Hjalmar Hagedorn" u="1"/>
        <s v="Prof. Dr. med. Hjalmar Hagedorn" u="1"/>
        <s v="Studio Fisioterapico Dr. Alessandro Gelmi &amp; Dr." u="1"/>
        <s v="Paladium Sp  z o o " u="1"/>
        <s v="Ihs Inc." u="1"/>
        <s v="Ecopetrol S.A." u="1"/>
        <s v="Procter   Gamble" u="1"/>
        <s v="McKinsey &amp; Company" u="1"/>
        <s v="PwC Advisory/Strategy " u="1"/>
        <s v="Studio Fisioterapico Dr  Alessandro Gelmi   Dr " u="1"/>
        <s v="Anthem  Inc " u="1"/>
        <s v="Sepe-fashion.de" u="1"/>
        <s v="Procter &amp; Gamble" u="1"/>
        <s v="Bancolombia S.A." u="1"/>
        <s v="British American Tobacco P.L.C." u="1"/>
        <s v="Quala S.A." u="1"/>
        <s v="PwC Advisory/Strategy&amp;" u="1"/>
        <s v="Docklands Bus   Coach Park" u="1"/>
        <s v="Docklands Bus &amp; Coach Park" u="1"/>
        <s v="Anthem, Inc." u="1"/>
        <s v="Paladium Sp. z o.o." u="1"/>
        <s v="AXA S.A." u="1"/>
        <s v="Cargill, Inc" u="1"/>
        <s v="Arab Banking Corporation B.S.C" u="1"/>
        <s v="McKinsey   Company" u="1"/>
        <s v="Comune di Caderzone Terme   Casa della Cultura" u="1"/>
        <s v="Comune di Caderzone Terme - Casa della Cultura" u="1"/>
        <s v="Verspreid Net B.V." u="1"/>
      </sharedItems>
    </cacheField>
    <cacheField name="ORG Address" numFmtId="0">
      <sharedItems containsBlank="1"/>
    </cacheField>
    <cacheField name="ORG Country" numFmtId="0">
      <sharedItems/>
    </cacheField>
    <cacheField name="New OGBC" numFmtId="0">
      <sharedItems count="32">
        <s v="Bahrain (H)"/>
        <s v="United States"/>
        <s v="United Kingdom"/>
        <s v="India"/>
        <s v="France"/>
        <s v="Spain"/>
        <s v="Bolivia (H)"/>
        <s v="Iran (H)"/>
        <s v="United Arab Emirates (H)"/>
        <s v="Poland"/>
        <s v="Mexico (H)"/>
        <s v="Colombia (H)"/>
        <s v="Belarus (H)"/>
        <s v="Canada"/>
        <s v="Chile"/>
        <s v="Germany"/>
        <s v="Netherlands"/>
        <s v="Unieted Kingdom"/>
        <s v="Cyprus (H)"/>
        <s v="Ukraine (H)"/>
        <s v="China (H)"/>
        <s v="Pakistan (H)"/>
        <s v="Italy"/>
        <s v="South Korea"/>
        <s v="Brazil (H)"/>
        <s v="Ireland"/>
        <s v="Taiwan"/>
        <s v="Afganistan (H)"/>
        <s v="Canda"/>
        <s v="Denmark"/>
        <s v="Russia (H)"/>
        <s v="Slovakia"/>
      </sharedItems>
    </cacheField>
    <cacheField name="OGB Country" numFmtId="0">
      <sharedItems count="32">
        <s v="Bahrain"/>
        <s v="United States"/>
        <s v="United Kingdom"/>
        <s v="India"/>
        <s v="France"/>
        <s v="Spain"/>
        <s v="Bolivia"/>
        <s v="Iran"/>
        <s v="United Arab Emirates"/>
        <s v="Poland"/>
        <s v="Mexico"/>
        <s v="Colombia"/>
        <s v="Belarus"/>
        <s v="Canada"/>
        <s v="Chile"/>
        <s v="Germany"/>
        <s v="Netherlands"/>
        <s v="Unieted Kingdom"/>
        <s v="Cyprus"/>
        <s v="Ukraine"/>
        <s v="China"/>
        <s v="Pakistan"/>
        <s v="Italy"/>
        <s v="South Korea"/>
        <s v="Brazil"/>
        <s v="Ireland"/>
        <s v="Taiwan"/>
        <s v="Afganistan"/>
        <s v="Canda"/>
        <s v="Denmark"/>
        <s v="Russia"/>
        <s v="Slovakia"/>
      </sharedItems>
    </cacheField>
    <cacheField name="New BBKC" numFmtId="0">
      <sharedItems count="32">
        <s v="Unieted Kingdom"/>
        <s v="United Kingdom"/>
        <s v="Ireland"/>
        <s v="Netherlands"/>
        <s v="United States"/>
        <s v="Spain"/>
        <s v="Italy"/>
        <s v="Denmark"/>
        <s v="Germany"/>
        <s v="Colombia (H)"/>
        <s v="Bahrain (H)"/>
        <s v="Canada"/>
        <s v="Belarus (H)"/>
        <s v="United Arab Emirates (H)"/>
        <s v="France"/>
        <s v="South Korea"/>
        <s v="Ukraine (H)"/>
        <s v="Cyprus (H)"/>
        <s v="Taiwan"/>
        <s v="Slovakia"/>
        <s v="Canda"/>
        <s v="Iran (H)"/>
        <s v="India"/>
        <s v="Pakistan (H)"/>
        <s v="Poland"/>
        <s v="China (H)"/>
        <s v="Mexico (H)"/>
        <s v="Bolivia (H)"/>
        <s v="Chile"/>
        <s v="Afganistan (H)"/>
        <s v="Brazil (H)"/>
        <s v="Russia (H)"/>
      </sharedItems>
    </cacheField>
    <cacheField name="BBK Country" numFmtId="0">
      <sharedItems count="32">
        <s v="Unieted Kingdom"/>
        <s v="United Kingdom"/>
        <s v="Ireland"/>
        <s v="Netherlands"/>
        <s v="United States"/>
        <s v="Spain"/>
        <s v="Italy"/>
        <s v="Denmark"/>
        <s v="Germany"/>
        <s v="Colombia"/>
        <s v="Bahrain"/>
        <s v="Canada"/>
        <s v="Belarus"/>
        <s v="United Arab Emirates"/>
        <s v="France"/>
        <s v="South Korea"/>
        <s v="Ukraine"/>
        <s v="Cyprus"/>
        <s v="Taiwan"/>
        <s v="Slovakia"/>
        <s v="Canda"/>
        <s v="Iran"/>
        <s v="India"/>
        <s v="Pakistan"/>
        <s v="Poland"/>
        <s v="China"/>
        <s v="Mexico"/>
        <s v="Bolivia"/>
        <s v="Chile"/>
        <s v="Afganistan"/>
        <s v="Brazil"/>
        <s v="Russia"/>
      </sharedItems>
    </cacheField>
    <cacheField name="BNF ID" numFmtId="0">
      <sharedItems containsSemiMixedTypes="0" containsString="0" containsNumber="1" containsInteger="1" minValue="1000254510" maxValue="9987426545"/>
    </cacheField>
    <cacheField name="BNF Name" numFmtId="0">
      <sharedItems count="112">
        <s v="Barclays"/>
        <s v="Royal Dutch Shell Company"/>
        <s v="Salisbury Signs"/>
        <s v="Docklands Bus  Coach Park"/>
        <s v="te Slaa Schilders"/>
        <s v="Western Union Company"/>
        <s v="Granier"/>
        <s v="Studio Fisioterapico Dr Alessandro Gelmi  Dr "/>
        <s v="Stena Line Frederikshavn"/>
        <s v="General Electric Company"/>
        <s v="Sepe fashion de"/>
        <s v="Choice Forex Inc "/>
        <s v="McKinsey  Company"/>
        <s v="Lloyds Bank"/>
        <s v="Arab Banking Corporation B S C"/>
        <s v="PwC Advisory Strategy "/>
        <s v="Sta Logistic Ltd"/>
        <s v="Emaar Properties"/>
        <s v="Les Condomines"/>
        <s v="Samsung Electronics Co  Ltd "/>
        <s v="_x000a_ALGUPELO Verwaltungs und Beratungs GmbH"/>
        <s v="SpecPlus"/>
        <s v="Ihs Inc "/>
        <s v="Citibank NA"/>
        <s v="Philip Morris"/>
        <s v="Yang Ming Marine Transport"/>
        <s v="Slovenska posta"/>
        <s v="Adam Johnson"/>
        <s v="Verspreid Net B V "/>
        <s v="Procter and Gamble"/>
        <s v="Pastelaria Transmontana"/>
        <s v="Peter Griff"/>
        <s v="Abu Dhabi Commercial Bank"/>
        <s v="White  Case LLP"/>
        <s v="Majestic Wine  Deli Inc "/>
        <s v="Life Insurance Corporation of India"/>
        <s v="Tesco"/>
        <s v="Cargill Inc"/>
        <s v="Danone SA"/>
        <s v="Batelco"/>
        <s v="Microsoft Corporation"/>
        <s v="La Buena Vida en Medialab"/>
        <s v="El Corral"/>
        <s v="Ali Gujjar"/>
        <s v="Anthem Inc "/>
        <s v="Piekarnia Cukiernia Borys"/>
        <s v="Salman Khan"/>
        <s v="Global Payment Services"/>
        <s v="China CNR Corporation Limited "/>
        <s v="British American Tobacco P L C "/>
        <s v="ALGUPELO Verwaltungs und Beratungs GmbH"/>
        <s v="Airbus"/>
        <s v="Maria Rodriguez"/>
        <s v="Universidad Nur"/>
        <s v="Mary Green"/>
        <s v="Quala S A "/>
        <s v="Joanna Nowak"/>
        <s v="Jose Mora"/>
        <s v="Prof Dr med Hjalmar Hagedorn"/>
        <s v="Paladium Sp z o o "/>
        <s v="Mohamed Hadid"/>
        <s v="Jack Cohen"/>
        <s v="Comune di Caderzone Terme  Casa della Cultura"/>
        <s v="Bancolombia S A "/>
        <s v="Ecopetrol S A "/>
        <s v="Brasil Kirin"/>
        <s v="Boston Consulting Group"/>
        <s v="Mediterranean Shipping Company"/>
        <s v="Entel Bolivia"/>
        <s v="William Green"/>
        <s v="Gazprom"/>
        <s v="UnitedHealth Group Incorporated "/>
        <s v="Evergreen Line "/>
        <s v="Mateusz Mickiewicz"/>
        <s v="AXA S A "/>
        <s v="Sonnen Apotheke"/>
        <s v="Samsung Electronics Co., Ltd." u="1"/>
        <s v="Majestic Wine   Deli  Inc " u="1"/>
        <s v="Samsung Electronics Co   Ltd " u="1"/>
        <s v="Majestic Wine &amp; Deli, Inc." u="1"/>
        <s v="Cargill  Inc" u="1"/>
        <s v="Prof  Dr  med  Hjalmar Hagedorn" u="1"/>
        <s v="Prof. Dr. med. Hjalmar Hagedorn" u="1"/>
        <s v="Studio Fisioterapico Dr. Alessandro Gelmi &amp; Dr." u="1"/>
        <s v="Paladium Sp  z o o " u="1"/>
        <s v="Ihs Inc." u="1"/>
        <s v="Ecopetrol S.A." u="1"/>
        <s v="Procter   Gamble" u="1"/>
        <s v="McKinsey &amp; Company" u="1"/>
        <s v="PwC Advisory/Strategy " u="1"/>
        <s v="Studio Fisioterapico Dr  Alessandro Gelmi   Dr " u="1"/>
        <s v="Anthem  Inc " u="1"/>
        <s v="Sepe-fashion.de" u="1"/>
        <s v="Procter &amp; Gamble" u="1"/>
        <s v="Bancolombia S.A." u="1"/>
        <s v="British American Tobacco P.L.C." u="1"/>
        <s v="Quala S.A." u="1"/>
        <s v="PwC Advisory/Strategy&amp;" u="1"/>
        <s v="Docklands Bus   Coach Park" u="1"/>
        <s v="Docklands Bus &amp; Coach Park" u="1"/>
        <s v="Anthem, Inc." u="1"/>
        <s v="Paladium Sp. z o.o." u="1"/>
        <s v="AXA S.A." u="1"/>
        <s v="Cargill, Inc" u="1"/>
        <s v="Choice Forex Inc." u="1"/>
        <s v="Arab Banking Corporation B.S.C" u="1"/>
        <s v="White   Case LLP" u="1"/>
        <s v="White &amp; Case LLP" u="1"/>
        <s v="McKinsey   Company" u="1"/>
        <s v="Comune di Caderzone Terme   Casa della Cultura" u="1"/>
        <s v="Comune di Caderzone Terme - Casa della Cultura" u="1"/>
        <s v="Verspreid Net B.V." u="1"/>
      </sharedItems>
    </cacheField>
    <cacheField name="BNF Address" numFmtId="0">
      <sharedItems containsBlank="1"/>
    </cacheField>
    <cacheField name="BNF Country" numFmtId="0">
      <sharedItems/>
    </cacheField>
    <cacheField name="%" numFmtId="0" formula="'OGB Country'/144" databaseField="0"/>
    <cacheField name="Pole1" numFmtId="0" formula="'OGB Country'" databaseField="0"/>
    <cacheField name="Procent" numFmtId="0" formula="'BNF Nam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1058884562"/>
    <x v="0"/>
    <x v="0"/>
    <n v="10193801"/>
    <x v="0"/>
    <x v="0"/>
    <s v="USD"/>
    <x v="0"/>
    <m/>
    <n v="1000254510"/>
    <s v="Arab Banking Corporation B.S.C"/>
    <s v="Manama"/>
    <s v="Bahrain"/>
    <s v="Bahrain"/>
    <s v="Unieted Kingdom"/>
    <n v="3323598752"/>
    <s v="Barclays"/>
    <s v="Lonon"/>
    <s v="Unieted Kingdom"/>
    <m/>
    <m/>
  </r>
  <r>
    <x v="1"/>
    <n v="1058884562"/>
    <x v="0"/>
    <x v="1"/>
    <n v="10706782"/>
    <x v="0"/>
    <x v="1"/>
    <s v="USD"/>
    <x v="1"/>
    <m/>
    <n v="1000254510"/>
    <s v="Arab Banking Corporation B.S.C"/>
    <s v="Manama"/>
    <s v="Bahrain"/>
    <s v="Bahrain"/>
    <s v="United Kingdom"/>
    <n v="9040688299"/>
    <s v="Royal Dutch Shell Company"/>
    <s v="London"/>
    <s v="United Kingdom"/>
    <m/>
    <m/>
  </r>
  <r>
    <x v="0"/>
    <n v="1058884562"/>
    <x v="0"/>
    <x v="2"/>
    <n v="13040237"/>
    <x v="0"/>
    <x v="0"/>
    <s v="USD"/>
    <x v="2"/>
    <m/>
    <n v="1000254510"/>
    <s v="Arab Banking Corporation B.S.C"/>
    <s v="Manama"/>
    <s v="Bahrain"/>
    <s v="Bahrain"/>
    <s v="United Kingdom"/>
    <n v="1900109258"/>
    <s v="Salisbury Signs"/>
    <s v="Salisbury"/>
    <s v="United Kingdom"/>
    <m/>
    <m/>
  </r>
  <r>
    <x v="1"/>
    <n v="1058884562"/>
    <x v="1"/>
    <x v="3"/>
    <n v="13835874"/>
    <x v="0"/>
    <x v="1"/>
    <s v="USD"/>
    <x v="3"/>
    <m/>
    <n v="1000254510"/>
    <s v="Arab Banking Corporation B.S.C"/>
    <s v="Manama"/>
    <s v="Bahrain"/>
    <s v="Bahrain"/>
    <s v="Ireland"/>
    <n v="5652548789"/>
    <s v="Docklands Bus &amp; Coach Park"/>
    <s v="Dublin"/>
    <s v="Ireland"/>
    <m/>
    <m/>
  </r>
  <r>
    <x v="1"/>
    <n v="1058884562"/>
    <x v="1"/>
    <x v="4"/>
    <n v="13905788"/>
    <x v="0"/>
    <x v="0"/>
    <s v="USD"/>
    <x v="4"/>
    <m/>
    <n v="1000254510"/>
    <s v="Arab Banking Corporation B.S.C"/>
    <s v="Manama"/>
    <s v="Bahrain"/>
    <s v="Bahrain"/>
    <s v="Netherlands"/>
    <n v="9507639174"/>
    <s v="te Slaa Schilders"/>
    <s v="Amsterdam"/>
    <s v="Netherlands"/>
    <m/>
    <m/>
  </r>
  <r>
    <x v="0"/>
    <n v="1058884562"/>
    <x v="1"/>
    <x v="5"/>
    <n v="14236158"/>
    <x v="0"/>
    <x v="1"/>
    <s v="USD"/>
    <x v="5"/>
    <m/>
    <n v="1000254510"/>
    <s v="Arab Banking Corporation B.S.C"/>
    <s v="Manama"/>
    <s v="Bahrain"/>
    <s v="Bahrain"/>
    <s v="United States"/>
    <n v="3466400426"/>
    <s v="Western Union Company"/>
    <s v="Denver"/>
    <s v="United States"/>
    <m/>
    <m/>
  </r>
  <r>
    <x v="1"/>
    <n v="1058884562"/>
    <x v="1"/>
    <x v="6"/>
    <n v="15208705"/>
    <x v="0"/>
    <x v="0"/>
    <s v="USD"/>
    <x v="6"/>
    <m/>
    <n v="1000254510"/>
    <s v="Arab Banking Corporation B.S.C"/>
    <s v="Manama"/>
    <s v="Bahrain"/>
    <s v="Bahrain"/>
    <s v="Spain"/>
    <n v="1454142014"/>
    <s v="Granier"/>
    <s v="Motril"/>
    <s v="Spain"/>
    <m/>
    <m/>
  </r>
  <r>
    <x v="2"/>
    <n v="1058884562"/>
    <x v="1"/>
    <x v="7"/>
    <n v="15243908"/>
    <x v="0"/>
    <x v="0"/>
    <s v="USD"/>
    <x v="7"/>
    <m/>
    <n v="1000254510"/>
    <s v="Arab Banking Corporation B.S.C"/>
    <s v="Manama"/>
    <s v="Bahrain"/>
    <s v="Bahrain"/>
    <s v="Italy"/>
    <n v="7766918052"/>
    <s v="Studio Fisioterapico Dr. Alessandro Gelmi &amp; Dr."/>
    <s v="Giaveno"/>
    <s v="Italy"/>
    <m/>
    <m/>
  </r>
  <r>
    <x v="1"/>
    <n v="1058884562"/>
    <x v="0"/>
    <x v="8"/>
    <n v="15459881"/>
    <x v="0"/>
    <x v="0"/>
    <s v="USD"/>
    <x v="8"/>
    <m/>
    <n v="1000254510"/>
    <s v="Arab Banking Corporation B.S.C"/>
    <s v="Manama"/>
    <s v="Bahrain"/>
    <s v="Bahrain"/>
    <s v="Denmark"/>
    <n v="7888045698"/>
    <s v="Stena Line Frederikshavn"/>
    <s v="Frederikshavn"/>
    <s v="Denmark"/>
    <m/>
    <m/>
  </r>
  <r>
    <x v="1"/>
    <n v="1058884562"/>
    <x v="0"/>
    <x v="3"/>
    <n v="16343419"/>
    <x v="0"/>
    <x v="0"/>
    <s v="USD"/>
    <x v="9"/>
    <m/>
    <n v="1000254510"/>
    <s v="Arab Banking Corporation B.S.C"/>
    <s v="Manama"/>
    <s v="Bahrain"/>
    <s v="Bahrain"/>
    <s v="United Kingdom"/>
    <n v="1014787879"/>
    <s v="General Electric Company"/>
    <s v="Coventry"/>
    <s v="United Kingdom"/>
    <m/>
    <m/>
  </r>
  <r>
    <x v="0"/>
    <n v="1058884562"/>
    <x v="0"/>
    <x v="9"/>
    <n v="16468393"/>
    <x v="0"/>
    <x v="1"/>
    <s v="USD"/>
    <x v="10"/>
    <m/>
    <n v="1000254510"/>
    <s v="Arab Banking Corporation B.S.C"/>
    <s v="Manama"/>
    <s v="Bahrain"/>
    <s v="Bahrain"/>
    <s v="Germany"/>
    <n v="6319115507"/>
    <s v="Sepe-fashion.de"/>
    <s v="Aschaffenburg"/>
    <s v="Germany"/>
    <m/>
    <m/>
  </r>
  <r>
    <x v="1"/>
    <n v="1058884562"/>
    <x v="0"/>
    <x v="6"/>
    <n v="16628386"/>
    <x v="0"/>
    <x v="0"/>
    <s v="USD"/>
    <x v="11"/>
    <m/>
    <n v="1000254510"/>
    <s v="Arab Banking Corporation B.S.C"/>
    <s v="Manama"/>
    <s v="Bahrain"/>
    <s v="Bahrain"/>
    <s v="United Kingdom"/>
    <n v="1014787879"/>
    <s v="General Electric Company"/>
    <s v="Coventry"/>
    <s v="United Kingdom"/>
    <m/>
    <m/>
  </r>
  <r>
    <x v="1"/>
    <n v="1058884562"/>
    <x v="0"/>
    <x v="3"/>
    <n v="18171410"/>
    <x v="0"/>
    <x v="0"/>
    <s v="USD"/>
    <x v="12"/>
    <m/>
    <n v="1000254510"/>
    <s v="Arab Banking Corporation B.S.C"/>
    <s v="Manama"/>
    <s v="Bahrain"/>
    <s v="Bahrain"/>
    <s v="Colombia"/>
    <n v="1489947433"/>
    <s v="Choice Forex Inc."/>
    <m/>
    <s v="Colombia"/>
    <m/>
    <m/>
  </r>
  <r>
    <x v="1"/>
    <n v="1058884562"/>
    <x v="0"/>
    <x v="3"/>
    <n v="18521726"/>
    <x v="0"/>
    <x v="0"/>
    <s v="USD"/>
    <x v="13"/>
    <m/>
    <n v="1000254510"/>
    <s v="Arab Banking Corporation B.S.C"/>
    <s v="Manama"/>
    <s v="Bahrain"/>
    <s v="Bahrain"/>
    <s v="United States"/>
    <n v="7900001410"/>
    <s v="McKinsey &amp; Company"/>
    <s v="New York"/>
    <s v="United States"/>
    <m/>
    <m/>
  </r>
  <r>
    <x v="0"/>
    <n v="1058884562"/>
    <x v="0"/>
    <x v="0"/>
    <n v="18836035"/>
    <x v="0"/>
    <x v="1"/>
    <s v="USD"/>
    <x v="14"/>
    <m/>
    <n v="1000254510"/>
    <s v="Arab Banking Corporation B.S.C"/>
    <s v="Manama"/>
    <s v="Bahrain"/>
    <s v="Bahrain"/>
    <s v="United Kingdom"/>
    <n v="1112036044"/>
    <s v="Lloyds Bank"/>
    <s v="London"/>
    <s v="United Kingdom"/>
    <m/>
    <m/>
  </r>
  <r>
    <x v="0"/>
    <n v="1058884562"/>
    <x v="0"/>
    <x v="10"/>
    <n v="18856506"/>
    <x v="0"/>
    <x v="1"/>
    <s v="USD"/>
    <x v="15"/>
    <m/>
    <n v="1000254510"/>
    <s v="Arab Banking Corporation B.S.C"/>
    <s v="Manama"/>
    <s v="Bahrain"/>
    <s v="Bahrain"/>
    <s v="Germany"/>
    <n v="6319115507"/>
    <s v="Sepe-fashion.de"/>
    <s v="Aschaffenburg"/>
    <s v="Germany"/>
    <m/>
    <m/>
  </r>
  <r>
    <x v="1"/>
    <n v="1058884562"/>
    <x v="0"/>
    <x v="6"/>
    <n v="19194905"/>
    <x v="0"/>
    <x v="0"/>
    <s v="USD"/>
    <x v="16"/>
    <m/>
    <n v="1000254510"/>
    <s v="Arab Banking Corporation B.S.C"/>
    <s v="Manama"/>
    <s v="Bahrain"/>
    <s v="Bahrain"/>
    <s v="United Kingdom"/>
    <n v="1112036044"/>
    <s v="Lloyds Bank"/>
    <s v="London"/>
    <s v="United Kingdom"/>
    <m/>
    <m/>
  </r>
  <r>
    <x v="1"/>
    <n v="1058884562"/>
    <x v="1"/>
    <x v="11"/>
    <n v="19228086"/>
    <x v="0"/>
    <x v="0"/>
    <s v="USD"/>
    <x v="17"/>
    <m/>
    <n v="1000254510"/>
    <s v="Arab Banking Corporation B.S.C"/>
    <s v="Manama"/>
    <s v="Bahrain"/>
    <s v="Bahrain"/>
    <s v="Bahrain"/>
    <n v="1000254510"/>
    <s v="Arab Banking Corporation B.S.C"/>
    <s v="Manama"/>
    <s v="Bahrain"/>
    <m/>
    <m/>
  </r>
  <r>
    <x v="1"/>
    <n v="1058884562"/>
    <x v="0"/>
    <x v="6"/>
    <n v="19872067"/>
    <x v="0"/>
    <x v="0"/>
    <s v="USD"/>
    <x v="18"/>
    <m/>
    <n v="1000254510"/>
    <s v="Arab Banking Corporation B.S.C"/>
    <s v="Manama"/>
    <s v="Bahrain"/>
    <s v="Bahrain"/>
    <s v="Canada"/>
    <n v="1489947433"/>
    <s v="Choice Forex Inc."/>
    <m/>
    <s v="Canada"/>
    <m/>
    <m/>
  </r>
  <r>
    <x v="1"/>
    <n v="1058884562"/>
    <x v="0"/>
    <x v="12"/>
    <n v="10091330"/>
    <x v="0"/>
    <x v="0"/>
    <s v="USD"/>
    <x v="19"/>
    <m/>
    <n v="1002337855"/>
    <s v="Microsoft Corporation"/>
    <s v=" Albuquerque"/>
    <s v="United States"/>
    <s v="United States"/>
    <s v="United Kingdom"/>
    <n v="1900109258"/>
    <s v="Salisbury Signs"/>
    <s v="Salisbury"/>
    <s v="United Kingdom"/>
    <m/>
    <m/>
  </r>
  <r>
    <x v="1"/>
    <n v="1058884562"/>
    <x v="0"/>
    <x v="13"/>
    <n v="14116596"/>
    <x v="0"/>
    <x v="0"/>
    <s v="USD"/>
    <x v="20"/>
    <m/>
    <n v="1002337855"/>
    <s v="Microsoft Corporation"/>
    <s v=" Albuquerque"/>
    <s v="United States"/>
    <s v="United States"/>
    <s v="United States"/>
    <n v="7298729519"/>
    <s v="PwC Advisory/Strategy&amp;"/>
    <s v="New York"/>
    <s v="United States"/>
    <m/>
    <m/>
  </r>
  <r>
    <x v="1"/>
    <n v="1058884562"/>
    <x v="0"/>
    <x v="14"/>
    <n v="15595356"/>
    <x v="0"/>
    <x v="1"/>
    <s v="USD"/>
    <x v="21"/>
    <m/>
    <n v="1002337855"/>
    <s v="Microsoft Corporation"/>
    <s v=" Albuquerque"/>
    <s v="United States"/>
    <s v="United States"/>
    <s v="Belarus"/>
    <n v="2445560826"/>
    <s v="Sta Logistic Ltd"/>
    <s v="Minsk"/>
    <s v="Belarus"/>
    <m/>
    <m/>
  </r>
  <r>
    <x v="1"/>
    <n v="1058884562"/>
    <x v="0"/>
    <x v="15"/>
    <n v="19239357"/>
    <x v="0"/>
    <x v="0"/>
    <s v="USD"/>
    <x v="22"/>
    <m/>
    <n v="1002337855"/>
    <s v="Microsoft Corporation"/>
    <s v=" Albuquerque"/>
    <s v="United States"/>
    <s v="United States"/>
    <s v="United States"/>
    <n v="3466400426"/>
    <s v="Western Union Company"/>
    <s v="Denver"/>
    <s v="United States"/>
    <m/>
    <m/>
  </r>
  <r>
    <x v="0"/>
    <n v="1058884562"/>
    <x v="0"/>
    <x v="16"/>
    <n v="10202885"/>
    <x v="0"/>
    <x v="1"/>
    <s v="USD"/>
    <x v="23"/>
    <m/>
    <n v="1005455989"/>
    <s v="Citibank NA"/>
    <s v="New York"/>
    <s v="United States"/>
    <s v="United States"/>
    <s v="United Kingdom"/>
    <n v="1112036044"/>
    <s v="Lloyds Bank"/>
    <s v="London"/>
    <s v="United Kingdom"/>
    <m/>
    <m/>
  </r>
  <r>
    <x v="2"/>
    <n v="1058884562"/>
    <x v="0"/>
    <x v="17"/>
    <n v="12877598"/>
    <x v="0"/>
    <x v="0"/>
    <s v="USD"/>
    <x v="24"/>
    <m/>
    <n v="1005455989"/>
    <s v="Citibank NA"/>
    <s v="New York"/>
    <s v="United States"/>
    <s v="United States"/>
    <s v="Belarus"/>
    <n v="2445560826"/>
    <s v="Sta Logistic Ltd"/>
    <s v="Minsk"/>
    <s v="Belarus"/>
    <m/>
    <m/>
  </r>
  <r>
    <x v="1"/>
    <n v="1058884562"/>
    <x v="0"/>
    <x v="18"/>
    <n v="13591683"/>
    <x v="0"/>
    <x v="0"/>
    <s v="USD"/>
    <x v="25"/>
    <m/>
    <n v="1005455989"/>
    <s v="Citibank NA"/>
    <s v="New York"/>
    <s v="United States"/>
    <s v="United States"/>
    <s v="United Arab Emirates"/>
    <n v="1459898985"/>
    <s v="Emaar Properties"/>
    <s v="Dubai"/>
    <s v="United Arab Emirates"/>
    <m/>
    <m/>
  </r>
  <r>
    <x v="0"/>
    <n v="1058884562"/>
    <x v="0"/>
    <x v="19"/>
    <n v="14609260"/>
    <x v="0"/>
    <x v="0"/>
    <s v="USD"/>
    <x v="26"/>
    <m/>
    <n v="1005455989"/>
    <s v="Citibank NA"/>
    <s v="New York"/>
    <s v="United States"/>
    <s v="United States"/>
    <s v="France"/>
    <n v="8985203212"/>
    <s v="Les Condomines"/>
    <s v="Lanet"/>
    <s v="France"/>
    <m/>
    <m/>
  </r>
  <r>
    <x v="2"/>
    <n v="1058884562"/>
    <x v="0"/>
    <x v="20"/>
    <n v="17399243"/>
    <x v="0"/>
    <x v="0"/>
    <s v="USD"/>
    <x v="27"/>
    <m/>
    <n v="1005455989"/>
    <s v="Citibank NA"/>
    <s v="New York"/>
    <s v="United States"/>
    <s v="United States"/>
    <s v="South Korea"/>
    <n v="4494463134"/>
    <s v="Samsung Electronics Co., Ltd."/>
    <s v=" Suwon-Shi"/>
    <s v="South Korea"/>
    <m/>
    <m/>
  </r>
  <r>
    <x v="2"/>
    <n v="1058884562"/>
    <x v="0"/>
    <x v="17"/>
    <n v="18041876"/>
    <x v="0"/>
    <x v="0"/>
    <s v="USD"/>
    <x v="28"/>
    <m/>
    <n v="1005455989"/>
    <s v="Citibank NA"/>
    <s v="New York"/>
    <s v="United States"/>
    <s v="United States"/>
    <s v="Germany"/>
    <n v="4569875310"/>
    <s v="_x000a_ALGUPELO Verwaltungs und Beratungs GmbH"/>
    <s v="Offenburg"/>
    <s v="Germany"/>
    <m/>
    <m/>
  </r>
  <r>
    <x v="0"/>
    <n v="1058884562"/>
    <x v="1"/>
    <x v="21"/>
    <n v="12366641"/>
    <x v="0"/>
    <x v="1"/>
    <s v="USD"/>
    <x v="29"/>
    <m/>
    <n v="1005455989"/>
    <s v="Citibank NA"/>
    <s v="New York"/>
    <s v="United States"/>
    <s v="United States"/>
    <s v="Ukraine"/>
    <n v="3361649819"/>
    <s v="SpecPlus"/>
    <s v="Kijow"/>
    <s v="Ukraine"/>
    <m/>
    <m/>
  </r>
  <r>
    <x v="2"/>
    <n v="1058884562"/>
    <x v="1"/>
    <x v="22"/>
    <n v="15540194"/>
    <x v="0"/>
    <x v="1"/>
    <s v="USD"/>
    <x v="30"/>
    <m/>
    <n v="1005455989"/>
    <s v="Citibank NA"/>
    <s v="New York"/>
    <s v="United States"/>
    <s v="United States"/>
    <s v="United Kingdom"/>
    <n v="3232587888"/>
    <s v="Ihs Inc."/>
    <s v="London"/>
    <s v="United Kingdom"/>
    <m/>
    <m/>
  </r>
  <r>
    <x v="2"/>
    <n v="1058884562"/>
    <x v="0"/>
    <x v="23"/>
    <n v="10697274"/>
    <x v="0"/>
    <x v="0"/>
    <s v="USD"/>
    <x v="31"/>
    <m/>
    <n v="1014787879"/>
    <s v="General Electric Company"/>
    <s v="Coventry"/>
    <s v="United Kingdom"/>
    <s v="United Kingdom"/>
    <s v="United Kingdom"/>
    <n v="9040688299"/>
    <s v="Royal Dutch Shell Company"/>
    <s v="London"/>
    <s v="United Kingdom"/>
    <m/>
    <m/>
  </r>
  <r>
    <x v="2"/>
    <n v="1058884562"/>
    <x v="0"/>
    <x v="24"/>
    <n v="13277625"/>
    <x v="0"/>
    <x v="1"/>
    <s v="USD"/>
    <x v="32"/>
    <m/>
    <n v="1014787879"/>
    <s v="General Electric Company"/>
    <s v="Coventry"/>
    <s v="United Kingdom"/>
    <s v="United Kingdom"/>
    <s v="United Kingdom"/>
    <n v="1112036044"/>
    <s v="Lloyds Bank"/>
    <s v="London"/>
    <s v="United Kingdom"/>
    <m/>
    <m/>
  </r>
  <r>
    <x v="0"/>
    <n v="1058884562"/>
    <x v="0"/>
    <x v="25"/>
    <n v="13873060"/>
    <x v="0"/>
    <x v="0"/>
    <s v="USD"/>
    <x v="33"/>
    <m/>
    <n v="1014787879"/>
    <s v="General Electric Company"/>
    <s v="Coventry"/>
    <s v="United Kingdom"/>
    <s v="United Kingdom"/>
    <s v="United States"/>
    <n v="1005455989"/>
    <s v="Citibank NA"/>
    <s v="New York"/>
    <s v="United States"/>
    <m/>
    <m/>
  </r>
  <r>
    <x v="0"/>
    <n v="1058884562"/>
    <x v="0"/>
    <x v="9"/>
    <n v="14061383"/>
    <x v="0"/>
    <x v="1"/>
    <s v="USD"/>
    <x v="34"/>
    <m/>
    <n v="1014787879"/>
    <s v="General Electric Company"/>
    <s v="Coventry"/>
    <s v="United Kingdom"/>
    <s v="United Kingdom"/>
    <s v="Cyprus"/>
    <n v="7101459878"/>
    <s v="Philip Morris"/>
    <m/>
    <s v="Cyprus"/>
    <m/>
    <m/>
  </r>
  <r>
    <x v="0"/>
    <n v="1058884562"/>
    <x v="1"/>
    <x v="26"/>
    <n v="14239748"/>
    <x v="0"/>
    <x v="1"/>
    <s v="USD"/>
    <x v="35"/>
    <m/>
    <n v="1014787879"/>
    <s v="General Electric Company"/>
    <s v="Coventry"/>
    <s v="United Kingdom"/>
    <s v="United Kingdom"/>
    <s v="United Kingdom"/>
    <n v="1900109258"/>
    <s v="Salisbury Signs"/>
    <s v="Salisbury"/>
    <s v="United Kingdom"/>
    <m/>
    <m/>
  </r>
  <r>
    <x v="1"/>
    <n v="1058884562"/>
    <x v="1"/>
    <x v="27"/>
    <n v="16332718"/>
    <x v="0"/>
    <x v="0"/>
    <s v="USD"/>
    <x v="36"/>
    <m/>
    <n v="1014787879"/>
    <s v="General Electric Company"/>
    <s v="Coventry"/>
    <s v="United Kingdom"/>
    <s v="United Kingdom"/>
    <s v="Taiwan"/>
    <n v="7861172560"/>
    <s v="Yang Ming Marine Transport"/>
    <s v="Keelung"/>
    <s v="Taiwan"/>
    <m/>
    <m/>
  </r>
  <r>
    <x v="1"/>
    <n v="1058884562"/>
    <x v="1"/>
    <x v="28"/>
    <n v="17579649"/>
    <x v="0"/>
    <x v="0"/>
    <s v="USD"/>
    <x v="37"/>
    <m/>
    <n v="1014787879"/>
    <s v="General Electric Company"/>
    <s v="Coventry"/>
    <s v="United Kingdom"/>
    <s v="United Kingdom"/>
    <s v="United States"/>
    <n v="7900001410"/>
    <s v="McKinsey &amp; Company"/>
    <s v="New York"/>
    <s v="United States"/>
    <m/>
    <m/>
  </r>
  <r>
    <x v="0"/>
    <n v="1058884562"/>
    <x v="1"/>
    <x v="25"/>
    <n v="17748208"/>
    <x v="0"/>
    <x v="0"/>
    <s v="USD"/>
    <x v="38"/>
    <m/>
    <n v="1014787879"/>
    <s v="General Electric Company"/>
    <s v="Coventry"/>
    <s v="United Kingdom"/>
    <s v="United Kingdom"/>
    <s v="Slovakia"/>
    <n v="8807960384"/>
    <s v="Slovenska posta"/>
    <s v="Bratislava"/>
    <s v="Slovakia"/>
    <m/>
    <m/>
  </r>
  <r>
    <x v="2"/>
    <n v="1058884562"/>
    <x v="0"/>
    <x v="7"/>
    <n v="16880282"/>
    <x v="0"/>
    <x v="1"/>
    <s v="USD"/>
    <x v="39"/>
    <m/>
    <n v="1014787879"/>
    <s v="General Electric Company"/>
    <s v="Coventry"/>
    <s v="United Kingdom"/>
    <s v="United Kingdom"/>
    <s v="United Kingdom"/>
    <n v="9040688299"/>
    <s v="Royal Dutch Shell Company"/>
    <s v="London"/>
    <s v="United Kingdom"/>
    <m/>
    <m/>
  </r>
  <r>
    <x v="2"/>
    <n v="1058884562"/>
    <x v="0"/>
    <x v="29"/>
    <n v="14806066"/>
    <x v="0"/>
    <x v="1"/>
    <s v="USD"/>
    <x v="40"/>
    <m/>
    <n v="1022557896"/>
    <s v="Life Insurance Corporation of India"/>
    <m/>
    <s v="India"/>
    <s v="India"/>
    <s v="United Kingdom"/>
    <n v="1112036044"/>
    <s v="Lloyds Bank"/>
    <s v="London"/>
    <s v="United Kingdom"/>
    <m/>
    <m/>
  </r>
  <r>
    <x v="0"/>
    <n v="1058884562"/>
    <x v="0"/>
    <x v="0"/>
    <n v="15151587"/>
    <x v="0"/>
    <x v="1"/>
    <s v="USD"/>
    <x v="41"/>
    <m/>
    <n v="1022557896"/>
    <s v="Life Insurance Corporation of India"/>
    <m/>
    <s v="India"/>
    <s v="India"/>
    <s v="Canda"/>
    <n v="7865462575"/>
    <s v="Adam Johnson"/>
    <m/>
    <s v="Canda"/>
    <m/>
    <m/>
  </r>
  <r>
    <x v="1"/>
    <n v="1058884562"/>
    <x v="0"/>
    <x v="14"/>
    <n v="12354246"/>
    <x v="0"/>
    <x v="0"/>
    <s v="USD"/>
    <x v="42"/>
    <m/>
    <n v="1047485455"/>
    <s v="Batelco"/>
    <s v="Hamala"/>
    <s v="Bahrain"/>
    <s v="Bahrain"/>
    <s v="Netherlands"/>
    <n v="3259405538"/>
    <s v="Verspreid Net B.V."/>
    <s v="Aalsmeer"/>
    <s v="Netherlands"/>
    <m/>
    <m/>
  </r>
  <r>
    <x v="1"/>
    <n v="1058884562"/>
    <x v="0"/>
    <x v="30"/>
    <n v="14693816"/>
    <x v="0"/>
    <x v="1"/>
    <s v="USD"/>
    <x v="43"/>
    <m/>
    <n v="1047485455"/>
    <s v="Batelco"/>
    <s v="Hamala"/>
    <s v="Bahrain"/>
    <s v="Bahrain"/>
    <s v="United States"/>
    <n v="4717323840"/>
    <s v="Procter &amp; Gamble"/>
    <m/>
    <s v="United States"/>
    <m/>
    <m/>
  </r>
  <r>
    <x v="1"/>
    <n v="1058884562"/>
    <x v="0"/>
    <x v="14"/>
    <n v="18149669"/>
    <x v="0"/>
    <x v="0"/>
    <s v="USD"/>
    <x v="44"/>
    <m/>
    <n v="1047485455"/>
    <s v="Batelco"/>
    <s v="Hamala"/>
    <s v="Bahrain"/>
    <s v="Bahrain"/>
    <s v="Ireland"/>
    <n v="5652548789"/>
    <s v="Docklands Bus &amp; Coach Park"/>
    <s v="Dublin"/>
    <s v="Ireland"/>
    <m/>
    <m/>
  </r>
  <r>
    <x v="2"/>
    <n v="1058884562"/>
    <x v="0"/>
    <x v="31"/>
    <n v="17386452"/>
    <x v="0"/>
    <x v="1"/>
    <s v="USD"/>
    <x v="45"/>
    <m/>
    <n v="1054747441"/>
    <s v="AXA S.A."/>
    <s v="Paris"/>
    <s v="France"/>
    <s v="France"/>
    <s v="United States"/>
    <n v="7298729519"/>
    <s v="PwC Advisory/Strategy&amp;"/>
    <s v="New York"/>
    <s v="United States"/>
    <m/>
    <m/>
  </r>
  <r>
    <x v="1"/>
    <n v="1058884562"/>
    <x v="0"/>
    <x v="32"/>
    <n v="10335192"/>
    <x v="0"/>
    <x v="1"/>
    <s v="USD"/>
    <x v="46"/>
    <m/>
    <n v="1112036044"/>
    <s v="Lloyds Bank"/>
    <s v="London"/>
    <s v="United Kingdom"/>
    <s v="United Kingdom"/>
    <s v="France"/>
    <n v="8985203212"/>
    <s v="Les Condomines"/>
    <s v="Lanet"/>
    <s v="France"/>
    <m/>
    <m/>
  </r>
  <r>
    <x v="2"/>
    <n v="1058884562"/>
    <x v="1"/>
    <x v="20"/>
    <n v="10996977"/>
    <x v="0"/>
    <x v="1"/>
    <s v="USD"/>
    <x v="47"/>
    <m/>
    <n v="1112036044"/>
    <s v="Lloyds Bank"/>
    <s v="London"/>
    <s v="United Kingdom"/>
    <s v="United Kingdom"/>
    <s v="Germany"/>
    <n v="4574140100"/>
    <s v="Pastelaria Transmontana"/>
    <m/>
    <s v="Germany"/>
    <m/>
    <m/>
  </r>
  <r>
    <x v="1"/>
    <n v="1058884562"/>
    <x v="1"/>
    <x v="33"/>
    <n v="11615470"/>
    <x v="0"/>
    <x v="0"/>
    <s v="USD"/>
    <x v="48"/>
    <m/>
    <n v="1112036044"/>
    <s v="Lloyds Bank"/>
    <s v="London"/>
    <s v="United Kingdom"/>
    <s v="United Kingdom"/>
    <s v="Spain"/>
    <n v="1454142014"/>
    <s v="Granier"/>
    <s v="Motril"/>
    <s v="Spain"/>
    <m/>
    <m/>
  </r>
  <r>
    <x v="0"/>
    <n v="1058884562"/>
    <x v="1"/>
    <x v="16"/>
    <n v="11666071"/>
    <x v="0"/>
    <x v="1"/>
    <s v="USD"/>
    <x v="49"/>
    <m/>
    <n v="1112036044"/>
    <s v="Lloyds Bank"/>
    <s v="London"/>
    <s v="United Kingdom"/>
    <s v="United Kingdom"/>
    <s v="United Kingdom"/>
    <n v="3232587888"/>
    <s v="Ihs Inc."/>
    <s v="London"/>
    <s v="United Kingdom"/>
    <m/>
    <m/>
  </r>
  <r>
    <x v="2"/>
    <n v="1058884562"/>
    <x v="1"/>
    <x v="20"/>
    <n v="12143629"/>
    <x v="0"/>
    <x v="1"/>
    <s v="USD"/>
    <x v="50"/>
    <m/>
    <n v="1112036044"/>
    <s v="Lloyds Bank"/>
    <s v="London"/>
    <s v="United Kingdom"/>
    <s v="United Kingdom"/>
    <s v="Germany"/>
    <n v="6674140100"/>
    <s v="Peter Griff"/>
    <s v="Berlin"/>
    <s v="Germany"/>
    <m/>
    <m/>
  </r>
  <r>
    <x v="1"/>
    <n v="1058884562"/>
    <x v="1"/>
    <x v="34"/>
    <n v="12262617"/>
    <x v="0"/>
    <x v="1"/>
    <s v="USD"/>
    <x v="51"/>
    <m/>
    <n v="1112036044"/>
    <s v="Lloyds Bank"/>
    <s v="London"/>
    <s v="United Kingdom"/>
    <s v="United Kingdom"/>
    <s v="South Korea"/>
    <n v="4494463134"/>
    <s v="Samsung Electronics Co., Ltd."/>
    <s v=" Suwon-Shi"/>
    <s v="South Korea"/>
    <m/>
    <m/>
  </r>
  <r>
    <x v="2"/>
    <n v="1058884562"/>
    <x v="0"/>
    <x v="35"/>
    <n v="13692672"/>
    <x v="0"/>
    <x v="0"/>
    <s v="USD"/>
    <x v="52"/>
    <m/>
    <n v="1441214521"/>
    <s v="Cargill, Inc"/>
    <s v="Wayzata, Minnesota"/>
    <s v="United States"/>
    <s v="United States"/>
    <s v="United Arab Emirates"/>
    <n v="2049989878"/>
    <s v="Abu Dhabi Commercial Bank"/>
    <s v="Abu Dhabi"/>
    <s v="United Arab Emirates"/>
    <m/>
    <m/>
  </r>
  <r>
    <x v="0"/>
    <n v="1058884562"/>
    <x v="0"/>
    <x v="10"/>
    <n v="13229128"/>
    <x v="0"/>
    <x v="0"/>
    <s v="USD"/>
    <x v="53"/>
    <m/>
    <n v="1112036044"/>
    <s v="Lloyds Bank"/>
    <s v="London"/>
    <s v="United Kingdom"/>
    <s v="United Kingdom"/>
    <s v="South Korea"/>
    <n v="4494463134"/>
    <s v="Samsung Electronics Co., Ltd."/>
    <s v=" Suwon-Shi"/>
    <s v="South Korea"/>
    <m/>
    <m/>
  </r>
  <r>
    <x v="2"/>
    <n v="1058884562"/>
    <x v="0"/>
    <x v="7"/>
    <n v="13405804"/>
    <x v="0"/>
    <x v="0"/>
    <s v="USD"/>
    <x v="54"/>
    <m/>
    <n v="1112036044"/>
    <s v="Lloyds Bank"/>
    <s v="London"/>
    <s v="United Kingdom"/>
    <s v="United Kingdom"/>
    <s v="Iran"/>
    <n v="3344105896"/>
    <s v="White &amp; Case LLP"/>
    <m/>
    <s v="Iran"/>
    <m/>
    <m/>
  </r>
  <r>
    <x v="2"/>
    <n v="1058884562"/>
    <x v="0"/>
    <x v="36"/>
    <n v="13829600"/>
    <x v="0"/>
    <x v="1"/>
    <s v="USD"/>
    <x v="55"/>
    <m/>
    <n v="1112036044"/>
    <s v="Lloyds Bank"/>
    <s v="London"/>
    <s v="United Kingdom"/>
    <s v="United Kingdom"/>
    <s v="Netherlands"/>
    <n v="3259405538"/>
    <s v="Verspreid Net B.V."/>
    <s v="Aalsmeer"/>
    <s v="Netherlands"/>
    <m/>
    <m/>
  </r>
  <r>
    <x v="1"/>
    <n v="1058884562"/>
    <x v="0"/>
    <x v="1"/>
    <n v="14124213"/>
    <x v="0"/>
    <x v="0"/>
    <s v="USD"/>
    <x v="56"/>
    <m/>
    <n v="1112036044"/>
    <s v="Lloyds Bank"/>
    <s v="London"/>
    <s v="United Kingdom"/>
    <s v="United Kingdom"/>
    <s v="Spain"/>
    <n v="1454142014"/>
    <s v="Granier"/>
    <s v="Motril"/>
    <s v="Spain"/>
    <m/>
    <m/>
  </r>
  <r>
    <x v="1"/>
    <n v="1058884562"/>
    <x v="0"/>
    <x v="15"/>
    <n v="14253363"/>
    <x v="0"/>
    <x v="1"/>
    <s v="USD"/>
    <x v="57"/>
    <m/>
    <n v="1112036044"/>
    <s v="Lloyds Bank"/>
    <s v="London"/>
    <s v="United Kingdom"/>
    <s v="United Kingdom"/>
    <s v="Netherlands"/>
    <n v="3259405538"/>
    <s v="Verspreid Net B.V."/>
    <s v="Aalsmeer"/>
    <s v="Netherlands"/>
    <m/>
    <m/>
  </r>
  <r>
    <x v="2"/>
    <n v="1058884562"/>
    <x v="0"/>
    <x v="37"/>
    <n v="14774438"/>
    <x v="0"/>
    <x v="1"/>
    <s v="USD"/>
    <x v="58"/>
    <m/>
    <n v="1112036044"/>
    <s v="Lloyds Bank"/>
    <s v="London"/>
    <s v="United Kingdom"/>
    <s v="United Kingdom"/>
    <s v="Bahrain"/>
    <n v="1000254510"/>
    <s v="Arab Banking Corporation B.S.C"/>
    <s v="Manama"/>
    <s v="Bahrain"/>
    <m/>
    <m/>
  </r>
  <r>
    <x v="2"/>
    <n v="1058884562"/>
    <x v="0"/>
    <x v="37"/>
    <n v="15312029"/>
    <x v="0"/>
    <x v="0"/>
    <s v="USD"/>
    <x v="59"/>
    <m/>
    <n v="1112036044"/>
    <s v="Lloyds Bank"/>
    <s v="London"/>
    <s v="United Kingdom"/>
    <s v="United Kingdom"/>
    <s v="Germany"/>
    <n v="6319115507"/>
    <s v="Sepe-fashion.de"/>
    <s v="Aschaffenburg"/>
    <s v="Germany"/>
    <m/>
    <m/>
  </r>
  <r>
    <x v="2"/>
    <n v="1058884562"/>
    <x v="0"/>
    <x v="38"/>
    <n v="16109309"/>
    <x v="0"/>
    <x v="0"/>
    <s v="USD"/>
    <x v="60"/>
    <m/>
    <n v="1112036044"/>
    <s v="Lloyds Bank"/>
    <s v="London"/>
    <s v="United Kingdom"/>
    <s v="United Kingdom"/>
    <s v="United Kingdom"/>
    <n v="4478501400"/>
    <s v="Majestic Wine &amp; Deli, Inc."/>
    <s v="Watford"/>
    <s v="United Kingdom"/>
    <m/>
    <m/>
  </r>
  <r>
    <x v="1"/>
    <n v="1058884562"/>
    <x v="0"/>
    <x v="14"/>
    <n v="16272202"/>
    <x v="0"/>
    <x v="0"/>
    <s v="USD"/>
    <x v="61"/>
    <m/>
    <n v="1112036044"/>
    <s v="Lloyds Bank"/>
    <s v="London"/>
    <s v="United Kingdom"/>
    <s v="United Kingdom"/>
    <s v="India"/>
    <n v="1022557896"/>
    <s v="Life Insurance Corporation of India"/>
    <m/>
    <s v="India"/>
    <m/>
    <m/>
  </r>
  <r>
    <x v="0"/>
    <n v="1058884562"/>
    <x v="1"/>
    <x v="5"/>
    <n v="16353944"/>
    <x v="0"/>
    <x v="1"/>
    <s v="USD"/>
    <x v="62"/>
    <m/>
    <n v="1112036044"/>
    <s v="Lloyds Bank"/>
    <s v="London"/>
    <s v="United Kingdom"/>
    <s v="United Kingdom"/>
    <s v="India"/>
    <n v="1022557896"/>
    <s v="Life Insurance Corporation of India"/>
    <m/>
    <s v="India"/>
    <m/>
    <m/>
  </r>
  <r>
    <x v="0"/>
    <n v="1058884562"/>
    <x v="1"/>
    <x v="39"/>
    <n v="17024544"/>
    <x v="0"/>
    <x v="1"/>
    <s v="USD"/>
    <x v="63"/>
    <m/>
    <n v="1112036044"/>
    <s v="Lloyds Bank"/>
    <s v="London"/>
    <s v="United Kingdom"/>
    <s v="United Kingdom"/>
    <s v="United States"/>
    <n v="7298729519"/>
    <s v="PwC Advisory/Strategy&amp;"/>
    <s v="New York"/>
    <s v="United States"/>
    <m/>
    <m/>
  </r>
  <r>
    <x v="1"/>
    <n v="1058884562"/>
    <x v="1"/>
    <x v="40"/>
    <n v="17142423"/>
    <x v="0"/>
    <x v="1"/>
    <s v="USD"/>
    <x v="64"/>
    <m/>
    <n v="1112036044"/>
    <s v="Lloyds Bank"/>
    <s v="London"/>
    <s v="United Kingdom"/>
    <s v="United Kingdom"/>
    <s v="United Kingdom"/>
    <n v="3232587888"/>
    <s v="Ihs Inc."/>
    <s v="London"/>
    <s v="United Kingdom"/>
    <m/>
    <m/>
  </r>
  <r>
    <x v="2"/>
    <n v="1058884562"/>
    <x v="1"/>
    <x v="22"/>
    <n v="18855431"/>
    <x v="0"/>
    <x v="1"/>
    <s v="USD"/>
    <x v="65"/>
    <m/>
    <n v="1112036044"/>
    <s v="Lloyds Bank"/>
    <s v="London"/>
    <s v="United Kingdom"/>
    <s v="United Kingdom"/>
    <s v="United Kingdom"/>
    <n v="8518945853"/>
    <s v="Tesco"/>
    <m/>
    <s v="United Kingdom"/>
    <m/>
    <m/>
  </r>
  <r>
    <x v="2"/>
    <n v="1058884562"/>
    <x v="0"/>
    <x v="41"/>
    <n v="19045778"/>
    <x v="0"/>
    <x v="0"/>
    <s v="USD"/>
    <x v="66"/>
    <m/>
    <n v="1112036044"/>
    <s v="Lloyds Bank"/>
    <s v="London"/>
    <s v="United Kingdom"/>
    <s v="United Kingdom"/>
    <s v="United States"/>
    <n v="7298729519"/>
    <s v="PwC Advisory/Strategy&amp;"/>
    <s v="New York"/>
    <s v="United States"/>
    <m/>
    <m/>
  </r>
  <r>
    <x v="0"/>
    <n v="1058884562"/>
    <x v="0"/>
    <x v="42"/>
    <n v="10629765"/>
    <x v="0"/>
    <x v="1"/>
    <s v="USD"/>
    <x v="67"/>
    <m/>
    <n v="1112036044"/>
    <s v="Lloyds Bank"/>
    <s v="London"/>
    <s v="United Kingdom"/>
    <s v="United Kingdom"/>
    <s v="Spain"/>
    <n v="1454142014"/>
    <s v="Granier"/>
    <s v="Motril"/>
    <s v="Spain"/>
    <m/>
    <m/>
  </r>
  <r>
    <x v="2"/>
    <n v="1058884562"/>
    <x v="0"/>
    <x v="37"/>
    <n v="14068011"/>
    <x v="0"/>
    <x v="0"/>
    <s v="USD"/>
    <x v="68"/>
    <m/>
    <n v="1489447433"/>
    <s v="La Buena Vida en Medialab"/>
    <s v="Madrid"/>
    <s v="Spain"/>
    <s v="Spain"/>
    <s v="United Arab Emirates"/>
    <n v="2049989878"/>
    <s v="Abu Dhabi Commercial Bank"/>
    <s v="Abu Dhabi"/>
    <s v="United Arab Emirates"/>
    <m/>
    <m/>
  </r>
  <r>
    <x v="0"/>
    <n v="1058884562"/>
    <x v="1"/>
    <x v="43"/>
    <n v="18817557"/>
    <x v="0"/>
    <x v="1"/>
    <s v="USD"/>
    <x v="69"/>
    <m/>
    <n v="1139370955"/>
    <s v="Universidad Nur"/>
    <s v="santa cruz"/>
    <s v="Bolivia"/>
    <s v="Bolivia"/>
    <s v="Denmark"/>
    <n v="7888045698"/>
    <s v="Stena Line Frederikshavn"/>
    <s v="Frederikshavn"/>
    <s v="Denmark"/>
    <m/>
    <m/>
  </r>
  <r>
    <x v="0"/>
    <n v="1058884562"/>
    <x v="0"/>
    <x v="44"/>
    <n v="10121310"/>
    <x v="0"/>
    <x v="0"/>
    <s v="USD"/>
    <x v="70"/>
    <m/>
    <n v="7458922145"/>
    <s v="Entel Bolivia"/>
    <s v="la paz"/>
    <s v="Bolivia"/>
    <s v="Bolivia"/>
    <s v="United Arab Emirates"/>
    <n v="2049989878"/>
    <s v="Abu Dhabi Commercial Bank"/>
    <s v="Abu Dhabi"/>
    <s v="United Arab Emirates"/>
    <m/>
    <m/>
  </r>
  <r>
    <x v="1"/>
    <n v="1058884562"/>
    <x v="0"/>
    <x v="27"/>
    <n v="11602569"/>
    <x v="0"/>
    <x v="1"/>
    <s v="USD"/>
    <x v="71"/>
    <m/>
    <n v="1441214521"/>
    <s v="Cargill, Inc"/>
    <s v="Wayzata, Minnesota"/>
    <s v="United States"/>
    <s v="United States"/>
    <s v="United States"/>
    <n v="3466400426"/>
    <s v="Western Union Company"/>
    <s v="Denver"/>
    <s v="United States"/>
    <m/>
    <m/>
  </r>
  <r>
    <x v="1"/>
    <n v="1058884562"/>
    <x v="0"/>
    <x v="45"/>
    <n v="11903832"/>
    <x v="0"/>
    <x v="1"/>
    <s v="USD"/>
    <x v="72"/>
    <m/>
    <n v="1441214521"/>
    <s v="Cargill, Inc"/>
    <s v="Wayzata, Minnesota"/>
    <s v="United States"/>
    <s v="United States"/>
    <s v="South Korea"/>
    <n v="4494463134"/>
    <s v="Samsung Electronics Co., Ltd."/>
    <s v=" Suwon-Shi"/>
    <s v="South Korea"/>
    <m/>
    <m/>
  </r>
  <r>
    <x v="1"/>
    <n v="1058884562"/>
    <x v="0"/>
    <x v="46"/>
    <n v="12362384"/>
    <x v="0"/>
    <x v="0"/>
    <s v="USD"/>
    <x v="73"/>
    <m/>
    <n v="1441214521"/>
    <s v="Cargill, Inc"/>
    <s v="Wayzata, Minnesota"/>
    <s v="United States"/>
    <s v="United States"/>
    <s v="United Kingdom"/>
    <n v="1112036044"/>
    <s v="Lloyds Bank"/>
    <s v="London"/>
    <s v="United Kingdom"/>
    <m/>
    <m/>
  </r>
  <r>
    <x v="1"/>
    <n v="1058884562"/>
    <x v="0"/>
    <x v="13"/>
    <n v="12722541"/>
    <x v="0"/>
    <x v="0"/>
    <s v="USD"/>
    <x v="74"/>
    <m/>
    <n v="1441214521"/>
    <s v="Cargill, Inc"/>
    <s v="Wayzata, Minnesota"/>
    <s v="United States"/>
    <s v="United States"/>
    <s v="United Arab Emirates"/>
    <n v="1459898985"/>
    <s v="Emaar Properties"/>
    <s v="Dubai"/>
    <s v="United Arab Emirates"/>
    <m/>
    <m/>
  </r>
  <r>
    <x v="1"/>
    <n v="1058884562"/>
    <x v="0"/>
    <x v="47"/>
    <n v="13043838"/>
    <x v="0"/>
    <x v="0"/>
    <s v="USD"/>
    <x v="75"/>
    <m/>
    <n v="1441214521"/>
    <s v="Cargill, Inc"/>
    <s v="Wayzata, Minnesota"/>
    <s v="United States"/>
    <s v="United States"/>
    <s v="United States"/>
    <n v="1441214521"/>
    <s v="Cargill, Inc"/>
    <s v="Wayzata, Minnesota"/>
    <s v="United States"/>
    <m/>
    <m/>
  </r>
  <r>
    <x v="1"/>
    <n v="1058884562"/>
    <x v="0"/>
    <x v="8"/>
    <n v="13194235"/>
    <x v="0"/>
    <x v="0"/>
    <s v="USD"/>
    <x v="76"/>
    <m/>
    <n v="1441214521"/>
    <s v="Cargill, Inc"/>
    <s v="Wayzata, Minnesota"/>
    <s v="United States"/>
    <s v="United States"/>
    <s v="United Kingdom"/>
    <n v="1900109258"/>
    <s v="Salisbury Signs"/>
    <s v="Salisbury"/>
    <s v="United Kingdom"/>
    <m/>
    <m/>
  </r>
  <r>
    <x v="1"/>
    <n v="1058884562"/>
    <x v="1"/>
    <x v="48"/>
    <n v="10591769"/>
    <x v="0"/>
    <x v="1"/>
    <s v="USD"/>
    <x v="77"/>
    <m/>
    <n v="1014787879"/>
    <s v="General Electric Company"/>
    <s v="Coventry"/>
    <s v="United Kingdom"/>
    <s v="United Kingdom"/>
    <s v="France"/>
    <n v="2045489878"/>
    <s v="Danone SA"/>
    <s v="Paris"/>
    <s v="France"/>
    <m/>
    <m/>
  </r>
  <r>
    <x v="0"/>
    <n v="1058884562"/>
    <x v="1"/>
    <x v="49"/>
    <n v="13759344"/>
    <x v="0"/>
    <x v="1"/>
    <s v="USD"/>
    <x v="78"/>
    <m/>
    <n v="1441214521"/>
    <s v="Cargill, Inc"/>
    <s v="Wayzata, Minnesota"/>
    <s v="United States"/>
    <s v="United States"/>
    <s v="United Kingdom"/>
    <n v="1112036044"/>
    <s v="Lloyds Bank"/>
    <s v="London"/>
    <s v="United Kingdom"/>
    <m/>
    <m/>
  </r>
  <r>
    <x v="2"/>
    <n v="1058884562"/>
    <x v="1"/>
    <x v="35"/>
    <n v="16232498"/>
    <x v="0"/>
    <x v="0"/>
    <s v="USD"/>
    <x v="79"/>
    <m/>
    <n v="1441214521"/>
    <s v="Cargill, Inc"/>
    <s v="Wayzata, Minnesota"/>
    <s v="United States"/>
    <s v="United States"/>
    <s v="United Kingdom"/>
    <n v="9040688299"/>
    <s v="Royal Dutch Shell Company"/>
    <s v="London"/>
    <s v="United Kingdom"/>
    <m/>
    <m/>
  </r>
  <r>
    <x v="0"/>
    <n v="1058884562"/>
    <x v="1"/>
    <x v="50"/>
    <n v="16251069"/>
    <x v="0"/>
    <x v="1"/>
    <s v="USD"/>
    <x v="80"/>
    <m/>
    <n v="1441214521"/>
    <s v="Cargill, Inc"/>
    <s v="Wayzata, Minnesota"/>
    <s v="United States"/>
    <s v="United States"/>
    <s v="United States"/>
    <n v="3466400426"/>
    <s v="Western Union Company"/>
    <s v="Denver"/>
    <s v="United States"/>
    <m/>
    <m/>
  </r>
  <r>
    <x v="0"/>
    <n v="1058884562"/>
    <x v="0"/>
    <x v="51"/>
    <n v="19798656"/>
    <x v="0"/>
    <x v="0"/>
    <s v="USD"/>
    <x v="81"/>
    <m/>
    <n v="1014787879"/>
    <s v="General Electric Company"/>
    <s v="Coventry"/>
    <s v="United Kingdom"/>
    <s v="United Kingdom"/>
    <s v="France"/>
    <n v="2045489878"/>
    <s v="Danone SA"/>
    <s v="Paris"/>
    <s v="France"/>
    <m/>
    <m/>
  </r>
  <r>
    <x v="2"/>
    <n v="1058884562"/>
    <x v="0"/>
    <x v="52"/>
    <n v="18076813"/>
    <x v="0"/>
    <x v="0"/>
    <s v="USD"/>
    <x v="82"/>
    <m/>
    <n v="1441214521"/>
    <s v="Cargill, Inc"/>
    <s v="Wayzata, Minnesota"/>
    <s v="United States"/>
    <s v="United States"/>
    <s v="United Kingdom"/>
    <n v="3232587888"/>
    <s v="Ihs Inc."/>
    <s v="London"/>
    <s v="United Kingdom"/>
    <m/>
    <m/>
  </r>
  <r>
    <x v="2"/>
    <n v="1058884562"/>
    <x v="0"/>
    <x v="53"/>
    <n v="19939276"/>
    <x v="0"/>
    <x v="1"/>
    <s v="USD"/>
    <x v="83"/>
    <m/>
    <n v="1441214521"/>
    <s v="Cargill, Inc"/>
    <s v="Wayzata, Minnesota"/>
    <s v="United States"/>
    <s v="United States"/>
    <s v="United States"/>
    <n v="1441214521"/>
    <s v="Cargill, Inc"/>
    <s v="Wayzata, Minnesota"/>
    <s v="United States"/>
    <m/>
    <m/>
  </r>
  <r>
    <x v="2"/>
    <n v="1058884562"/>
    <x v="0"/>
    <x v="54"/>
    <n v="14905258"/>
    <x v="0"/>
    <x v="0"/>
    <s v="USD"/>
    <x v="84"/>
    <m/>
    <n v="1445788885"/>
    <s v="Mohamed Ali"/>
    <m/>
    <s v="Iran"/>
    <s v="Iran"/>
    <s v="United States"/>
    <n v="7298729519"/>
    <s v="PwC Advisory/Strategy&amp;"/>
    <s v="New York"/>
    <s v="United States"/>
    <m/>
    <m/>
  </r>
  <r>
    <x v="1"/>
    <n v="1058884562"/>
    <x v="0"/>
    <x v="3"/>
    <n v="10672018"/>
    <x v="0"/>
    <x v="1"/>
    <s v="USD"/>
    <x v="85"/>
    <m/>
    <n v="1454142014"/>
    <s v="Granier"/>
    <s v="Motril"/>
    <s v="Spain"/>
    <s v="Spain"/>
    <s v="Bahrain"/>
    <n v="1047485455"/>
    <s v="Batelco"/>
    <s v="Hamala"/>
    <s v="Bahrain"/>
    <m/>
    <m/>
  </r>
  <r>
    <x v="2"/>
    <n v="1058884562"/>
    <x v="0"/>
    <x v="7"/>
    <n v="12380854"/>
    <x v="0"/>
    <x v="1"/>
    <s v="USD"/>
    <x v="86"/>
    <m/>
    <n v="1454142014"/>
    <s v="Granier"/>
    <s v="Motril"/>
    <s v="Spain"/>
    <s v="Spain"/>
    <s v="United Kingdom"/>
    <n v="1112036044"/>
    <s v="Lloyds Bank"/>
    <s v="London"/>
    <s v="United Kingdom"/>
    <m/>
    <m/>
  </r>
  <r>
    <x v="0"/>
    <n v="1058884562"/>
    <x v="0"/>
    <x v="50"/>
    <n v="12971779"/>
    <x v="0"/>
    <x v="0"/>
    <s v="USD"/>
    <x v="85"/>
    <m/>
    <n v="1454142014"/>
    <s v="Granier"/>
    <s v="Motril"/>
    <s v="Spain"/>
    <s v="Spain"/>
    <s v="United Kingdom"/>
    <n v="1014787879"/>
    <s v="General Electric Company"/>
    <s v="Coventry"/>
    <s v="United Kingdom"/>
    <m/>
    <m/>
  </r>
  <r>
    <x v="1"/>
    <n v="1058884562"/>
    <x v="0"/>
    <x v="14"/>
    <n v="13964856"/>
    <x v="0"/>
    <x v="0"/>
    <s v="USD"/>
    <x v="87"/>
    <m/>
    <n v="1047485455"/>
    <s v="Batelco"/>
    <s v="Hamala"/>
    <s v="Bahrain"/>
    <s v="Bahrain"/>
    <s v="France"/>
    <n v="2045489878"/>
    <s v="Danone SA"/>
    <s v="Paris"/>
    <s v="France"/>
    <m/>
    <m/>
  </r>
  <r>
    <x v="1"/>
    <n v="1058884562"/>
    <x v="0"/>
    <x v="27"/>
    <n v="15104065"/>
    <x v="0"/>
    <x v="0"/>
    <s v="USD"/>
    <x v="88"/>
    <m/>
    <n v="1454142014"/>
    <s v="Granier"/>
    <s v="Motril"/>
    <s v="Spain"/>
    <s v="Spain"/>
    <s v="United States"/>
    <n v="7298729519"/>
    <s v="PwC Advisory/Strategy&amp;"/>
    <s v="New York"/>
    <s v="United States"/>
    <m/>
    <m/>
  </r>
  <r>
    <x v="0"/>
    <n v="1058884562"/>
    <x v="0"/>
    <x v="39"/>
    <n v="15179801"/>
    <x v="0"/>
    <x v="0"/>
    <s v="USD"/>
    <x v="89"/>
    <m/>
    <n v="1454142014"/>
    <s v="Granier"/>
    <s v="Motril"/>
    <s v="Spain"/>
    <s v="Spain"/>
    <s v="United States"/>
    <n v="1002337855"/>
    <s v="Microsoft Corporation"/>
    <s v=" Albuquerque"/>
    <s v="United States"/>
    <m/>
    <m/>
  </r>
  <r>
    <x v="2"/>
    <n v="1058884562"/>
    <x v="0"/>
    <x v="55"/>
    <n v="16502202"/>
    <x v="0"/>
    <x v="1"/>
    <s v="USD"/>
    <x v="90"/>
    <m/>
    <n v="1454142014"/>
    <s v="Granier"/>
    <s v="Motril"/>
    <s v="Spain"/>
    <s v="Spain"/>
    <s v="Spain"/>
    <n v="1489447433"/>
    <s v="La Buena Vida en Medialab"/>
    <s v="Madrid"/>
    <s v="Spain"/>
    <m/>
    <m/>
  </r>
  <r>
    <x v="0"/>
    <n v="1058884562"/>
    <x v="0"/>
    <x v="26"/>
    <n v="17312592"/>
    <x v="0"/>
    <x v="0"/>
    <s v="USD"/>
    <x v="91"/>
    <m/>
    <n v="1454142014"/>
    <s v="Granier"/>
    <s v="Motril"/>
    <s v="Spain"/>
    <s v="Spain"/>
    <s v="Denmark"/>
    <n v="7888045698"/>
    <s v="Stena Line Frederikshavn"/>
    <s v="Frederikshavn"/>
    <s v="Denmark"/>
    <m/>
    <m/>
  </r>
  <r>
    <x v="1"/>
    <n v="1058884562"/>
    <x v="0"/>
    <x v="56"/>
    <n v="12442187"/>
    <x v="0"/>
    <x v="1"/>
    <s v="USD"/>
    <x v="92"/>
    <m/>
    <n v="1112036044"/>
    <s v="Lloyds Bank"/>
    <s v="London"/>
    <s v="United Kingdom"/>
    <s v="United Kingdom"/>
    <s v="France"/>
    <n v="2045489878"/>
    <s v="Danone SA"/>
    <s v="Paris"/>
    <s v="France"/>
    <m/>
    <m/>
  </r>
  <r>
    <x v="0"/>
    <n v="1058884562"/>
    <x v="0"/>
    <x v="26"/>
    <n v="10027804"/>
    <x v="0"/>
    <x v="0"/>
    <s v="USD"/>
    <x v="93"/>
    <m/>
    <n v="1459898985"/>
    <s v="Emaar Properties"/>
    <s v="Dubai"/>
    <s v="United Arab Emirates"/>
    <s v="United Arab Emirates"/>
    <s v="United Kingdom"/>
    <n v="1112036044"/>
    <s v="Lloyds Bank"/>
    <s v="London"/>
    <s v="United Kingdom"/>
    <m/>
    <m/>
  </r>
  <r>
    <x v="0"/>
    <n v="1058884562"/>
    <x v="0"/>
    <x v="39"/>
    <n v="13105344"/>
    <x v="0"/>
    <x v="0"/>
    <s v="USD"/>
    <x v="94"/>
    <m/>
    <n v="1459898985"/>
    <s v="Emaar Properties"/>
    <s v="Dubai"/>
    <s v="United Arab Emirates"/>
    <s v="United Arab Emirates"/>
    <s v="Slovakia"/>
    <n v="8807960384"/>
    <s v="Slovenska posta"/>
    <s v="Bratislava"/>
    <s v="Slovakia"/>
    <m/>
    <m/>
  </r>
  <r>
    <x v="0"/>
    <n v="1058884562"/>
    <x v="0"/>
    <x v="51"/>
    <n v="17270979"/>
    <x v="0"/>
    <x v="0"/>
    <s v="USD"/>
    <x v="95"/>
    <m/>
    <n v="1459898985"/>
    <s v="Emaar Properties"/>
    <s v="Dubai"/>
    <s v="United Arab Emirates"/>
    <s v="United Arab Emirates"/>
    <s v="Colombia"/>
    <n v="3344105896"/>
    <s v="White &amp; Case LLP"/>
    <m/>
    <s v="Colombia"/>
    <m/>
    <m/>
  </r>
  <r>
    <x v="1"/>
    <n v="1058884562"/>
    <x v="0"/>
    <x v="13"/>
    <n v="18701228"/>
    <x v="0"/>
    <x v="1"/>
    <s v="USD"/>
    <x v="96"/>
    <m/>
    <n v="1459898985"/>
    <s v="Emaar Properties"/>
    <s v="Dubai"/>
    <s v="United Arab Emirates"/>
    <s v="United Arab Emirates"/>
    <s v="Colombia"/>
    <n v="6314785987"/>
    <s v="El Corral"/>
    <m/>
    <s v="Colombia"/>
    <m/>
    <m/>
  </r>
  <r>
    <x v="2"/>
    <n v="1058884562"/>
    <x v="0"/>
    <x v="57"/>
    <n v="18932112"/>
    <x v="0"/>
    <x v="0"/>
    <s v="USD"/>
    <x v="97"/>
    <m/>
    <n v="1459898985"/>
    <s v="Emaar Properties"/>
    <s v="Dubai"/>
    <s v="United Arab Emirates"/>
    <s v="United Arab Emirates"/>
    <s v="United Kingdom"/>
    <n v="4478501400"/>
    <s v="Majestic Wine &amp; Deli, Inc."/>
    <s v="Watford"/>
    <s v="United Kingdom"/>
    <m/>
    <m/>
  </r>
  <r>
    <x v="1"/>
    <n v="1058884562"/>
    <x v="0"/>
    <x v="58"/>
    <n v="11876319"/>
    <x v="0"/>
    <x v="0"/>
    <s v="USD"/>
    <x v="98"/>
    <m/>
    <n v="1459898985"/>
    <s v="Emaar Properties"/>
    <s v="Dubai"/>
    <s v="United Arab Emirates"/>
    <s v="United Arab Emirates"/>
    <s v="South Korea"/>
    <n v="4494463134"/>
    <s v="Samsung Electronics Co., Ltd."/>
    <s v=" Suwon-Shi"/>
    <s v="South Korea"/>
    <m/>
    <m/>
  </r>
  <r>
    <x v="0"/>
    <n v="1058884562"/>
    <x v="0"/>
    <x v="16"/>
    <n v="12118061"/>
    <x v="0"/>
    <x v="1"/>
    <s v="USD"/>
    <x v="99"/>
    <m/>
    <n v="1459898985"/>
    <s v="Emaar Properties"/>
    <s v="Dubai"/>
    <s v="United Arab Emirates"/>
    <s v="United Arab Emirates"/>
    <s v="United Kingdom"/>
    <n v="1014787879"/>
    <s v="General Electric Company"/>
    <s v="Coventry"/>
    <s v="United Kingdom"/>
    <m/>
    <m/>
  </r>
  <r>
    <x v="1"/>
    <n v="1058884562"/>
    <x v="0"/>
    <x v="59"/>
    <n v="14305282"/>
    <x v="0"/>
    <x v="1"/>
    <s v="USD"/>
    <x v="100"/>
    <m/>
    <n v="1487747410"/>
    <s v="Joanna Nowak"/>
    <s v="Poznań"/>
    <s v="Poland"/>
    <s v="Poland"/>
    <s v="United States"/>
    <n v="3466400426"/>
    <s v="Western Union Company"/>
    <s v="Denver"/>
    <s v="United States"/>
    <m/>
    <m/>
  </r>
  <r>
    <x v="2"/>
    <n v="1058884562"/>
    <x v="0"/>
    <x v="55"/>
    <n v="19426918"/>
    <x v="0"/>
    <x v="0"/>
    <s v="USD"/>
    <x v="101"/>
    <m/>
    <n v="1487747433"/>
    <s v="Jose Mora"/>
    <m/>
    <s v="Mexico"/>
    <s v="Mexico"/>
    <s v="Pakistan"/>
    <n v="7577789636"/>
    <s v="Ali Gujjar"/>
    <s v="Karaczi"/>
    <s v="Pakistan"/>
    <m/>
    <m/>
  </r>
  <r>
    <x v="1"/>
    <n v="1058884562"/>
    <x v="0"/>
    <x v="12"/>
    <n v="12454574"/>
    <x v="0"/>
    <x v="1"/>
    <s v="USD"/>
    <x v="102"/>
    <m/>
    <n v="1112036044"/>
    <s v="Lloyds Bank"/>
    <s v="London"/>
    <s v="United Kingdom"/>
    <s v="United Kingdom"/>
    <s v="France"/>
    <n v="2045489878"/>
    <s v="Danone SA"/>
    <s v="Paris"/>
    <s v="France"/>
    <m/>
    <m/>
  </r>
  <r>
    <x v="0"/>
    <n v="1058884562"/>
    <x v="0"/>
    <x v="43"/>
    <n v="10525560"/>
    <x v="0"/>
    <x v="1"/>
    <s v="USD"/>
    <x v="103"/>
    <m/>
    <n v="1489947433"/>
    <s v="Juan Carlos Mora Uribe"/>
    <m/>
    <s v="Colombia"/>
    <s v="Colombia"/>
    <s v="United States"/>
    <n v="7871021235"/>
    <s v="Anthem, Inc."/>
    <m/>
    <s v="United States"/>
    <m/>
    <m/>
  </r>
  <r>
    <x v="2"/>
    <n v="1058884562"/>
    <x v="0"/>
    <x v="60"/>
    <n v="13240756"/>
    <x v="0"/>
    <x v="1"/>
    <s v="USD"/>
    <x v="104"/>
    <m/>
    <n v="1489947433"/>
    <s v="Juan Carlos Mora Uribe"/>
    <m/>
    <s v="Colombia"/>
    <s v="Colombia"/>
    <s v="United Kingdom"/>
    <n v="8518945853"/>
    <s v="Tesco"/>
    <m/>
    <s v="United Kingdom"/>
    <m/>
    <m/>
  </r>
  <r>
    <x v="0"/>
    <n v="1058884562"/>
    <x v="0"/>
    <x v="9"/>
    <n v="10681070"/>
    <x v="0"/>
    <x v="1"/>
    <s v="USD"/>
    <x v="105"/>
    <m/>
    <n v="1900109258"/>
    <s v="Salisbury Signs"/>
    <s v="Salisbury"/>
    <s v="United Kingdom"/>
    <s v="United Kingdom"/>
    <s v="Poland"/>
    <n v="4100524284"/>
    <s v="Piekarnia Cukiernia Borys"/>
    <s v="Katowice"/>
    <s v="Poland"/>
    <m/>
    <m/>
  </r>
  <r>
    <x v="2"/>
    <n v="1058884562"/>
    <x v="0"/>
    <x v="24"/>
    <n v="11757765"/>
    <x v="0"/>
    <x v="1"/>
    <s v="USD"/>
    <x v="106"/>
    <m/>
    <n v="1900109258"/>
    <s v="Salisbury Signs"/>
    <s v="Salisbury"/>
    <s v="United Kingdom"/>
    <s v="United Kingdom"/>
    <s v="Pakistan"/>
    <n v="4263475881"/>
    <s v="Salman Khan"/>
    <s v="Karaczi"/>
    <s v="Pakistan"/>
    <m/>
    <m/>
  </r>
  <r>
    <x v="2"/>
    <n v="1058884562"/>
    <x v="0"/>
    <x v="31"/>
    <n v="13612964"/>
    <x v="0"/>
    <x v="1"/>
    <s v="USD"/>
    <x v="107"/>
    <m/>
    <n v="1900109258"/>
    <s v="Salisbury Signs"/>
    <s v="Salisbury"/>
    <s v="United Kingdom"/>
    <s v="United Kingdom"/>
    <s v="Bahrain"/>
    <n v="4547963252"/>
    <s v="Global Payment Services"/>
    <s v="Building 722, Road 3616, Al Seef District"/>
    <s v="Bahrain"/>
    <m/>
    <m/>
  </r>
  <r>
    <x v="2"/>
    <n v="1058884562"/>
    <x v="0"/>
    <x v="61"/>
    <n v="15912529"/>
    <x v="0"/>
    <x v="1"/>
    <s v="USD"/>
    <x v="108"/>
    <m/>
    <n v="1900109258"/>
    <s v="Salisbury Signs"/>
    <s v="Salisbury"/>
    <s v="United Kingdom"/>
    <s v="United Kingdom"/>
    <s v="Pakistan"/>
    <n v="4263475881"/>
    <s v="Salman Khan"/>
    <s v="Karaczi"/>
    <s v="Pakistan"/>
    <m/>
    <m/>
  </r>
  <r>
    <x v="0"/>
    <n v="1058884562"/>
    <x v="0"/>
    <x v="62"/>
    <n v="16737089"/>
    <x v="0"/>
    <x v="0"/>
    <s v="USD"/>
    <x v="109"/>
    <m/>
    <n v="1900109258"/>
    <s v="Salisbury Signs"/>
    <s v="Salisbury"/>
    <s v="United Kingdom"/>
    <s v="United Kingdom"/>
    <s v="China"/>
    <n v="3461114260"/>
    <s v="China CNR Corporation Limited "/>
    <m/>
    <s v="China"/>
    <m/>
    <m/>
  </r>
  <r>
    <x v="1"/>
    <n v="1058884562"/>
    <x v="0"/>
    <x v="48"/>
    <n v="16929875"/>
    <x v="0"/>
    <x v="1"/>
    <s v="USD"/>
    <x v="110"/>
    <m/>
    <n v="1900109258"/>
    <s v="Salisbury Signs"/>
    <s v="Salisbury"/>
    <s v="United Kingdom"/>
    <s v="United Kingdom"/>
    <s v="Slovakia"/>
    <n v="8807960384"/>
    <s v="Slovenska posta"/>
    <s v="Bratislava"/>
    <s v="Slovakia"/>
    <m/>
    <m/>
  </r>
  <r>
    <x v="0"/>
    <n v="1058884562"/>
    <x v="0"/>
    <x v="42"/>
    <n v="18160563"/>
    <x v="0"/>
    <x v="1"/>
    <s v="USD"/>
    <x v="111"/>
    <m/>
    <n v="1900109258"/>
    <s v="Salisbury Signs"/>
    <s v="Salisbury"/>
    <s v="United Kingdom"/>
    <s v="United Kingdom"/>
    <s v="United Kingdom"/>
    <n v="1014787879"/>
    <s v="General Electric Company"/>
    <s v="Coventry"/>
    <s v="United Kingdom"/>
    <m/>
    <m/>
  </r>
  <r>
    <x v="2"/>
    <n v="1058884562"/>
    <x v="1"/>
    <x v="36"/>
    <n v="15381862"/>
    <x v="0"/>
    <x v="0"/>
    <s v="USD"/>
    <x v="112"/>
    <m/>
    <n v="1236545454"/>
    <s v="Bancolombia S.A."/>
    <m/>
    <s v="Colombia"/>
    <s v="Colombia"/>
    <s v="France"/>
    <n v="2045489878"/>
    <s v="Danone SA"/>
    <s v="Paris"/>
    <s v="France"/>
    <m/>
    <m/>
  </r>
  <r>
    <x v="0"/>
    <n v="1058884562"/>
    <x v="1"/>
    <x v="21"/>
    <n v="16892549"/>
    <x v="0"/>
    <x v="1"/>
    <s v="USD"/>
    <x v="113"/>
    <m/>
    <n v="1441214521"/>
    <s v="Cargill, Inc"/>
    <s v="Wayzata, Minnesota"/>
    <s v="United States"/>
    <s v="United States"/>
    <s v="France"/>
    <n v="2045489878"/>
    <s v="Danone SA"/>
    <s v="Paris"/>
    <s v="France"/>
    <m/>
    <m/>
  </r>
  <r>
    <x v="0"/>
    <n v="1058884562"/>
    <x v="1"/>
    <x v="10"/>
    <n v="15024249"/>
    <x v="0"/>
    <x v="0"/>
    <s v="USD"/>
    <x v="114"/>
    <m/>
    <n v="1454142014"/>
    <s v="Granier"/>
    <s v="Motril"/>
    <s v="Spain"/>
    <s v="Spain"/>
    <s v="France"/>
    <n v="2045489878"/>
    <s v="Danone SA"/>
    <s v="Paris"/>
    <s v="France"/>
    <m/>
    <m/>
  </r>
  <r>
    <x v="2"/>
    <n v="1058884562"/>
    <x v="0"/>
    <x v="55"/>
    <n v="11812104"/>
    <x v="0"/>
    <x v="0"/>
    <s v="USD"/>
    <x v="115"/>
    <m/>
    <n v="7775489878"/>
    <s v="Abu Dhabi Commercial Bank"/>
    <s v="Abu Dhabi"/>
    <s v="United Arab Emirates"/>
    <s v="United Arab Emirates"/>
    <s v="United Kingdom"/>
    <n v="4598747104"/>
    <s v="British American Tobacco P.L.C."/>
    <s v="London"/>
    <s v="United Kingdom"/>
    <m/>
    <m/>
  </r>
  <r>
    <x v="1"/>
    <n v="1058884562"/>
    <x v="0"/>
    <x v="28"/>
    <n v="13376265"/>
    <x v="0"/>
    <x v="1"/>
    <s v="USD"/>
    <x v="116"/>
    <m/>
    <n v="7775489878"/>
    <s v="Abu Dhabi Commercial Bank"/>
    <s v="Abu Dhabi"/>
    <s v="United Arab Emirates"/>
    <s v="United Arab Emirates"/>
    <s v="United Kingdom"/>
    <n v="9040688299"/>
    <s v="Royal Dutch Shell Company"/>
    <s v="London"/>
    <s v="United Kingdom"/>
    <m/>
    <m/>
  </r>
  <r>
    <x v="2"/>
    <n v="1058884562"/>
    <x v="0"/>
    <x v="17"/>
    <n v="14586685"/>
    <x v="0"/>
    <x v="0"/>
    <s v="USD"/>
    <x v="117"/>
    <m/>
    <n v="7775489878"/>
    <s v="Abu Dhabi Commercial Bank"/>
    <s v="Abu Dhabi"/>
    <s v="United Arab Emirates"/>
    <s v="United Arab Emirates"/>
    <s v="United States"/>
    <n v="1002337855"/>
    <s v="Microsoft Corporation"/>
    <s v=" Albuquerque"/>
    <s v="United States"/>
    <m/>
    <m/>
  </r>
  <r>
    <x v="2"/>
    <n v="1058884562"/>
    <x v="0"/>
    <x v="35"/>
    <n v="11137152"/>
    <x v="0"/>
    <x v="0"/>
    <s v="USD"/>
    <x v="118"/>
    <m/>
    <n v="2045489878"/>
    <s v="Danone SA"/>
    <s v="Paris"/>
    <s v="France"/>
    <s v="France"/>
    <s v="Spain"/>
    <n v="1454142014"/>
    <s v="Granier"/>
    <s v="Motril"/>
    <s v="Spain"/>
    <m/>
    <m/>
  </r>
  <r>
    <x v="1"/>
    <n v="1058884562"/>
    <x v="0"/>
    <x v="18"/>
    <n v="11205279"/>
    <x v="0"/>
    <x v="0"/>
    <s v="USD"/>
    <x v="119"/>
    <m/>
    <n v="2045489878"/>
    <s v="Danone SA"/>
    <s v="Paris"/>
    <s v="France"/>
    <s v="France"/>
    <s v="United Kingdom"/>
    <n v="1112036044"/>
    <s v="Lloyds Bank"/>
    <s v="London"/>
    <s v="United Kingdom"/>
    <m/>
    <m/>
  </r>
  <r>
    <x v="0"/>
    <n v="1058884562"/>
    <x v="0"/>
    <x v="50"/>
    <n v="11274723"/>
    <x v="0"/>
    <x v="0"/>
    <s v="USD"/>
    <x v="120"/>
    <m/>
    <n v="2045489878"/>
    <s v="Danone SA"/>
    <s v="Paris"/>
    <s v="France"/>
    <s v="France"/>
    <s v="Bahrain"/>
    <n v="1047485455"/>
    <s v="Batelco"/>
    <s v="Hamala"/>
    <s v="Bahrain"/>
    <m/>
    <m/>
  </r>
  <r>
    <x v="2"/>
    <n v="1058884562"/>
    <x v="0"/>
    <x v="20"/>
    <n v="13185751"/>
    <x v="0"/>
    <x v="1"/>
    <s v="USD"/>
    <x v="121"/>
    <m/>
    <n v="2045489878"/>
    <s v="Danone SA"/>
    <s v="Paris"/>
    <s v="France"/>
    <s v="France"/>
    <s v="Bahrain"/>
    <n v="4547963252"/>
    <s v="Global Payment Services"/>
    <s v="Building 722, Road 3616, Al Seef District"/>
    <s v="Bahrain"/>
    <m/>
    <m/>
  </r>
  <r>
    <x v="0"/>
    <n v="1058884562"/>
    <x v="0"/>
    <x v="50"/>
    <n v="13458763"/>
    <x v="0"/>
    <x v="0"/>
    <s v="USD"/>
    <x v="122"/>
    <m/>
    <n v="2045489878"/>
    <s v="Danone SA"/>
    <s v="Paris"/>
    <s v="France"/>
    <s v="France"/>
    <s v="United States"/>
    <n v="1441214521"/>
    <s v="Cargill, Inc"/>
    <s v="Wayzata, Minnesota"/>
    <s v="United States"/>
    <m/>
    <m/>
  </r>
  <r>
    <x v="0"/>
    <n v="1058884562"/>
    <x v="0"/>
    <x v="2"/>
    <n v="13467315"/>
    <x v="0"/>
    <x v="1"/>
    <s v="USD"/>
    <x v="123"/>
    <m/>
    <n v="2045489878"/>
    <s v="Danone SA"/>
    <s v="Paris"/>
    <s v="France"/>
    <s v="France"/>
    <s v="United States"/>
    <n v="3466400426"/>
    <s v="Western Union Company"/>
    <s v="Denver"/>
    <s v="United States"/>
    <m/>
    <m/>
  </r>
  <r>
    <x v="2"/>
    <n v="1058884562"/>
    <x v="0"/>
    <x v="7"/>
    <n v="14090491"/>
    <x v="0"/>
    <x v="1"/>
    <s v="USD"/>
    <x v="124"/>
    <m/>
    <n v="2045489878"/>
    <s v="Danone SA"/>
    <s v="Paris"/>
    <s v="France"/>
    <s v="France"/>
    <s v="Germany"/>
    <n v="4445636585"/>
    <s v="ALGUPELO Verwaltungs und Beratungs GmbH"/>
    <s v="Offenburg"/>
    <s v="Germany"/>
    <m/>
    <m/>
  </r>
  <r>
    <x v="1"/>
    <n v="1058884562"/>
    <x v="0"/>
    <x v="1"/>
    <n v="14219150"/>
    <x v="0"/>
    <x v="0"/>
    <s v="USD"/>
    <x v="125"/>
    <m/>
    <n v="2045489878"/>
    <s v="Danone SA"/>
    <s v="Paris"/>
    <s v="France"/>
    <s v="France"/>
    <s v="United States"/>
    <n v="1441214521"/>
    <s v="Cargill, Inc"/>
    <s v="Wayzata, Minnesota"/>
    <s v="United States"/>
    <m/>
    <m/>
  </r>
  <r>
    <x v="1"/>
    <n v="1058884562"/>
    <x v="0"/>
    <x v="4"/>
    <n v="15126272"/>
    <x v="0"/>
    <x v="1"/>
    <s v="USD"/>
    <x v="126"/>
    <m/>
    <n v="2045489878"/>
    <s v="Danone SA"/>
    <s v="Paris"/>
    <s v="France"/>
    <s v="France"/>
    <s v="United Kingdom"/>
    <n v="1112036044"/>
    <s v="Lloyds Bank"/>
    <s v="London"/>
    <s v="United Kingdom"/>
    <m/>
    <m/>
  </r>
  <r>
    <x v="1"/>
    <n v="1058884562"/>
    <x v="0"/>
    <x v="1"/>
    <n v="15490000"/>
    <x v="0"/>
    <x v="0"/>
    <s v="USD"/>
    <x v="127"/>
    <m/>
    <n v="2045489878"/>
    <s v="Danone SA"/>
    <s v="Paris"/>
    <s v="France"/>
    <s v="France"/>
    <s v="United States"/>
    <n v="1005455989"/>
    <s v="Citibank NA"/>
    <s v="New York"/>
    <s v="United States"/>
    <m/>
    <m/>
  </r>
  <r>
    <x v="0"/>
    <n v="1058884562"/>
    <x v="1"/>
    <x v="9"/>
    <n v="16161666"/>
    <x v="0"/>
    <x v="0"/>
    <s v="USD"/>
    <x v="128"/>
    <m/>
    <n v="2045489878"/>
    <s v="Danone SA"/>
    <s v="Paris"/>
    <s v="France"/>
    <s v="France"/>
    <s v="Pakistan"/>
    <n v="3344105896"/>
    <s v="White &amp; Case LLP"/>
    <s v="Karaczi"/>
    <s v="Pakistan"/>
    <m/>
    <m/>
  </r>
  <r>
    <x v="1"/>
    <n v="1058884562"/>
    <x v="1"/>
    <x v="45"/>
    <n v="10011189"/>
    <x v="0"/>
    <x v="0"/>
    <s v="USD"/>
    <x v="129"/>
    <m/>
    <n v="2141002012"/>
    <s v="Paladium Sp. z o.o."/>
    <s v="Bialystok"/>
    <s v="Poland"/>
    <s v="Poland"/>
    <s v="United States"/>
    <n v="1441214521"/>
    <s v="Cargill, Inc"/>
    <s v="Wayzata, Minnesota"/>
    <s v="United States"/>
    <m/>
    <m/>
  </r>
  <r>
    <x v="2"/>
    <n v="1058884562"/>
    <x v="1"/>
    <x v="54"/>
    <n v="16710175"/>
    <x v="0"/>
    <x v="0"/>
    <s v="USD"/>
    <x v="130"/>
    <m/>
    <n v="2141002012"/>
    <s v="Paladium Sp. z o.o."/>
    <s v="Bialystok"/>
    <s v="Poland"/>
    <s v="Poland"/>
    <s v="France"/>
    <n v="5125454555"/>
    <s v="Airbus"/>
    <s v="Paris"/>
    <s v="France"/>
    <m/>
    <m/>
  </r>
  <r>
    <x v="2"/>
    <n v="1058884562"/>
    <x v="1"/>
    <x v="63"/>
    <n v="19119159"/>
    <x v="0"/>
    <x v="0"/>
    <s v="USD"/>
    <x v="131"/>
    <m/>
    <n v="1454142014"/>
    <s v="Granier"/>
    <s v="Motril"/>
    <s v="Spain"/>
    <s v="Spain"/>
    <s v="France"/>
    <n v="2045489878"/>
    <s v="Danone SA"/>
    <s v="Paris"/>
    <s v="France"/>
    <m/>
    <m/>
  </r>
  <r>
    <x v="2"/>
    <n v="1058884562"/>
    <x v="0"/>
    <x v="7"/>
    <n v="19796450"/>
    <x v="0"/>
    <x v="1"/>
    <s v="USD"/>
    <x v="132"/>
    <m/>
    <n v="2141002012"/>
    <s v="Paladium Sp. z o.o."/>
    <s v="Bialystok"/>
    <s v="Poland"/>
    <s v="Poland"/>
    <s v="Mexico"/>
    <n v="4569820300"/>
    <s v="Maria Rodriguez"/>
    <s v="Monetrrey"/>
    <s v="Mexico"/>
    <m/>
    <m/>
  </r>
  <r>
    <x v="0"/>
    <n v="1058884562"/>
    <x v="0"/>
    <x v="42"/>
    <n v="19053282"/>
    <x v="0"/>
    <x v="1"/>
    <s v="USD"/>
    <x v="133"/>
    <m/>
    <n v="2299858418"/>
    <s v="William Green"/>
    <s v="London"/>
    <s v="United Kingdom"/>
    <s v="United Kingdom"/>
    <s v="United States"/>
    <n v="3466400426"/>
    <s v="Western Union Company"/>
    <s v="Denver"/>
    <s v="United States"/>
    <m/>
    <m/>
  </r>
  <r>
    <x v="0"/>
    <n v="1058884562"/>
    <x v="0"/>
    <x v="50"/>
    <n v="12000688"/>
    <x v="0"/>
    <x v="1"/>
    <s v="USD"/>
    <x v="134"/>
    <m/>
    <n v="2445560826"/>
    <s v="Sta Logistic Ltd"/>
    <s v="Minsk"/>
    <s v="Belarus"/>
    <s v="Belarus"/>
    <s v="Bolivia"/>
    <n v="1139370955"/>
    <s v="Universidad Nur"/>
    <s v="santa cruz"/>
    <s v="Bolivia"/>
    <m/>
    <m/>
  </r>
  <r>
    <x v="0"/>
    <n v="1058884562"/>
    <x v="0"/>
    <x v="64"/>
    <n v="15887454"/>
    <x v="0"/>
    <x v="1"/>
    <s v="USD"/>
    <x v="135"/>
    <m/>
    <n v="2445560826"/>
    <s v="Sta Logistic Ltd"/>
    <s v="Minsk"/>
    <s v="Belarus"/>
    <s v="Belarus"/>
    <s v="United States"/>
    <n v="7900001410"/>
    <s v="McKinsey &amp; Company"/>
    <s v="New York"/>
    <s v="United States"/>
    <m/>
    <m/>
  </r>
  <r>
    <x v="0"/>
    <n v="1058884562"/>
    <x v="0"/>
    <x v="2"/>
    <n v="19577144"/>
    <x v="0"/>
    <x v="1"/>
    <s v="USD"/>
    <x v="136"/>
    <m/>
    <n v="2045489878"/>
    <s v="Danone SA"/>
    <s v="Paris"/>
    <s v="France"/>
    <s v="France"/>
    <s v="United Kingdom"/>
    <n v="1112036044"/>
    <s v="Lloyds Bank"/>
    <s v="London"/>
    <s v="United Kingdom"/>
    <m/>
    <m/>
  </r>
  <r>
    <x v="2"/>
    <n v="1058884562"/>
    <x v="0"/>
    <x v="29"/>
    <n v="11676021"/>
    <x v="0"/>
    <x v="1"/>
    <s v="USD"/>
    <x v="137"/>
    <m/>
    <n v="2045489878"/>
    <s v="Danone SA"/>
    <s v="Paris"/>
    <s v="France"/>
    <s v="France"/>
    <s v="South Korea"/>
    <n v="4494463134"/>
    <s v="Samsung Electronics Co., Ltd."/>
    <s v=" Suwon-Shi"/>
    <s v="South Korea"/>
    <m/>
    <m/>
  </r>
  <r>
    <x v="0"/>
    <n v="1058884562"/>
    <x v="0"/>
    <x v="65"/>
    <n v="15057964"/>
    <x v="0"/>
    <x v="1"/>
    <s v="USD"/>
    <x v="138"/>
    <m/>
    <n v="2045489878"/>
    <s v="Danone SA"/>
    <s v="Paris"/>
    <s v="France"/>
    <s v="France"/>
    <s v="Denmark"/>
    <n v="7888045698"/>
    <s v="Stena Line Frederikshavn"/>
    <s v="Frederikshavn"/>
    <s v="Denmark"/>
    <m/>
    <m/>
  </r>
  <r>
    <x v="0"/>
    <n v="1058884562"/>
    <x v="0"/>
    <x v="42"/>
    <n v="17999544"/>
    <x v="0"/>
    <x v="0"/>
    <s v="USD"/>
    <x v="139"/>
    <m/>
    <n v="2565110300"/>
    <s v="Angela Smith"/>
    <s v="Los Angeles"/>
    <s v="United States"/>
    <s v="United States"/>
    <s v="United Kingdom"/>
    <n v="7995204544"/>
    <s v="Mary Green"/>
    <s v="London"/>
    <s v="United Kingdom"/>
    <m/>
    <m/>
  </r>
  <r>
    <x v="0"/>
    <n v="1058884562"/>
    <x v="0"/>
    <x v="66"/>
    <n v="10806995"/>
    <x v="0"/>
    <x v="0"/>
    <s v="USD"/>
    <x v="140"/>
    <m/>
    <n v="2533110300"/>
    <s v="Anna Leonisa"/>
    <m/>
    <s v="Canada"/>
    <s v="Canada"/>
    <s v="United States"/>
    <n v="7298729519"/>
    <s v="PwC Advisory/Strategy&amp;"/>
    <s v="New York"/>
    <s v="United States"/>
    <m/>
    <m/>
  </r>
  <r>
    <x v="0"/>
    <n v="1058884562"/>
    <x v="0"/>
    <x v="67"/>
    <n v="16509613"/>
    <x v="0"/>
    <x v="0"/>
    <s v="USD"/>
    <x v="141"/>
    <m/>
    <n v="2830262569"/>
    <s v="Quala S.A."/>
    <m/>
    <s v="Chile"/>
    <s v="Chile"/>
    <s v="United States"/>
    <n v="7298729519"/>
    <s v="PwC Advisory/Strategy&amp;"/>
    <s v="New York"/>
    <s v="United States"/>
    <m/>
    <m/>
  </r>
  <r>
    <x v="0"/>
    <n v="1058884562"/>
    <x v="0"/>
    <x v="5"/>
    <n v="16848492"/>
    <x v="0"/>
    <x v="1"/>
    <s v="USD"/>
    <x v="142"/>
    <m/>
    <n v="3122512523"/>
    <s v="Prof. Dr. med. Hjalmar Hagedorn"/>
    <s v="Dachau"/>
    <s v="Germany"/>
    <s v="Germany"/>
    <s v="Chile"/>
    <n v="2830262569"/>
    <s v="Quala S.A."/>
    <m/>
    <s v="Chile"/>
    <m/>
    <m/>
  </r>
  <r>
    <x v="0"/>
    <n v="1058884562"/>
    <x v="0"/>
    <x v="44"/>
    <n v="19333666"/>
    <x v="0"/>
    <x v="0"/>
    <s v="USD"/>
    <x v="143"/>
    <m/>
    <n v="3122512523"/>
    <s v="Prof. Dr. med. Hjalmar Hagedorn"/>
    <s v="Dachau"/>
    <s v="Germany"/>
    <s v="Germany"/>
    <s v="Spain"/>
    <n v="1454142014"/>
    <s v="Granier"/>
    <s v="Motril"/>
    <s v="Spain"/>
    <m/>
    <m/>
  </r>
  <r>
    <x v="2"/>
    <n v="1058884562"/>
    <x v="0"/>
    <x v="7"/>
    <n v="11218875"/>
    <x v="0"/>
    <x v="1"/>
    <s v="USD"/>
    <x v="144"/>
    <m/>
    <n v="3232587888"/>
    <s v="Ihs Inc."/>
    <s v="London"/>
    <s v="United Kingdom"/>
    <s v="United Kingdom"/>
    <s v="United Kingdom"/>
    <n v="1112036044"/>
    <s v="Lloyds Bank"/>
    <s v="London"/>
    <s v="United Kingdom"/>
    <m/>
    <m/>
  </r>
  <r>
    <x v="1"/>
    <n v="1058884562"/>
    <x v="0"/>
    <x v="15"/>
    <n v="11579676"/>
    <x v="0"/>
    <x v="0"/>
    <s v="USD"/>
    <x v="145"/>
    <m/>
    <n v="3232587888"/>
    <s v="Ihs Inc."/>
    <s v="London"/>
    <s v="United Kingdom"/>
    <s v="United Kingdom"/>
    <s v="Poland"/>
    <n v="1487747410"/>
    <s v="Joanna Nowak"/>
    <s v="Poznań"/>
    <s v="Poland"/>
    <m/>
    <m/>
  </r>
  <r>
    <x v="2"/>
    <n v="1058884562"/>
    <x v="0"/>
    <x v="37"/>
    <n v="11616054"/>
    <x v="0"/>
    <x v="1"/>
    <s v="USD"/>
    <x v="146"/>
    <m/>
    <n v="3232587888"/>
    <s v="Ihs Inc."/>
    <s v="London"/>
    <s v="United Kingdom"/>
    <s v="United Kingdom"/>
    <s v="Bahrain"/>
    <n v="1000254510"/>
    <s v="Arab Banking Corporation B.S.C"/>
    <s v="Manama"/>
    <s v="Bahrain"/>
    <m/>
    <m/>
  </r>
  <r>
    <x v="1"/>
    <n v="1058884562"/>
    <x v="0"/>
    <x v="45"/>
    <n v="12119419"/>
    <x v="0"/>
    <x v="1"/>
    <s v="USD"/>
    <x v="147"/>
    <m/>
    <n v="3232587888"/>
    <s v="Ihs Inc."/>
    <s v="London"/>
    <s v="United Kingdom"/>
    <s v="United Kingdom"/>
    <s v="Netherlands"/>
    <n v="3259405538"/>
    <s v="Verspreid Net B.V."/>
    <s v="Aalsmeer"/>
    <s v="Netherlands"/>
    <m/>
    <m/>
  </r>
  <r>
    <x v="2"/>
    <n v="1058884562"/>
    <x v="0"/>
    <x v="68"/>
    <n v="14461077"/>
    <x v="0"/>
    <x v="1"/>
    <s v="USD"/>
    <x v="148"/>
    <m/>
    <n v="3232587888"/>
    <s v="Ihs Inc."/>
    <s v="London"/>
    <s v="United Kingdom"/>
    <s v="United Kingdom"/>
    <s v="United Kingdom"/>
    <n v="3232587888"/>
    <s v="Ihs Inc."/>
    <s v="London"/>
    <s v="United Kingdom"/>
    <m/>
    <m/>
  </r>
  <r>
    <x v="0"/>
    <n v="1058884562"/>
    <x v="0"/>
    <x v="49"/>
    <n v="14640486"/>
    <x v="0"/>
    <x v="0"/>
    <s v="USD"/>
    <x v="149"/>
    <m/>
    <n v="3232587888"/>
    <s v="Ihs Inc."/>
    <s v="London"/>
    <s v="United Kingdom"/>
    <s v="United Kingdom"/>
    <s v="Ukraine"/>
    <n v="3361649819"/>
    <s v="SpecPlus"/>
    <s v="Kijow"/>
    <s v="Ukraine"/>
    <m/>
    <m/>
  </r>
  <r>
    <x v="1"/>
    <n v="1058884562"/>
    <x v="0"/>
    <x v="28"/>
    <n v="14860486"/>
    <x v="0"/>
    <x v="0"/>
    <s v="USD"/>
    <x v="150"/>
    <m/>
    <n v="3232587888"/>
    <s v="Ihs Inc."/>
    <s v="London"/>
    <s v="United Kingdom"/>
    <s v="United Kingdom"/>
    <s v="Ireland"/>
    <n v="5652548789"/>
    <s v="Docklands Bus &amp; Coach Park"/>
    <s v="Dublin"/>
    <s v="Ireland"/>
    <m/>
    <m/>
  </r>
  <r>
    <x v="2"/>
    <n v="1058884562"/>
    <x v="0"/>
    <x v="69"/>
    <n v="15017204"/>
    <x v="0"/>
    <x v="0"/>
    <s v="USD"/>
    <x v="151"/>
    <m/>
    <n v="3232587888"/>
    <s v="Ihs Inc."/>
    <s v="London"/>
    <s v="United Kingdom"/>
    <s v="United Kingdom"/>
    <s v="United Kingdom"/>
    <n v="1014787879"/>
    <s v="General Electric Company"/>
    <s v="Coventry"/>
    <s v="United Kingdom"/>
    <m/>
    <m/>
  </r>
  <r>
    <x v="1"/>
    <n v="1058884562"/>
    <x v="0"/>
    <x v="70"/>
    <n v="18421452"/>
    <x v="0"/>
    <x v="1"/>
    <s v="USD"/>
    <x v="152"/>
    <m/>
    <n v="3232587888"/>
    <s v="Ihs Inc."/>
    <s v="London"/>
    <s v="United Kingdom"/>
    <s v="United Kingdom"/>
    <s v="Ukraine"/>
    <n v="3361649819"/>
    <s v="SpecPlus"/>
    <s v="Kijow"/>
    <s v="Ukraine"/>
    <m/>
    <m/>
  </r>
  <r>
    <x v="2"/>
    <n v="1058884562"/>
    <x v="0"/>
    <x v="71"/>
    <n v="11367628"/>
    <x v="0"/>
    <x v="1"/>
    <s v="USD"/>
    <x v="153"/>
    <m/>
    <n v="3259405538"/>
    <s v="Verspreid Net B.V."/>
    <s v="Aalsmeer"/>
    <s v="Netherlands"/>
    <s v="Netherlands"/>
    <s v="Mexico"/>
    <n v="1487747433"/>
    <s v="Jose Mora"/>
    <m/>
    <s v="Mexico"/>
    <m/>
    <m/>
  </r>
  <r>
    <x v="1"/>
    <n v="1058884562"/>
    <x v="0"/>
    <x v="47"/>
    <n v="14230989"/>
    <x v="0"/>
    <x v="0"/>
    <s v="USD"/>
    <x v="154"/>
    <m/>
    <n v="3259405538"/>
    <s v="Verspreid Net B.V."/>
    <s v="Aalsmeer"/>
    <s v="Netherlands"/>
    <s v="Netherlands"/>
    <s v="Bahrain"/>
    <n v="4547963252"/>
    <s v="Global Payment Services"/>
    <s v="Building 722, Road 3616, Al Seef District"/>
    <s v="Bahrain"/>
    <m/>
    <m/>
  </r>
  <r>
    <x v="0"/>
    <n v="1058884562"/>
    <x v="0"/>
    <x v="21"/>
    <n v="15040671"/>
    <x v="0"/>
    <x v="0"/>
    <s v="USD"/>
    <x v="155"/>
    <m/>
    <n v="3259405538"/>
    <s v="Verspreid Net B.V."/>
    <s v="Aalsmeer"/>
    <s v="Netherlands"/>
    <s v="Netherlands"/>
    <s v="France"/>
    <n v="8985203212"/>
    <s v="Les Condomines"/>
    <s v="Lanet"/>
    <s v="France"/>
    <m/>
    <m/>
  </r>
  <r>
    <x v="0"/>
    <n v="1058884562"/>
    <x v="0"/>
    <x v="72"/>
    <n v="15084562"/>
    <x v="0"/>
    <x v="1"/>
    <s v="USD"/>
    <x v="156"/>
    <m/>
    <n v="3259405538"/>
    <s v="Verspreid Net B.V."/>
    <s v="Aalsmeer"/>
    <s v="Netherlands"/>
    <s v="Netherlands"/>
    <s v="Ireland"/>
    <n v="5652548789"/>
    <s v="Docklands Bus &amp; Coach Park"/>
    <s v="Dublin"/>
    <s v="Ireland"/>
    <m/>
    <m/>
  </r>
  <r>
    <x v="2"/>
    <n v="1058884562"/>
    <x v="0"/>
    <x v="69"/>
    <n v="15654170"/>
    <x v="0"/>
    <x v="0"/>
    <s v="USD"/>
    <x v="157"/>
    <m/>
    <n v="3259405538"/>
    <s v="Verspreid Net B.V."/>
    <s v="Aalsmeer"/>
    <s v="Netherlands"/>
    <s v="Netherlands"/>
    <s v="Germany"/>
    <n v="3122512523"/>
    <s v="Prof. Dr. med. Hjalmar Hagedorn"/>
    <s v="Dachau"/>
    <s v="Germany"/>
    <m/>
    <m/>
  </r>
  <r>
    <x v="1"/>
    <n v="1058884562"/>
    <x v="0"/>
    <x v="59"/>
    <n v="16881369"/>
    <x v="0"/>
    <x v="1"/>
    <s v="USD"/>
    <x v="158"/>
    <m/>
    <n v="3259405538"/>
    <s v="Verspreid Net B.V."/>
    <s v="Aalsmeer"/>
    <s v="Netherlands"/>
    <s v="Netherlands"/>
    <s v="Pakistan"/>
    <n v="7577789636"/>
    <s v="Ali Gujjar"/>
    <s v="Karaczi"/>
    <s v="Pakistan"/>
    <m/>
    <m/>
  </r>
  <r>
    <x v="1"/>
    <n v="1058884562"/>
    <x v="0"/>
    <x v="28"/>
    <n v="17794967"/>
    <x v="0"/>
    <x v="1"/>
    <s v="USD"/>
    <x v="159"/>
    <m/>
    <n v="3259405538"/>
    <s v="Verspreid Net B.V."/>
    <s v="Aalsmeer"/>
    <s v="Netherlands"/>
    <s v="Netherlands"/>
    <s v="United States"/>
    <n v="7900001410"/>
    <s v="McKinsey &amp; Company"/>
    <s v="New York"/>
    <s v="United States"/>
    <m/>
    <m/>
  </r>
  <r>
    <x v="0"/>
    <n v="1058884562"/>
    <x v="0"/>
    <x v="16"/>
    <n v="17829289"/>
    <x v="0"/>
    <x v="1"/>
    <s v="USD"/>
    <x v="160"/>
    <m/>
    <n v="3259405538"/>
    <s v="Verspreid Net B.V."/>
    <s v="Aalsmeer"/>
    <s v="Netherlands"/>
    <s v="Netherlands"/>
    <s v="United Kingdom"/>
    <n v="9040688299"/>
    <s v="Royal Dutch Shell Company"/>
    <s v="London"/>
    <s v="United Kingdom"/>
    <m/>
    <m/>
  </r>
  <r>
    <x v="1"/>
    <n v="1058884562"/>
    <x v="0"/>
    <x v="73"/>
    <n v="15827886"/>
    <x v="0"/>
    <x v="0"/>
    <s v="USD"/>
    <x v="161"/>
    <m/>
    <n v="3323598752"/>
    <s v="Barclays"/>
    <s v="Lonon"/>
    <s v="Unieted Kingdom"/>
    <s v="Unieted Kingdom"/>
    <s v="United Kingdom"/>
    <n v="3232587888"/>
    <s v="Ihs Inc."/>
    <s v="London"/>
    <s v="United Kingdom"/>
    <m/>
    <m/>
  </r>
  <r>
    <x v="1"/>
    <n v="1058884562"/>
    <x v="0"/>
    <x v="18"/>
    <n v="18447019"/>
    <x v="0"/>
    <x v="0"/>
    <s v="USD"/>
    <x v="162"/>
    <m/>
    <n v="3323598752"/>
    <s v="Barclays"/>
    <s v="Lonon"/>
    <s v="Unieted Kingdom"/>
    <s v="Unieted Kingdom"/>
    <s v="South Korea"/>
    <n v="4494463134"/>
    <s v="Samsung Electronics Co., Ltd."/>
    <s v=" Suwon-Shi"/>
    <s v="South Korea"/>
    <m/>
    <m/>
  </r>
  <r>
    <x v="0"/>
    <n v="1058884562"/>
    <x v="0"/>
    <x v="64"/>
    <n v="19281514"/>
    <x v="0"/>
    <x v="0"/>
    <s v="USD"/>
    <x v="163"/>
    <m/>
    <n v="2141002012"/>
    <s v="Paladium Sp. z o.o."/>
    <s v="Bialystok"/>
    <s v="Poland"/>
    <s v="Poland"/>
    <s v="France"/>
    <n v="2045489878"/>
    <s v="Danone SA"/>
    <s v="Paris"/>
    <s v="France"/>
    <m/>
    <m/>
  </r>
  <r>
    <x v="0"/>
    <n v="1058884562"/>
    <x v="0"/>
    <x v="74"/>
    <n v="15271452"/>
    <x v="0"/>
    <x v="1"/>
    <s v="USD"/>
    <x v="164"/>
    <m/>
    <n v="3323598752"/>
    <s v="Barclays"/>
    <m/>
    <s v="United Kingdom"/>
    <s v="United Kingdom"/>
    <s v="Germany"/>
    <n v="6674140100"/>
    <s v="Peter Griff"/>
    <s v="Berlin"/>
    <s v="Germany"/>
    <m/>
    <m/>
  </r>
  <r>
    <x v="1"/>
    <n v="1058884562"/>
    <x v="0"/>
    <x v="34"/>
    <n v="17957807"/>
    <x v="0"/>
    <x v="0"/>
    <s v="USD"/>
    <x v="165"/>
    <m/>
    <n v="3344105896"/>
    <s v="Nigel Higgins"/>
    <m/>
    <s v="Cyprus"/>
    <s v="Cyprus"/>
    <s v="United Kingdom"/>
    <n v="1112036044"/>
    <s v="Lloyds Bank"/>
    <s v="London"/>
    <s v="United Kingdom"/>
    <m/>
    <m/>
  </r>
  <r>
    <x v="0"/>
    <n v="1058884562"/>
    <x v="0"/>
    <x v="51"/>
    <n v="12026705"/>
    <x v="0"/>
    <x v="0"/>
    <s v="USD"/>
    <x v="166"/>
    <m/>
    <n v="3361649819"/>
    <s v="SpecPlus"/>
    <s v="Kijow"/>
    <s v="Ukraine"/>
    <s v="Ukraine"/>
    <s v="United Kingdom"/>
    <n v="8518945853"/>
    <s v="Tesco"/>
    <m/>
    <s v="United Kingdom"/>
    <m/>
    <m/>
  </r>
  <r>
    <x v="1"/>
    <n v="1058884562"/>
    <x v="0"/>
    <x v="56"/>
    <n v="14253476"/>
    <x v="0"/>
    <x v="0"/>
    <s v="USD"/>
    <x v="167"/>
    <m/>
    <n v="3361649819"/>
    <s v="SpecPlus"/>
    <s v="Kijow"/>
    <s v="Ukraine"/>
    <s v="Ukraine"/>
    <s v="South Korea"/>
    <n v="4494463134"/>
    <s v="Samsung Electronics Co., Ltd."/>
    <s v=" Suwon-Shi"/>
    <s v="South Korea"/>
    <m/>
    <m/>
  </r>
  <r>
    <x v="0"/>
    <n v="1058884562"/>
    <x v="0"/>
    <x v="75"/>
    <n v="14382129"/>
    <x v="0"/>
    <x v="0"/>
    <s v="USD"/>
    <x v="168"/>
    <m/>
    <n v="3361649819"/>
    <s v="SpecPlus"/>
    <s v="Kijow"/>
    <s v="Ukraine"/>
    <s v="Ukraine"/>
    <s v="United Arab Emirates"/>
    <n v="1459898985"/>
    <s v="Emaar Properties"/>
    <s v="Dubai"/>
    <s v="United Arab Emirates"/>
    <m/>
    <m/>
  </r>
  <r>
    <x v="1"/>
    <n v="1058884562"/>
    <x v="0"/>
    <x v="32"/>
    <n v="19954007"/>
    <x v="0"/>
    <x v="0"/>
    <s v="USD"/>
    <x v="169"/>
    <m/>
    <n v="3361649819"/>
    <s v="SpecPlus"/>
    <s v="Kijow"/>
    <s v="Ukraine"/>
    <s v="Ukraine"/>
    <s v="Bahrain"/>
    <n v="1000254510"/>
    <s v="Arab Banking Corporation B.S.C"/>
    <s v="Manama"/>
    <s v="Bahrain"/>
    <m/>
    <m/>
  </r>
  <r>
    <x v="1"/>
    <n v="1058884562"/>
    <x v="0"/>
    <x v="73"/>
    <n v="17573322"/>
    <x v="0"/>
    <x v="0"/>
    <s v="USD"/>
    <x v="170"/>
    <m/>
    <n v="3461114260"/>
    <s v="China CNR Corporation Limited "/>
    <m/>
    <s v="China"/>
    <s v="China"/>
    <s v="South Korea"/>
    <n v="4494463134"/>
    <s v="Samsung Electronics Co., Ltd."/>
    <s v=" Suwon-Shi"/>
    <s v="South Korea"/>
    <m/>
    <m/>
  </r>
  <r>
    <x v="0"/>
    <n v="1058884562"/>
    <x v="0"/>
    <x v="64"/>
    <n v="10917855"/>
    <x v="0"/>
    <x v="0"/>
    <s v="USD"/>
    <x v="171"/>
    <m/>
    <n v="3466400426"/>
    <s v="Western Union Company"/>
    <s v="Denver"/>
    <s v="United States"/>
    <s v="United States"/>
    <s v="France"/>
    <n v="8985203212"/>
    <s v="Les Condomines"/>
    <s v="Lanet"/>
    <s v="France"/>
    <m/>
    <m/>
  </r>
  <r>
    <x v="2"/>
    <n v="1058884562"/>
    <x v="0"/>
    <x v="53"/>
    <n v="11719521"/>
    <x v="0"/>
    <x v="0"/>
    <s v="USD"/>
    <x v="172"/>
    <m/>
    <n v="3466400426"/>
    <s v="Western Union Company"/>
    <s v="Denver"/>
    <s v="United States"/>
    <s v="United States"/>
    <s v="Poland"/>
    <n v="2141002012"/>
    <s v="Paladium Sp. z o.o."/>
    <s v="Bialystok"/>
    <s v="Poland"/>
    <m/>
    <m/>
  </r>
  <r>
    <x v="2"/>
    <n v="1058884562"/>
    <x v="0"/>
    <x v="20"/>
    <n v="11941200"/>
    <x v="0"/>
    <x v="0"/>
    <s v="USD"/>
    <x v="173"/>
    <m/>
    <n v="3466400426"/>
    <s v="Western Union Company"/>
    <s v="Denver"/>
    <s v="United States"/>
    <s v="United States"/>
    <s v="United Kingdom"/>
    <n v="1014787879"/>
    <s v="General Electric Company"/>
    <s v="Coventry"/>
    <s v="United Kingdom"/>
    <m/>
    <m/>
  </r>
  <r>
    <x v="1"/>
    <n v="1058884562"/>
    <x v="1"/>
    <x v="70"/>
    <n v="12721041"/>
    <x v="0"/>
    <x v="1"/>
    <s v="USD"/>
    <x v="174"/>
    <m/>
    <n v="3466400426"/>
    <s v="Western Union Company"/>
    <s v="Denver"/>
    <s v="United States"/>
    <s v="United States"/>
    <s v="Afganistan"/>
    <n v="7785632666"/>
    <s v="Mohamed Hadid"/>
    <m/>
    <s v="Afganistan"/>
    <m/>
    <m/>
  </r>
  <r>
    <x v="1"/>
    <n v="1058884562"/>
    <x v="1"/>
    <x v="3"/>
    <n v="12990460"/>
    <x v="0"/>
    <x v="0"/>
    <s v="USD"/>
    <x v="175"/>
    <m/>
    <n v="3466400426"/>
    <s v="Western Union Company"/>
    <s v="Denver"/>
    <s v="United States"/>
    <s v="United States"/>
    <s v="Bahrain"/>
    <n v="1000254510"/>
    <s v="Arab Banking Corporation B.S.C"/>
    <s v="Manama"/>
    <s v="Bahrain"/>
    <m/>
    <m/>
  </r>
  <r>
    <x v="2"/>
    <n v="1058884562"/>
    <x v="1"/>
    <x v="53"/>
    <n v="13387940"/>
    <x v="0"/>
    <x v="1"/>
    <s v="USD"/>
    <x v="176"/>
    <m/>
    <n v="3466400426"/>
    <s v="Western Union Company"/>
    <s v="Denver"/>
    <s v="United States"/>
    <s v="United States"/>
    <s v="United Kingdom"/>
    <n v="9987426545"/>
    <s v="Jack Cohen"/>
    <s v="London"/>
    <s v="United Kingdom"/>
    <m/>
    <m/>
  </r>
  <r>
    <x v="0"/>
    <n v="1058884562"/>
    <x v="1"/>
    <x v="67"/>
    <n v="13917759"/>
    <x v="0"/>
    <x v="1"/>
    <s v="USD"/>
    <x v="177"/>
    <m/>
    <n v="3466400426"/>
    <s v="Western Union Company"/>
    <s v="Denver"/>
    <s v="United States"/>
    <s v="United States"/>
    <s v="Slovakia"/>
    <n v="8807960384"/>
    <s v="Slovenska posta"/>
    <s v="Bratislava"/>
    <s v="Slovakia"/>
    <m/>
    <m/>
  </r>
  <r>
    <x v="1"/>
    <n v="1058884562"/>
    <x v="1"/>
    <x v="28"/>
    <n v="14473380"/>
    <x v="0"/>
    <x v="0"/>
    <s v="USD"/>
    <x v="178"/>
    <m/>
    <n v="3466400426"/>
    <s v="Western Union Company"/>
    <s v="Denver"/>
    <s v="United States"/>
    <s v="United States"/>
    <s v="United Kingdom"/>
    <n v="8518945853"/>
    <s v="Tesco"/>
    <m/>
    <s v="United Kingdom"/>
    <m/>
    <m/>
  </r>
  <r>
    <x v="0"/>
    <n v="1058884562"/>
    <x v="1"/>
    <x v="76"/>
    <n v="14608727"/>
    <x v="0"/>
    <x v="1"/>
    <s v="USD"/>
    <x v="179"/>
    <m/>
    <n v="3466400426"/>
    <s v="Western Union Company"/>
    <s v="Denver"/>
    <s v="United States"/>
    <s v="United States"/>
    <s v="Italy"/>
    <n v="7871023545"/>
    <s v="Comune di Caderzone Terme - Casa della Cultura"/>
    <s v="Caderzone Terme"/>
    <s v="Italy"/>
    <m/>
    <m/>
  </r>
  <r>
    <x v="0"/>
    <n v="1058884562"/>
    <x v="1"/>
    <x v="77"/>
    <n v="15298416"/>
    <x v="0"/>
    <x v="0"/>
    <s v="USD"/>
    <x v="180"/>
    <m/>
    <n v="3466400426"/>
    <s v="Western Union Company"/>
    <s v="Denver"/>
    <s v="United States"/>
    <s v="United States"/>
    <s v="United States"/>
    <n v="7900001410"/>
    <s v="McKinsey &amp; Company"/>
    <s v="New York"/>
    <s v="United States"/>
    <m/>
    <m/>
  </r>
  <r>
    <x v="1"/>
    <n v="1058884562"/>
    <x v="1"/>
    <x v="47"/>
    <n v="15889132"/>
    <x v="0"/>
    <x v="0"/>
    <s v="USD"/>
    <x v="181"/>
    <m/>
    <n v="3466400426"/>
    <s v="Western Union Company"/>
    <s v="Denver"/>
    <s v="United States"/>
    <s v="United States"/>
    <s v="United States"/>
    <n v="1441214521"/>
    <s v="Cargill, Inc"/>
    <s v="Wayzata, Minnesota"/>
    <s v="United States"/>
    <m/>
    <m/>
  </r>
  <r>
    <x v="0"/>
    <n v="1058884562"/>
    <x v="1"/>
    <x v="9"/>
    <n v="18202103"/>
    <x v="0"/>
    <x v="1"/>
    <s v="USD"/>
    <x v="182"/>
    <m/>
    <n v="3466400426"/>
    <s v="Western Union Company"/>
    <s v="Denver"/>
    <s v="United States"/>
    <s v="United States"/>
    <s v="United States"/>
    <n v="7900001410"/>
    <s v="McKinsey &amp; Company"/>
    <s v="New York"/>
    <s v="United States"/>
    <m/>
    <m/>
  </r>
  <r>
    <x v="0"/>
    <n v="1058884562"/>
    <x v="0"/>
    <x v="64"/>
    <n v="18894916"/>
    <x v="0"/>
    <x v="0"/>
    <s v="USD"/>
    <x v="183"/>
    <m/>
    <n v="3466400426"/>
    <s v="Western Union Company"/>
    <s v="Denver"/>
    <s v="United States"/>
    <s v="United States"/>
    <s v="South Korea"/>
    <n v="4494463134"/>
    <s v="Samsung Electronics Co., Ltd."/>
    <s v=" Suwon-Shi"/>
    <s v="South Korea"/>
    <m/>
    <m/>
  </r>
  <r>
    <x v="1"/>
    <n v="1058884562"/>
    <x v="0"/>
    <x v="27"/>
    <n v="10743827"/>
    <x v="0"/>
    <x v="1"/>
    <s v="USD"/>
    <x v="184"/>
    <m/>
    <n v="3323598752"/>
    <s v="Barclays"/>
    <s v="Lonon"/>
    <s v="Unieted Kingdom"/>
    <s v="Unieted Kingdom"/>
    <s v="France"/>
    <n v="2045489878"/>
    <s v="Danone SA"/>
    <s v="Paris"/>
    <s v="France"/>
    <m/>
    <m/>
  </r>
  <r>
    <x v="1"/>
    <n v="1058884562"/>
    <x v="1"/>
    <x v="13"/>
    <n v="19990240"/>
    <x v="0"/>
    <x v="0"/>
    <s v="USD"/>
    <x v="185"/>
    <m/>
    <n v="3466400426"/>
    <s v="Western Union Company"/>
    <s v="Denver"/>
    <s v="United States"/>
    <s v="United States"/>
    <s v="Ukraine"/>
    <n v="3361649819"/>
    <s v="SpecPlus"/>
    <s v="Kijow"/>
    <s v="Ukraine"/>
    <m/>
    <m/>
  </r>
  <r>
    <x v="2"/>
    <n v="1058884562"/>
    <x v="1"/>
    <x v="54"/>
    <n v="17071719"/>
    <x v="0"/>
    <x v="0"/>
    <s v="USD"/>
    <x v="186"/>
    <m/>
    <n v="3498942329"/>
    <s v="Sonnen Apotheke"/>
    <s v="Wiesmoor"/>
    <s v="Germany"/>
    <s v="Germany"/>
    <s v="Ireland"/>
    <n v="5652548789"/>
    <s v="Docklands Bus &amp; Coach Park"/>
    <s v="Dublin"/>
    <s v="Ireland"/>
    <m/>
    <m/>
  </r>
  <r>
    <x v="2"/>
    <n v="1058884562"/>
    <x v="1"/>
    <x v="60"/>
    <n v="17640798"/>
    <x v="0"/>
    <x v="1"/>
    <s v="USD"/>
    <x v="187"/>
    <m/>
    <n v="4100524284"/>
    <s v="Piekarnia Cukiernia Borys"/>
    <s v="Katowice"/>
    <s v="Poland"/>
    <s v="Poland"/>
    <s v="Bahrain"/>
    <n v="1000254510"/>
    <s v="Arab Banking Corporation B.S.C"/>
    <s v="Manama"/>
    <s v="Bahrain"/>
    <m/>
    <m/>
  </r>
  <r>
    <x v="1"/>
    <n v="1058884562"/>
    <x v="1"/>
    <x v="34"/>
    <n v="12567393"/>
    <x v="0"/>
    <x v="0"/>
    <s v="USD"/>
    <x v="188"/>
    <m/>
    <n v="4263475881"/>
    <s v="Salman Khan"/>
    <s v="Karaczi"/>
    <s v="Pakistan"/>
    <s v="Pakistan"/>
    <s v="Ireland"/>
    <n v="5652548789"/>
    <s v="Docklands Bus &amp; Coach Park"/>
    <s v="Dublin"/>
    <s v="Ireland"/>
    <m/>
    <m/>
  </r>
  <r>
    <x v="1"/>
    <n v="1058884562"/>
    <x v="0"/>
    <x v="14"/>
    <n v="17625903"/>
    <x v="0"/>
    <x v="1"/>
    <s v="USD"/>
    <x v="189"/>
    <m/>
    <n v="4263475881"/>
    <s v="Salman Khan"/>
    <s v="Karaczi"/>
    <s v="Pakistan"/>
    <s v="Pakistan"/>
    <s v="Pakistan"/>
    <n v="7577789636"/>
    <s v="Ali Gujjar"/>
    <s v="Karaczi"/>
    <s v="Pakistan"/>
    <m/>
    <m/>
  </r>
  <r>
    <x v="1"/>
    <n v="1058884562"/>
    <x v="0"/>
    <x v="78"/>
    <n v="17672372"/>
    <x v="0"/>
    <x v="1"/>
    <s v="USD"/>
    <x v="190"/>
    <m/>
    <n v="4263475881"/>
    <s v="Salman Khan"/>
    <s v="Karaczi"/>
    <s v="Pakistan"/>
    <s v="Pakistan"/>
    <s v="United Kingdom"/>
    <n v="1014787879"/>
    <s v="General Electric Company"/>
    <s v="Coventry"/>
    <s v="United Kingdom"/>
    <m/>
    <m/>
  </r>
  <r>
    <x v="1"/>
    <n v="1058884562"/>
    <x v="0"/>
    <x v="73"/>
    <n v="18511226"/>
    <x v="0"/>
    <x v="1"/>
    <s v="USD"/>
    <x v="191"/>
    <m/>
    <n v="4444552079"/>
    <s v="Mateusz Mickiewicz"/>
    <s v="Katowice"/>
    <s v="Poland"/>
    <s v="Poland"/>
    <s v="United States"/>
    <n v="1005455989"/>
    <s v="Citibank NA"/>
    <s v="New York"/>
    <s v="United States"/>
    <m/>
    <m/>
  </r>
  <r>
    <x v="2"/>
    <n v="1058884562"/>
    <x v="0"/>
    <x v="41"/>
    <n v="12480477"/>
    <x v="0"/>
    <x v="0"/>
    <s v="USD"/>
    <x v="192"/>
    <m/>
    <n v="4445636585"/>
    <s v="ALGUPELO Verwaltungs und Beratungs GmbH"/>
    <s v="Offenburg"/>
    <s v="Germany"/>
    <s v="Germany"/>
    <s v="Bahrain"/>
    <n v="4547963252"/>
    <s v="Global Payment Services"/>
    <s v="Building 722, Road 3616, Al Seef District"/>
    <s v="Bahrain"/>
    <m/>
    <m/>
  </r>
  <r>
    <x v="1"/>
    <n v="1058884562"/>
    <x v="1"/>
    <x v="79"/>
    <n v="16363902"/>
    <x v="0"/>
    <x v="1"/>
    <s v="USD"/>
    <x v="193"/>
    <m/>
    <n v="4447830460"/>
    <s v="Mediterranean Shipping Company"/>
    <s v="Italy"/>
    <s v="Italy"/>
    <s v="Italy"/>
    <s v="Unieted Kingdom"/>
    <n v="3323598752"/>
    <s v="Barclays"/>
    <s v="Lonon"/>
    <s v="Unieted Kingdom"/>
    <m/>
    <m/>
  </r>
  <r>
    <x v="1"/>
    <n v="1058884562"/>
    <x v="1"/>
    <x v="79"/>
    <n v="19242726"/>
    <x v="0"/>
    <x v="1"/>
    <s v="USD"/>
    <x v="194"/>
    <m/>
    <n v="4447830460"/>
    <s v="Mediterranean Shipping Company"/>
    <s v="Italy"/>
    <s v="Italy"/>
    <s v="Italy"/>
    <s v="United Kingdom"/>
    <n v="4478501400"/>
    <s v="Majestic Wine &amp; Deli, Inc."/>
    <s v="Watford"/>
    <s v="United Kingdom"/>
    <m/>
    <m/>
  </r>
  <r>
    <x v="2"/>
    <n v="1058884562"/>
    <x v="1"/>
    <x v="80"/>
    <n v="13291112"/>
    <x v="0"/>
    <x v="1"/>
    <s v="USD"/>
    <x v="195"/>
    <m/>
    <n v="4478501400"/>
    <s v="Majestic Wine &amp; Deli, Inc."/>
    <s v="Watford"/>
    <s v="United Kingdom"/>
    <s v="United Kingdom"/>
    <s v="United States"/>
    <n v="7900001410"/>
    <s v="McKinsey &amp; Company"/>
    <s v="New York"/>
    <s v="United States"/>
    <m/>
    <m/>
  </r>
  <r>
    <x v="1"/>
    <n v="1058884562"/>
    <x v="1"/>
    <x v="15"/>
    <n v="14462177"/>
    <x v="0"/>
    <x v="1"/>
    <s v="USD"/>
    <x v="196"/>
    <m/>
    <n v="4478501400"/>
    <s v="Majestic Wine &amp; Deli, Inc."/>
    <s v="Watford"/>
    <s v="United Kingdom"/>
    <s v="United Kingdom"/>
    <s v="Colombia"/>
    <n v="1236545454"/>
    <s v="Bancolombia S.A."/>
    <m/>
    <s v="Colombia"/>
    <m/>
    <m/>
  </r>
  <r>
    <x v="0"/>
    <n v="1058884562"/>
    <x v="0"/>
    <x v="5"/>
    <n v="15005653"/>
    <x v="0"/>
    <x v="0"/>
    <s v="USD"/>
    <x v="197"/>
    <m/>
    <n v="4478501400"/>
    <s v="Majestic Wine &amp; Deli, Inc."/>
    <s v="Watford"/>
    <s v="United Kingdom"/>
    <s v="United Kingdom"/>
    <s v="United Kingdom"/>
    <n v="1112036044"/>
    <s v="Lloyds Bank"/>
    <s v="London"/>
    <s v="United Kingdom"/>
    <m/>
    <m/>
  </r>
  <r>
    <x v="1"/>
    <n v="1058884562"/>
    <x v="0"/>
    <x v="32"/>
    <n v="15785237"/>
    <x v="0"/>
    <x v="0"/>
    <s v="USD"/>
    <x v="198"/>
    <m/>
    <n v="4478501400"/>
    <s v="Majestic Wine &amp; Deli, Inc."/>
    <s v="Watford"/>
    <s v="United Kingdom"/>
    <s v="United Kingdom"/>
    <s v="Bahrain"/>
    <n v="1000254510"/>
    <s v="Arab Banking Corporation B.S.C"/>
    <s v="Manama"/>
    <s v="Bahrain"/>
    <m/>
    <m/>
  </r>
  <r>
    <x v="2"/>
    <n v="1058884562"/>
    <x v="0"/>
    <x v="37"/>
    <n v="19165366"/>
    <x v="0"/>
    <x v="0"/>
    <s v="USD"/>
    <x v="199"/>
    <m/>
    <n v="4478501400"/>
    <s v="Majestic Wine &amp; Deli, Inc."/>
    <s v="Watford"/>
    <s v="United Kingdom"/>
    <s v="United Kingdom"/>
    <s v="United States"/>
    <n v="3466400426"/>
    <s v="Western Union Company"/>
    <s v="Denver"/>
    <s v="United States"/>
    <m/>
    <m/>
  </r>
  <r>
    <x v="0"/>
    <n v="1058884562"/>
    <x v="1"/>
    <x v="25"/>
    <n v="19293801"/>
    <x v="0"/>
    <x v="1"/>
    <s v="USD"/>
    <x v="200"/>
    <m/>
    <n v="4478501400"/>
    <s v="Majestic Wine &amp; Deli, Inc."/>
    <s v="Watford"/>
    <s v="United Kingdom"/>
    <s v="United Kingdom"/>
    <s v="United Kingdom"/>
    <n v="3323598752"/>
    <s v="Barclays"/>
    <m/>
    <s v="United Kingdom"/>
    <m/>
    <m/>
  </r>
  <r>
    <x v="0"/>
    <n v="1058884562"/>
    <x v="1"/>
    <x v="0"/>
    <n v="10166543"/>
    <x v="0"/>
    <x v="0"/>
    <s v="USD"/>
    <x v="201"/>
    <m/>
    <n v="4494463134"/>
    <s v="Samsung Electronics Co., Ltd."/>
    <s v=" Suwon-Shi"/>
    <s v="South Korea"/>
    <s v="South Korea"/>
    <s v="United States"/>
    <n v="7900001410"/>
    <s v="McKinsey &amp; Company"/>
    <s v="New York"/>
    <s v="United States"/>
    <m/>
    <m/>
  </r>
  <r>
    <x v="0"/>
    <n v="1058884562"/>
    <x v="1"/>
    <x v="0"/>
    <n v="11206091"/>
    <x v="0"/>
    <x v="0"/>
    <s v="USD"/>
    <x v="202"/>
    <m/>
    <n v="4494463134"/>
    <s v="Samsung Electronics Co., Ltd."/>
    <s v=" Suwon-Shi"/>
    <s v="South Korea"/>
    <s v="South Korea"/>
    <s v="Cyprus"/>
    <n v="3344105896"/>
    <s v="White &amp; Case LLP"/>
    <m/>
    <s v="Cyprus"/>
    <m/>
    <m/>
  </r>
  <r>
    <x v="0"/>
    <n v="1058884562"/>
    <x v="1"/>
    <x v="25"/>
    <n v="11600884"/>
    <x v="0"/>
    <x v="0"/>
    <s v="USD"/>
    <x v="203"/>
    <m/>
    <n v="4494463134"/>
    <s v="Samsung Electronics Co., Ltd."/>
    <s v=" Suwon-Shi"/>
    <s v="South Korea"/>
    <s v="South Korea"/>
    <s v="Ireland"/>
    <n v="5652548789"/>
    <s v="Docklands Bus &amp; Coach Park"/>
    <s v="Dublin"/>
    <s v="Ireland"/>
    <m/>
    <m/>
  </r>
  <r>
    <x v="2"/>
    <n v="1058884562"/>
    <x v="1"/>
    <x v="17"/>
    <n v="11952672"/>
    <x v="0"/>
    <x v="1"/>
    <s v="USD"/>
    <x v="204"/>
    <m/>
    <n v="4494463134"/>
    <s v="Samsung Electronics Co., Ltd."/>
    <s v=" Suwon-Shi"/>
    <s v="South Korea"/>
    <s v="South Korea"/>
    <s v="Denmark"/>
    <n v="7888045698"/>
    <s v="Stena Line Frederikshavn"/>
    <s v="Frederikshavn"/>
    <s v="Denmark"/>
    <m/>
    <m/>
  </r>
  <r>
    <x v="1"/>
    <n v="1058884562"/>
    <x v="1"/>
    <x v="59"/>
    <n v="12143087"/>
    <x v="0"/>
    <x v="0"/>
    <s v="USD"/>
    <x v="205"/>
    <m/>
    <n v="4494463134"/>
    <s v="Samsung Electronics Co., Ltd."/>
    <s v=" Suwon-Shi"/>
    <s v="South Korea"/>
    <s v="South Korea"/>
    <s v="Bahrain"/>
    <n v="4547963252"/>
    <s v="Global Payment Services"/>
    <s v="Building 722, Road 3616, Al Seef District"/>
    <s v="Bahrain"/>
    <m/>
    <m/>
  </r>
  <r>
    <x v="2"/>
    <n v="1058884562"/>
    <x v="1"/>
    <x v="68"/>
    <n v="12525869"/>
    <x v="0"/>
    <x v="1"/>
    <s v="USD"/>
    <x v="206"/>
    <m/>
    <n v="4494463134"/>
    <s v="Samsung Electronics Co., Ltd."/>
    <s v=" Suwon-Shi"/>
    <s v="South Korea"/>
    <s v="South Korea"/>
    <s v="United States"/>
    <n v="1005455989"/>
    <s v="Citibank NA"/>
    <s v="New York"/>
    <s v="United States"/>
    <m/>
    <m/>
  </r>
  <r>
    <x v="0"/>
    <n v="1058884562"/>
    <x v="1"/>
    <x v="44"/>
    <n v="13289694"/>
    <x v="0"/>
    <x v="0"/>
    <s v="USD"/>
    <x v="207"/>
    <m/>
    <n v="4494463134"/>
    <s v="Samsung Electronics Co., Ltd."/>
    <s v=" Suwon-Shi"/>
    <s v="South Korea"/>
    <s v="South Korea"/>
    <s v="Netherlands"/>
    <n v="3259405538"/>
    <s v="Verspreid Net B.V."/>
    <s v="Aalsmeer"/>
    <s v="Netherlands"/>
    <m/>
    <m/>
  </r>
  <r>
    <x v="0"/>
    <n v="1058884562"/>
    <x v="1"/>
    <x v="44"/>
    <n v="14978190"/>
    <x v="0"/>
    <x v="0"/>
    <s v="USD"/>
    <x v="208"/>
    <m/>
    <n v="4494463134"/>
    <s v="Samsung Electronics Co., Ltd."/>
    <s v=" Suwon-Shi"/>
    <s v="South Korea"/>
    <s v="South Korea"/>
    <s v="United States"/>
    <n v="1441214521"/>
    <s v="Cargill, Inc"/>
    <s v="Wayzata, Minnesota"/>
    <s v="United States"/>
    <m/>
    <m/>
  </r>
  <r>
    <x v="2"/>
    <n v="1058884562"/>
    <x v="1"/>
    <x v="20"/>
    <n v="15015772"/>
    <x v="0"/>
    <x v="1"/>
    <s v="USD"/>
    <x v="209"/>
    <m/>
    <n v="4494463134"/>
    <s v="Samsung Electronics Co., Ltd."/>
    <s v=" Suwon-Shi"/>
    <s v="South Korea"/>
    <s v="South Korea"/>
    <s v="United States"/>
    <n v="4717323840"/>
    <s v="Procter &amp; Gamble"/>
    <m/>
    <s v="United States"/>
    <m/>
    <m/>
  </r>
  <r>
    <x v="2"/>
    <n v="1058884562"/>
    <x v="1"/>
    <x v="63"/>
    <n v="17155248"/>
    <x v="0"/>
    <x v="0"/>
    <s v="USD"/>
    <x v="210"/>
    <m/>
    <n v="4494463134"/>
    <s v="Samsung Electronics Co., Ltd."/>
    <s v=" Suwon-Shi"/>
    <s v="South Korea"/>
    <s v="South Korea"/>
    <s v="Bahrain"/>
    <n v="4547963252"/>
    <s v="Global Payment Services"/>
    <s v="Building 722, Road 3616, Al Seef District"/>
    <s v="Bahrain"/>
    <m/>
    <m/>
  </r>
  <r>
    <x v="1"/>
    <n v="1058884562"/>
    <x v="0"/>
    <x v="28"/>
    <n v="17477006"/>
    <x v="0"/>
    <x v="1"/>
    <s v="USD"/>
    <x v="211"/>
    <m/>
    <n v="4494463134"/>
    <s v="Samsung Electronics Co., Ltd."/>
    <s v=" Suwon-Shi"/>
    <s v="South Korea"/>
    <s v="South Korea"/>
    <s v="Colombia"/>
    <n v="6320257895"/>
    <s v="Ecopetrol S.A."/>
    <s v="Bogota"/>
    <s v="Colombia"/>
    <m/>
    <m/>
  </r>
  <r>
    <x v="2"/>
    <n v="1058884562"/>
    <x v="0"/>
    <x v="37"/>
    <n v="18714725"/>
    <x v="0"/>
    <x v="0"/>
    <s v="USD"/>
    <x v="212"/>
    <m/>
    <n v="4494463134"/>
    <s v="Samsung Electronics Co., Ltd."/>
    <s v=" Suwon-Shi"/>
    <s v="South Korea"/>
    <s v="South Korea"/>
    <s v="Netherlands"/>
    <n v="3259405538"/>
    <s v="Verspreid Net B.V."/>
    <s v="Aalsmeer"/>
    <s v="Netherlands"/>
    <m/>
    <m/>
  </r>
  <r>
    <x v="2"/>
    <n v="1058884562"/>
    <x v="0"/>
    <x v="69"/>
    <n v="19609113"/>
    <x v="0"/>
    <x v="0"/>
    <s v="USD"/>
    <x v="213"/>
    <m/>
    <n v="4494463134"/>
    <s v="Samsung Electronics Co., Ltd."/>
    <s v=" Suwon-Shi"/>
    <s v="South Korea"/>
    <s v="South Korea"/>
    <s v="United States"/>
    <n v="3344105896"/>
    <s v="White &amp; Case LLP"/>
    <s v="Los Angeles"/>
    <s v="United States"/>
    <m/>
    <m/>
  </r>
  <r>
    <x v="2"/>
    <n v="1058884562"/>
    <x v="0"/>
    <x v="71"/>
    <n v="10164032"/>
    <x v="0"/>
    <x v="1"/>
    <s v="USD"/>
    <x v="214"/>
    <m/>
    <n v="4547963252"/>
    <s v="Global Payment Services"/>
    <s v="Building 722, Road 3616, Al Seef District"/>
    <s v="Bahrain"/>
    <s v="Bahrain"/>
    <s v="United Kingdom"/>
    <n v="1112036044"/>
    <s v="Lloyds Bank"/>
    <s v="London"/>
    <s v="United Kingdom"/>
    <m/>
    <m/>
  </r>
  <r>
    <x v="1"/>
    <n v="1058884562"/>
    <x v="0"/>
    <x v="11"/>
    <n v="12575764"/>
    <x v="0"/>
    <x v="1"/>
    <s v="USD"/>
    <x v="215"/>
    <m/>
    <n v="4547963252"/>
    <s v="Global Payment Services"/>
    <s v="Building 722, Road 3616, Al Seef District"/>
    <s v="Bahrain"/>
    <s v="Bahrain"/>
    <s v="Bahrain"/>
    <n v="1000254510"/>
    <s v="Arab Banking Corporation B.S.C"/>
    <s v="Manama"/>
    <s v="Bahrain"/>
    <m/>
    <m/>
  </r>
  <r>
    <x v="2"/>
    <n v="1058884562"/>
    <x v="0"/>
    <x v="37"/>
    <n v="15682168"/>
    <x v="0"/>
    <x v="0"/>
    <s v="USD"/>
    <x v="216"/>
    <m/>
    <n v="4547963252"/>
    <s v="Global Payment Services"/>
    <s v="Building 722, Road 3616, Al Seef District"/>
    <s v="Bahrain"/>
    <s v="Bahrain"/>
    <s v="United Kingdom"/>
    <n v="1014787879"/>
    <s v="General Electric Company"/>
    <s v="Coventry"/>
    <s v="United Kingdom"/>
    <m/>
    <m/>
  </r>
  <r>
    <x v="1"/>
    <n v="1058884562"/>
    <x v="0"/>
    <x v="12"/>
    <n v="17648090"/>
    <x v="0"/>
    <x v="0"/>
    <s v="USD"/>
    <x v="217"/>
    <m/>
    <n v="4547963252"/>
    <s v="Global Payment Services"/>
    <s v="Building 722, Road 3616, Al Seef District"/>
    <s v="Bahrain"/>
    <s v="Bahrain"/>
    <s v="United States"/>
    <n v="3466400426"/>
    <s v="Western Union Company"/>
    <s v="Denver"/>
    <s v="United States"/>
    <m/>
    <m/>
  </r>
  <r>
    <x v="1"/>
    <n v="1058884562"/>
    <x v="0"/>
    <x v="46"/>
    <n v="17836107"/>
    <x v="0"/>
    <x v="1"/>
    <s v="USD"/>
    <x v="218"/>
    <m/>
    <n v="4547963252"/>
    <s v="Global Payment Services"/>
    <s v="Building 722, Road 3616, Al Seef District"/>
    <s v="Bahrain"/>
    <s v="Bahrain"/>
    <s v="United Kingdom"/>
    <n v="9040688299"/>
    <s v="Royal Dutch Shell Company"/>
    <s v="London"/>
    <s v="United Kingdom"/>
    <m/>
    <m/>
  </r>
  <r>
    <x v="2"/>
    <n v="1058884562"/>
    <x v="0"/>
    <x v="68"/>
    <n v="18051869"/>
    <x v="0"/>
    <x v="0"/>
    <s v="USD"/>
    <x v="219"/>
    <m/>
    <n v="4547963252"/>
    <s v="Global Payment Services"/>
    <s v="Building 722, Road 3616, Al Seef District"/>
    <s v="Bahrain"/>
    <s v="Bahrain"/>
    <s v="United States"/>
    <n v="1441214521"/>
    <s v="Cargill, Inc"/>
    <s v="Wayzata, Minnesota"/>
    <s v="United States"/>
    <m/>
    <m/>
  </r>
  <r>
    <x v="2"/>
    <n v="1058884562"/>
    <x v="0"/>
    <x v="7"/>
    <n v="19129522"/>
    <x v="0"/>
    <x v="1"/>
    <s v="USD"/>
    <x v="220"/>
    <m/>
    <n v="4547963252"/>
    <s v="Global Payment Services"/>
    <s v="Building 722, Road 3616, Al Seef District"/>
    <s v="Bahrain"/>
    <s v="Bahrain"/>
    <s v="United States"/>
    <n v="1441214521"/>
    <s v="Cargill, Inc"/>
    <s v="Wayzata, Minnesota"/>
    <s v="United States"/>
    <m/>
    <m/>
  </r>
  <r>
    <x v="1"/>
    <n v="1058884562"/>
    <x v="0"/>
    <x v="56"/>
    <n v="19361787"/>
    <x v="0"/>
    <x v="0"/>
    <s v="USD"/>
    <x v="221"/>
    <m/>
    <n v="4547963252"/>
    <s v="Global Payment Services"/>
    <s v="Building 722, Road 3616, Al Seef District"/>
    <s v="Bahrain"/>
    <s v="Bahrain"/>
    <s v="Bahrain"/>
    <n v="1000254510"/>
    <s v="Arab Banking Corporation B.S.C"/>
    <s v="Manama"/>
    <s v="Bahrain"/>
    <m/>
    <m/>
  </r>
  <r>
    <x v="0"/>
    <n v="1058884562"/>
    <x v="0"/>
    <x v="74"/>
    <n v="15392932"/>
    <x v="0"/>
    <x v="1"/>
    <s v="USD"/>
    <x v="222"/>
    <m/>
    <n v="4547965820"/>
    <s v="Brasil Kirin"/>
    <m/>
    <s v="Brazil"/>
    <s v="Brazil"/>
    <s v="United Kingdom"/>
    <n v="8518945853"/>
    <s v="Tesco"/>
    <m/>
    <s v="United Kingdom"/>
    <m/>
    <m/>
  </r>
  <r>
    <x v="1"/>
    <n v="1058884562"/>
    <x v="0"/>
    <x v="14"/>
    <n v="16233512"/>
    <x v="0"/>
    <x v="0"/>
    <s v="USD"/>
    <x v="223"/>
    <m/>
    <n v="4569820300"/>
    <s v="Maria Rodriguez"/>
    <s v="Monetrrey"/>
    <s v="Mexico"/>
    <s v="Mexico"/>
    <s v="Brazil"/>
    <n v="4547965820"/>
    <s v="Brasil Kirin"/>
    <m/>
    <s v="Brazil"/>
    <m/>
    <m/>
  </r>
  <r>
    <x v="1"/>
    <n v="1058884562"/>
    <x v="0"/>
    <x v="73"/>
    <n v="16797331"/>
    <x v="0"/>
    <x v="0"/>
    <s v="USD"/>
    <x v="224"/>
    <m/>
    <n v="4569820300"/>
    <s v="Maria Rodriguez"/>
    <s v="Monetrrey"/>
    <s v="Mexico"/>
    <s v="Mexico"/>
    <s v="United States"/>
    <n v="9878752010"/>
    <s v="Boston Consulting Group"/>
    <s v="Boston"/>
    <s v="United States"/>
    <m/>
    <m/>
  </r>
  <r>
    <x v="2"/>
    <n v="1058884562"/>
    <x v="0"/>
    <x v="80"/>
    <n v="15743255"/>
    <x v="0"/>
    <x v="0"/>
    <s v="USD"/>
    <x v="225"/>
    <m/>
    <n v="4569820300"/>
    <s v="Maria Rodriguez"/>
    <s v="Monetrrey"/>
    <s v="Mexico"/>
    <s v="Mexico"/>
    <s v="Bahrain"/>
    <n v="1000254510"/>
    <s v="Arab Banking Corporation B.S.C"/>
    <s v="Manama"/>
    <s v="Bahrain"/>
    <m/>
    <m/>
  </r>
  <r>
    <x v="2"/>
    <n v="1058884562"/>
    <x v="0"/>
    <x v="29"/>
    <n v="11969879"/>
    <x v="0"/>
    <x v="1"/>
    <s v="USD"/>
    <x v="226"/>
    <m/>
    <n v="4569875310"/>
    <s v="_x000a_ALGUPELO Verwaltungs und Beratungs GmbH"/>
    <s v="Offenburg"/>
    <s v="Germany"/>
    <s v="Germany"/>
    <s v="Poland"/>
    <n v="2141002012"/>
    <s v="Paladium Sp. z o.o."/>
    <s v="Bialystok"/>
    <s v="Poland"/>
    <m/>
    <m/>
  </r>
  <r>
    <x v="1"/>
    <n v="1058884562"/>
    <x v="0"/>
    <x v="48"/>
    <n v="15096569"/>
    <x v="0"/>
    <x v="0"/>
    <s v="USD"/>
    <x v="227"/>
    <m/>
    <n v="4574140100"/>
    <s v="Pastelaria Transmontana"/>
    <m/>
    <s v="Germany"/>
    <s v="Germany"/>
    <s v="Ireland"/>
    <n v="5652548789"/>
    <s v="Docklands Bus &amp; Coach Park"/>
    <s v="Dublin"/>
    <s v="Ireland"/>
    <m/>
    <m/>
  </r>
  <r>
    <x v="2"/>
    <n v="1058884562"/>
    <x v="0"/>
    <x v="81"/>
    <n v="10040669"/>
    <x v="0"/>
    <x v="1"/>
    <s v="USD"/>
    <x v="228"/>
    <m/>
    <n v="4598747104"/>
    <s v="British American Tobacco P.L.C."/>
    <s v="London"/>
    <s v="United Kingdom"/>
    <s v="United Kingdom"/>
    <s v="United Kingdom"/>
    <n v="3232587888"/>
    <s v="Ihs Inc."/>
    <s v="London"/>
    <s v="United Kingdom"/>
    <m/>
    <m/>
  </r>
  <r>
    <x v="1"/>
    <n v="1058884562"/>
    <x v="0"/>
    <x v="82"/>
    <n v="10109130"/>
    <x v="0"/>
    <x v="0"/>
    <s v="USD"/>
    <x v="229"/>
    <m/>
    <n v="4717323840"/>
    <s v="Procter &amp; Gamble"/>
    <m/>
    <s v="United States"/>
    <s v="United States"/>
    <s v="Italy"/>
    <n v="4447830460"/>
    <s v="Mediterranean Shipping Company"/>
    <s v="Italy"/>
    <s v="Italy"/>
    <m/>
    <m/>
  </r>
  <r>
    <x v="1"/>
    <n v="1058884562"/>
    <x v="0"/>
    <x v="82"/>
    <n v="11402354"/>
    <x v="0"/>
    <x v="0"/>
    <s v="USD"/>
    <x v="230"/>
    <m/>
    <n v="4717323840"/>
    <s v="Procter &amp; Gamble"/>
    <m/>
    <s v="United States"/>
    <s v="United States"/>
    <s v="United Kingdom"/>
    <n v="1112036044"/>
    <s v="Lloyds Bank"/>
    <s v="London"/>
    <s v="United Kingdom"/>
    <m/>
    <m/>
  </r>
  <r>
    <x v="1"/>
    <n v="1058884562"/>
    <x v="0"/>
    <x v="78"/>
    <n v="14672461"/>
    <x v="0"/>
    <x v="1"/>
    <s v="USD"/>
    <x v="231"/>
    <m/>
    <n v="4717323840"/>
    <s v="Procter &amp; Gamble"/>
    <s v="Ohio"/>
    <s v="United States"/>
    <s v="United States"/>
    <s v="Bahrain"/>
    <n v="1000254510"/>
    <s v="Arab Banking Corporation B.S.C"/>
    <s v="Manama"/>
    <s v="Bahrain"/>
    <m/>
    <m/>
  </r>
  <r>
    <x v="1"/>
    <n v="1058884562"/>
    <x v="0"/>
    <x v="78"/>
    <n v="17792416"/>
    <x v="0"/>
    <x v="0"/>
    <s v="USD"/>
    <x v="232"/>
    <m/>
    <n v="4717323840"/>
    <s v="Procter &amp; Gamble"/>
    <m/>
    <s v="United States"/>
    <s v="United States"/>
    <s v="India"/>
    <n v="4717323840"/>
    <s v="Procter &amp; Gamble"/>
    <s v="New Delhi"/>
    <s v="India"/>
    <m/>
    <m/>
  </r>
  <r>
    <x v="2"/>
    <n v="1058884562"/>
    <x v="0"/>
    <x v="71"/>
    <n v="16172684"/>
    <x v="0"/>
    <x v="0"/>
    <s v="USD"/>
    <x v="233"/>
    <m/>
    <n v="5125454555"/>
    <s v="Airbus"/>
    <s v="Paris"/>
    <s v="France"/>
    <s v="France"/>
    <s v="United Kingdom"/>
    <n v="9040688299"/>
    <s v="Royal Dutch Shell Company"/>
    <s v="London"/>
    <s v="United Kingdom"/>
    <m/>
    <m/>
  </r>
  <r>
    <x v="2"/>
    <n v="1058884562"/>
    <x v="0"/>
    <x v="20"/>
    <n v="18333158"/>
    <x v="0"/>
    <x v="0"/>
    <s v="USD"/>
    <x v="234"/>
    <m/>
    <n v="5125454555"/>
    <s v="Airbus"/>
    <s v="Paris"/>
    <s v="France"/>
    <s v="France"/>
    <s v="Bolivia"/>
    <n v="7458922145"/>
    <s v="Entel Bolivia"/>
    <s v="la paz"/>
    <s v="Bolivia"/>
    <m/>
    <m/>
  </r>
  <r>
    <x v="2"/>
    <n v="1058884562"/>
    <x v="0"/>
    <x v="63"/>
    <n v="11097440"/>
    <x v="0"/>
    <x v="0"/>
    <s v="USD"/>
    <x v="235"/>
    <m/>
    <n v="5652548789"/>
    <s v="Docklands Bus &amp; Coach Park"/>
    <s v="Dublin"/>
    <s v="Ireland"/>
    <s v="Ireland"/>
    <s v="Bahrain"/>
    <n v="1000254510"/>
    <s v="Arab Banking Corporation B.S.C"/>
    <s v="Manama"/>
    <s v="Bahrain"/>
    <m/>
    <m/>
  </r>
  <r>
    <x v="2"/>
    <n v="1058884562"/>
    <x v="1"/>
    <x v="54"/>
    <n v="11323920"/>
    <x v="0"/>
    <x v="1"/>
    <s v="USD"/>
    <x v="236"/>
    <m/>
    <n v="5652548789"/>
    <s v="Docklands Bus &amp; Coach Park"/>
    <s v="Dublin"/>
    <s v="Ireland"/>
    <s v="Ireland"/>
    <s v="United States"/>
    <n v="7900001410"/>
    <s v="McKinsey &amp; Company"/>
    <s v="New York"/>
    <s v="United States"/>
    <m/>
    <m/>
  </r>
  <r>
    <x v="1"/>
    <n v="1058884562"/>
    <x v="1"/>
    <x v="28"/>
    <n v="14319648"/>
    <x v="0"/>
    <x v="0"/>
    <s v="USD"/>
    <x v="237"/>
    <m/>
    <n v="5652548789"/>
    <s v="Docklands Bus &amp; Coach Park"/>
    <s v="Dublin"/>
    <s v="Ireland"/>
    <s v="Ireland"/>
    <s v="France"/>
    <n v="8985203212"/>
    <s v="Les Condomines"/>
    <s v="Lanet"/>
    <s v="France"/>
    <m/>
    <m/>
  </r>
  <r>
    <x v="0"/>
    <n v="1058884562"/>
    <x v="1"/>
    <x v="72"/>
    <n v="16245746"/>
    <x v="0"/>
    <x v="1"/>
    <s v="USD"/>
    <x v="238"/>
    <m/>
    <n v="5652548789"/>
    <s v="Docklands Bus &amp; Coach Park"/>
    <s v="Dublin"/>
    <s v="Ireland"/>
    <s v="Ireland"/>
    <s v="United States"/>
    <n v="3466400426"/>
    <s v="Western Union Company"/>
    <s v="Denver"/>
    <s v="United States"/>
    <m/>
    <m/>
  </r>
  <r>
    <x v="1"/>
    <n v="1058884562"/>
    <x v="1"/>
    <x v="58"/>
    <n v="16625455"/>
    <x v="0"/>
    <x v="0"/>
    <s v="USD"/>
    <x v="239"/>
    <m/>
    <n v="5652548789"/>
    <s v="Docklands Bus &amp; Coach Park"/>
    <s v="Dublin"/>
    <s v="Ireland"/>
    <s v="Ireland"/>
    <s v="Denmark"/>
    <n v="7888045698"/>
    <s v="Stena Line Frederikshavn"/>
    <s v="Frederikshavn"/>
    <s v="Denmark"/>
    <m/>
    <m/>
  </r>
  <r>
    <x v="0"/>
    <n v="1058884562"/>
    <x v="0"/>
    <x v="43"/>
    <n v="17684300"/>
    <x v="0"/>
    <x v="0"/>
    <s v="USD"/>
    <x v="240"/>
    <m/>
    <n v="5652548789"/>
    <s v="Docklands Bus &amp; Coach Park"/>
    <s v="Dublin"/>
    <s v="Ireland"/>
    <s v="Ireland"/>
    <s v="United States"/>
    <n v="1005455989"/>
    <s v="Citibank NA"/>
    <s v="New York"/>
    <s v="United States"/>
    <m/>
    <m/>
  </r>
  <r>
    <x v="0"/>
    <n v="1058884562"/>
    <x v="0"/>
    <x v="83"/>
    <n v="17785570"/>
    <x v="0"/>
    <x v="0"/>
    <s v="USD"/>
    <x v="241"/>
    <m/>
    <n v="5652548789"/>
    <s v="Docklands Bus &amp; Coach Park"/>
    <s v="Dublin"/>
    <s v="Ireland"/>
    <s v="Ireland"/>
    <s v="United States"/>
    <n v="1441214521"/>
    <s v="Cargill, Inc"/>
    <s v="Wayzata, Minnesota"/>
    <s v="United States"/>
    <m/>
    <m/>
  </r>
  <r>
    <x v="1"/>
    <n v="1058884562"/>
    <x v="0"/>
    <x v="27"/>
    <n v="18519712"/>
    <x v="0"/>
    <x v="1"/>
    <s v="USD"/>
    <x v="242"/>
    <m/>
    <n v="5652548789"/>
    <s v="Docklands Bus &amp; Coach Park"/>
    <s v="Dublin"/>
    <s v="Ireland"/>
    <s v="Ireland"/>
    <s v="Spain"/>
    <n v="1454142014"/>
    <s v="Granier"/>
    <s v="Motril"/>
    <s v="Spain"/>
    <m/>
    <m/>
  </r>
  <r>
    <x v="1"/>
    <n v="1058884562"/>
    <x v="0"/>
    <x v="11"/>
    <n v="19372354"/>
    <x v="0"/>
    <x v="1"/>
    <s v="USD"/>
    <x v="243"/>
    <m/>
    <n v="5652548789"/>
    <s v="Docklands Bus &amp; Coach Park"/>
    <s v="Dublin"/>
    <s v="Ireland"/>
    <s v="Ireland"/>
    <s v="United Arab Emirates"/>
    <n v="1459898985"/>
    <s v="Emaar Properties"/>
    <s v="Dubai"/>
    <s v="United Arab Emirates"/>
    <m/>
    <m/>
  </r>
  <r>
    <x v="0"/>
    <n v="1058884562"/>
    <x v="0"/>
    <x v="62"/>
    <n v="13281631"/>
    <x v="0"/>
    <x v="0"/>
    <s v="USD"/>
    <x v="244"/>
    <m/>
    <n v="6314785987"/>
    <s v="El Corral"/>
    <m/>
    <s v="Colombia"/>
    <s v="Colombia"/>
    <s v="United States"/>
    <n v="1441214521"/>
    <s v="Cargill, Inc"/>
    <s v="Wayzata, Minnesota"/>
    <s v="United States"/>
    <m/>
    <m/>
  </r>
  <r>
    <x v="2"/>
    <n v="1058884562"/>
    <x v="0"/>
    <x v="37"/>
    <n v="10357003"/>
    <x v="0"/>
    <x v="1"/>
    <s v="USD"/>
    <x v="245"/>
    <m/>
    <n v="6319115507"/>
    <s v="Sepe-fashion.de"/>
    <s v="Aschaffenburg"/>
    <s v="Germany"/>
    <s v="Germany"/>
    <s v="United Kingdom"/>
    <n v="1900109258"/>
    <s v="Salisbury Signs"/>
    <s v="Salisbury"/>
    <s v="United Kingdom"/>
    <m/>
    <m/>
  </r>
  <r>
    <x v="1"/>
    <n v="1058884562"/>
    <x v="0"/>
    <x v="56"/>
    <n v="10890614"/>
    <x v="0"/>
    <x v="0"/>
    <s v="USD"/>
    <x v="246"/>
    <m/>
    <n v="6319115507"/>
    <s v="Sepe-fashion.de"/>
    <s v="Aschaffenburg"/>
    <s v="Germany"/>
    <s v="Germany"/>
    <s v="Bahrain"/>
    <n v="1000254510"/>
    <s v="Arab Banking Corporation B.S.C"/>
    <s v="Manama"/>
    <s v="Bahrain"/>
    <m/>
    <m/>
  </r>
  <r>
    <x v="1"/>
    <n v="1058884562"/>
    <x v="0"/>
    <x v="4"/>
    <n v="10933372"/>
    <x v="0"/>
    <x v="1"/>
    <s v="USD"/>
    <x v="247"/>
    <m/>
    <n v="6319115507"/>
    <s v="Sepe-fashion.de"/>
    <s v="Aschaffenburg"/>
    <s v="Germany"/>
    <s v="Germany"/>
    <s v="United States"/>
    <n v="3466400426"/>
    <s v="Western Union Company"/>
    <s v="Denver"/>
    <s v="United States"/>
    <m/>
    <m/>
  </r>
  <r>
    <x v="2"/>
    <n v="1058884562"/>
    <x v="0"/>
    <x v="20"/>
    <n v="14605062"/>
    <x v="0"/>
    <x v="0"/>
    <s v="USD"/>
    <x v="248"/>
    <m/>
    <n v="6319115507"/>
    <s v="Sepe-fashion.de"/>
    <s v="Aschaffenburg"/>
    <s v="Germany"/>
    <s v="Germany"/>
    <s v="Bahrain"/>
    <n v="1047485455"/>
    <s v="Batelco"/>
    <s v="Hamala"/>
    <s v="Bahrain"/>
    <m/>
    <m/>
  </r>
  <r>
    <x v="1"/>
    <n v="1058884562"/>
    <x v="0"/>
    <x v="13"/>
    <n v="14862443"/>
    <x v="0"/>
    <x v="0"/>
    <s v="USD"/>
    <x v="249"/>
    <m/>
    <n v="6319115507"/>
    <s v="Sepe-fashion.de"/>
    <s v="Aschaffenburg"/>
    <s v="Germany"/>
    <s v="Germany"/>
    <s v="United Kingdom"/>
    <n v="9040688299"/>
    <s v="Royal Dutch Shell Company"/>
    <s v="London"/>
    <s v="United Kingdom"/>
    <m/>
    <m/>
  </r>
  <r>
    <x v="2"/>
    <n v="1058884562"/>
    <x v="0"/>
    <x v="35"/>
    <n v="15642373"/>
    <x v="0"/>
    <x v="1"/>
    <s v="USD"/>
    <x v="250"/>
    <m/>
    <n v="6319115507"/>
    <s v="Sepe-fashion.de"/>
    <s v="Aschaffenburg"/>
    <s v="Germany"/>
    <s v="Germany"/>
    <s v="France"/>
    <n v="5125454555"/>
    <s v="Airbus"/>
    <s v="Paris"/>
    <s v="France"/>
    <m/>
    <m/>
  </r>
  <r>
    <x v="1"/>
    <n v="1058884562"/>
    <x v="0"/>
    <x v="40"/>
    <n v="15681295"/>
    <x v="0"/>
    <x v="0"/>
    <s v="USD"/>
    <x v="251"/>
    <m/>
    <n v="6319115507"/>
    <s v="Sepe-fashion.de"/>
    <s v="Aschaffenburg"/>
    <s v="Germany"/>
    <s v="Germany"/>
    <s v="United States"/>
    <n v="7900001410"/>
    <s v="McKinsey &amp; Company"/>
    <s v="New York"/>
    <s v="United States"/>
    <m/>
    <m/>
  </r>
  <r>
    <x v="2"/>
    <n v="1058884562"/>
    <x v="0"/>
    <x v="41"/>
    <n v="19980605"/>
    <x v="0"/>
    <x v="0"/>
    <s v="USD"/>
    <x v="252"/>
    <m/>
    <n v="3466400426"/>
    <s v="Western Union Company"/>
    <s v="Denver"/>
    <s v="United States"/>
    <s v="United States"/>
    <s v="France"/>
    <n v="2045489878"/>
    <s v="Danone SA"/>
    <s v="Paris"/>
    <s v="France"/>
    <m/>
    <m/>
  </r>
  <r>
    <x v="0"/>
    <n v="1058884562"/>
    <x v="0"/>
    <x v="62"/>
    <n v="11185816"/>
    <x v="0"/>
    <x v="0"/>
    <s v="USD"/>
    <x v="253"/>
    <m/>
    <n v="6674140100"/>
    <s v="Peter Griff"/>
    <s v="Berlin"/>
    <s v="Germany"/>
    <s v="Germany"/>
    <s v="United Kingdom"/>
    <n v="1014787879"/>
    <s v="General Electric Company"/>
    <s v="Coventry"/>
    <s v="United Kingdom"/>
    <m/>
    <m/>
  </r>
  <r>
    <x v="0"/>
    <n v="1058884562"/>
    <x v="0"/>
    <x v="84"/>
    <n v="15122080"/>
    <x v="0"/>
    <x v="0"/>
    <s v="USD"/>
    <x v="254"/>
    <m/>
    <n v="6674140100"/>
    <s v="Peter Griff"/>
    <s v="Berlin"/>
    <s v="Germany"/>
    <s v="Germany"/>
    <s v="United States"/>
    <n v="1441214521"/>
    <s v="Cargill, Inc"/>
    <s v="Wayzata, Minnesota"/>
    <s v="United States"/>
    <m/>
    <m/>
  </r>
  <r>
    <x v="2"/>
    <n v="1058884562"/>
    <x v="0"/>
    <x v="29"/>
    <n v="16859739"/>
    <x v="0"/>
    <x v="1"/>
    <s v="USD"/>
    <x v="255"/>
    <m/>
    <n v="6674140100"/>
    <s v="Peter Griff"/>
    <s v="Berlin"/>
    <s v="Germany"/>
    <s v="Germany"/>
    <s v="United Kingdom"/>
    <n v="1112036044"/>
    <s v="Lloyds Bank"/>
    <s v="London"/>
    <s v="United Kingdom"/>
    <m/>
    <m/>
  </r>
  <r>
    <x v="1"/>
    <n v="1058884562"/>
    <x v="0"/>
    <x v="82"/>
    <n v="13690057"/>
    <x v="0"/>
    <x v="0"/>
    <s v="USD"/>
    <x v="256"/>
    <m/>
    <n v="7101459878"/>
    <s v="Philip Morris"/>
    <m/>
    <s v="Cyprus"/>
    <s v="Cyprus"/>
    <s v="Denmark"/>
    <n v="7888045698"/>
    <s v="Stena Line Frederikshavn"/>
    <s v="Frederikshavn"/>
    <s v="Denmark"/>
    <m/>
    <m/>
  </r>
  <r>
    <x v="0"/>
    <n v="1058884562"/>
    <x v="1"/>
    <x v="0"/>
    <n v="10257408"/>
    <x v="0"/>
    <x v="0"/>
    <s v="USD"/>
    <x v="257"/>
    <m/>
    <n v="7298729519"/>
    <s v="PwC Advisory/Strategy&amp;"/>
    <s v="New York"/>
    <s v="United States"/>
    <s v="United States"/>
    <s v="Netherlands"/>
    <n v="3259405538"/>
    <s v="Verspreid Net B.V."/>
    <s v="Aalsmeer"/>
    <s v="Netherlands"/>
    <m/>
    <m/>
  </r>
  <r>
    <x v="0"/>
    <n v="1058884562"/>
    <x v="1"/>
    <x v="26"/>
    <n v="10376040"/>
    <x v="0"/>
    <x v="0"/>
    <s v="USD"/>
    <x v="258"/>
    <m/>
    <n v="7298729519"/>
    <s v="PwC Advisory/Strategy&amp;"/>
    <s v="New York"/>
    <s v="United States"/>
    <s v="United States"/>
    <s v="Poland"/>
    <n v="3344105896"/>
    <s v="White &amp; Case LLP"/>
    <s v="Warszawa"/>
    <s v="Poland"/>
    <m/>
    <m/>
  </r>
  <r>
    <x v="1"/>
    <n v="1058884562"/>
    <x v="1"/>
    <x v="4"/>
    <n v="11132488"/>
    <x v="0"/>
    <x v="1"/>
    <s v="USD"/>
    <x v="259"/>
    <m/>
    <n v="7298729519"/>
    <s v="PwC Advisory/Strategy&amp;"/>
    <s v="New York"/>
    <s v="United States"/>
    <s v="United States"/>
    <s v="United States"/>
    <n v="1441214521"/>
    <s v="Cargill, Inc"/>
    <s v="Wayzata, Minnesota"/>
    <s v="United States"/>
    <m/>
    <m/>
  </r>
  <r>
    <x v="0"/>
    <n v="1058884562"/>
    <x v="1"/>
    <x v="25"/>
    <n v="14462282"/>
    <x v="0"/>
    <x v="1"/>
    <s v="USD"/>
    <x v="260"/>
    <m/>
    <n v="7298729519"/>
    <s v="PwC Advisory/Strategy&amp;"/>
    <s v="New York"/>
    <s v="United States"/>
    <s v="United States"/>
    <s v="United Kingdom"/>
    <n v="1900109258"/>
    <s v="Salisbury Signs"/>
    <s v="Salisbury"/>
    <s v="United Kingdom"/>
    <m/>
    <m/>
  </r>
  <r>
    <x v="2"/>
    <n v="1058884562"/>
    <x v="0"/>
    <x v="85"/>
    <n v="14827115"/>
    <x v="0"/>
    <x v="0"/>
    <s v="USD"/>
    <x v="261"/>
    <m/>
    <n v="7298729519"/>
    <s v="PwC Advisory/Strategy&amp;"/>
    <s v="New York"/>
    <s v="United States"/>
    <s v="United States"/>
    <s v="Ireland"/>
    <n v="5652548789"/>
    <s v="Docklands Bus &amp; Coach Park"/>
    <s v="Dublin"/>
    <s v="Ireland"/>
    <m/>
    <m/>
  </r>
  <r>
    <x v="1"/>
    <n v="1058884562"/>
    <x v="0"/>
    <x v="59"/>
    <n v="14858663"/>
    <x v="0"/>
    <x v="1"/>
    <s v="USD"/>
    <x v="262"/>
    <m/>
    <n v="7298729519"/>
    <s v="PwC Advisory/Strategy&amp;"/>
    <s v="New York"/>
    <s v="United States"/>
    <s v="United States"/>
    <s v="Germany"/>
    <n v="3122512523"/>
    <s v="Prof. Dr. med. Hjalmar Hagedorn"/>
    <s v="Dachau"/>
    <s v="Germany"/>
    <m/>
    <m/>
  </r>
  <r>
    <x v="2"/>
    <n v="1058884562"/>
    <x v="0"/>
    <x v="24"/>
    <n v="15849350"/>
    <x v="0"/>
    <x v="1"/>
    <s v="USD"/>
    <x v="263"/>
    <m/>
    <n v="7298729519"/>
    <s v="PwC Advisory/Strategy&amp;"/>
    <s v="New York"/>
    <s v="United States"/>
    <s v="United States"/>
    <s v="United Kingdom"/>
    <n v="1900109258"/>
    <s v="Salisbury Signs"/>
    <s v="Salisbury"/>
    <s v="United Kingdom"/>
    <m/>
    <m/>
  </r>
  <r>
    <x v="0"/>
    <n v="1058884562"/>
    <x v="1"/>
    <x v="86"/>
    <n v="15963053"/>
    <x v="0"/>
    <x v="1"/>
    <s v="USD"/>
    <x v="264"/>
    <m/>
    <n v="7298729519"/>
    <s v="PwC Advisory/Strategy&amp;"/>
    <s v="New York"/>
    <s v="United States"/>
    <s v="United States"/>
    <s v="Bahrain"/>
    <n v="1000254510"/>
    <s v="Arab Banking Corporation B.S.C"/>
    <s v="Manama"/>
    <s v="Bahrain"/>
    <m/>
    <m/>
  </r>
  <r>
    <x v="2"/>
    <n v="1058884562"/>
    <x v="1"/>
    <x v="31"/>
    <n v="16981901"/>
    <x v="0"/>
    <x v="0"/>
    <s v="USD"/>
    <x v="265"/>
    <m/>
    <n v="7298729519"/>
    <s v="PwC Advisory/Strategy&amp;"/>
    <s v="New York"/>
    <s v="United States"/>
    <s v="United States"/>
    <s v="United Kingdom"/>
    <n v="1014787879"/>
    <s v="General Electric Company"/>
    <s v="Coventry"/>
    <s v="United Kingdom"/>
    <m/>
    <m/>
  </r>
  <r>
    <x v="0"/>
    <n v="1058884562"/>
    <x v="1"/>
    <x v="16"/>
    <n v="17138962"/>
    <x v="0"/>
    <x v="1"/>
    <s v="USD"/>
    <x v="266"/>
    <m/>
    <n v="7298729519"/>
    <s v="PwC Advisory/Strategy&amp;"/>
    <s v="New York"/>
    <s v="United States"/>
    <s v="United States"/>
    <s v="Germany"/>
    <n v="6674140100"/>
    <s v="Peter Griff"/>
    <s v="Berlin"/>
    <s v="Germany"/>
    <m/>
    <m/>
  </r>
  <r>
    <x v="2"/>
    <n v="1058884562"/>
    <x v="1"/>
    <x v="61"/>
    <n v="19043272"/>
    <x v="0"/>
    <x v="1"/>
    <s v="USD"/>
    <x v="267"/>
    <m/>
    <n v="7298729519"/>
    <s v="PwC Advisory/Strategy&amp;"/>
    <s v="New York"/>
    <s v="United States"/>
    <s v="United States"/>
    <s v="Mexico"/>
    <n v="4569820300"/>
    <s v="Maria Rodriguez"/>
    <s v="Monetrrey"/>
    <s v="Mexico"/>
    <m/>
    <m/>
  </r>
  <r>
    <x v="2"/>
    <n v="1058884562"/>
    <x v="0"/>
    <x v="37"/>
    <n v="14182120"/>
    <x v="0"/>
    <x v="0"/>
    <s v="USD"/>
    <x v="268"/>
    <m/>
    <n v="7298729519"/>
    <s v="PwC Advisory/Strategy&amp;"/>
    <s v="New York"/>
    <s v="United States"/>
    <s v="United States"/>
    <s v="France"/>
    <n v="8985203212"/>
    <s v="Les Condomines"/>
    <s v="Lanet"/>
    <s v="France"/>
    <m/>
    <m/>
  </r>
  <r>
    <x v="2"/>
    <n v="1058884562"/>
    <x v="1"/>
    <x v="41"/>
    <n v="19065527"/>
    <x v="0"/>
    <x v="0"/>
    <s v="USD"/>
    <x v="269"/>
    <m/>
    <n v="7298729519"/>
    <s v="PwC Advisory/Strategy&amp;"/>
    <s v="New York"/>
    <s v="United States"/>
    <s v="United States"/>
    <s v="Poland"/>
    <n v="2141002012"/>
    <s v="Paladium Sp. z o.o."/>
    <s v="Bialystok"/>
    <s v="Poland"/>
    <m/>
    <m/>
  </r>
  <r>
    <x v="1"/>
    <n v="1058884562"/>
    <x v="1"/>
    <x v="79"/>
    <n v="18352650"/>
    <x v="0"/>
    <x v="0"/>
    <s v="USD"/>
    <x v="270"/>
    <m/>
    <n v="7458111145"/>
    <s v="Evergreen Line "/>
    <m/>
    <s v="Tajpej"/>
    <s v="Taiwan"/>
    <s v="United States"/>
    <n v="3466400426"/>
    <s v="Western Union Company"/>
    <s v="Denver"/>
    <s v="United States"/>
    <m/>
    <m/>
  </r>
  <r>
    <x v="0"/>
    <n v="1058884562"/>
    <x v="1"/>
    <x v="43"/>
    <n v="18007966"/>
    <x v="0"/>
    <x v="0"/>
    <s v="USD"/>
    <x v="271"/>
    <m/>
    <n v="6320257895"/>
    <s v="Ecopetrol S.A."/>
    <s v="Bogota"/>
    <s v="Colombia"/>
    <s v="Colombia"/>
    <s v="France"/>
    <n v="2045489878"/>
    <s v="Danone SA"/>
    <s v="Paris"/>
    <s v="France"/>
    <m/>
    <m/>
  </r>
  <r>
    <x v="0"/>
    <n v="1058884562"/>
    <x v="1"/>
    <x v="25"/>
    <n v="14491214"/>
    <x v="0"/>
    <x v="0"/>
    <s v="USD"/>
    <x v="272"/>
    <m/>
    <n v="7577789636"/>
    <s v="Ali Gujjar"/>
    <s v="Karaczi"/>
    <s v="Pakistan"/>
    <s v="Pakistan"/>
    <s v="Bahrain"/>
    <n v="1000254510"/>
    <s v="Arab Banking Corporation B.S.C"/>
    <s v="Manama"/>
    <s v="Bahrain"/>
    <m/>
    <m/>
  </r>
  <r>
    <x v="2"/>
    <n v="1058884562"/>
    <x v="0"/>
    <x v="87"/>
    <n v="17711771"/>
    <x v="0"/>
    <x v="0"/>
    <s v="USD"/>
    <x v="273"/>
    <m/>
    <n v="7577789636"/>
    <s v="Ali Gujjar"/>
    <s v="Karaczi"/>
    <s v="Pakistan"/>
    <s v="Pakistan"/>
    <s v="United States"/>
    <n v="1005455989"/>
    <s v="Citibank NA"/>
    <s v="New York"/>
    <s v="United States"/>
    <m/>
    <m/>
  </r>
  <r>
    <x v="0"/>
    <n v="1058884562"/>
    <x v="1"/>
    <x v="66"/>
    <n v="19422194"/>
    <x v="0"/>
    <x v="0"/>
    <s v="USD"/>
    <x v="274"/>
    <m/>
    <n v="7577789636"/>
    <s v="Ali Gujjar"/>
    <s v="Karaczi"/>
    <s v="Pakistan"/>
    <s v="Pakistan"/>
    <s v="South Korea"/>
    <n v="4494463134"/>
    <s v="Samsung Electronics Co., Ltd."/>
    <s v=" Suwon-Shi"/>
    <s v="South Korea"/>
    <m/>
    <m/>
  </r>
  <r>
    <x v="2"/>
    <n v="1058884562"/>
    <x v="1"/>
    <x v="53"/>
    <n v="10787565"/>
    <x v="0"/>
    <x v="0"/>
    <s v="USD"/>
    <x v="275"/>
    <m/>
    <n v="7766918052"/>
    <s v="Studio Fisioterapico Dr. Alessandro Gelmi &amp; Dr."/>
    <s v="Giaveno"/>
    <s v="Italy"/>
    <s v="Italy"/>
    <s v="Slovakia"/>
    <n v="8807960384"/>
    <s v="Slovenska posta"/>
    <s v="Bratislava"/>
    <s v="Slovakia"/>
    <m/>
    <m/>
  </r>
  <r>
    <x v="0"/>
    <n v="1058884562"/>
    <x v="1"/>
    <x v="49"/>
    <n v="19889621"/>
    <x v="0"/>
    <x v="1"/>
    <s v="USD"/>
    <x v="276"/>
    <m/>
    <n v="7785632666"/>
    <s v="Mohamed Hadid"/>
    <m/>
    <s v="Afganistan"/>
    <s v="Afganistan"/>
    <s v="United Kingdom"/>
    <n v="8518945853"/>
    <s v="Tesco"/>
    <m/>
    <s v="United Kingdom"/>
    <m/>
    <m/>
  </r>
  <r>
    <x v="1"/>
    <n v="1058884562"/>
    <x v="1"/>
    <x v="14"/>
    <n v="13665419"/>
    <x v="0"/>
    <x v="1"/>
    <s v="USD"/>
    <x v="277"/>
    <m/>
    <n v="7861172560"/>
    <s v="Yang Ming Marine Transport"/>
    <s v="Keelung"/>
    <s v="Taiwan"/>
    <s v="Taiwan"/>
    <s v="United States"/>
    <n v="3466400426"/>
    <s v="Western Union Company"/>
    <s v="Denver"/>
    <s v="United States"/>
    <m/>
    <m/>
  </r>
  <r>
    <x v="2"/>
    <n v="1058884562"/>
    <x v="1"/>
    <x v="37"/>
    <n v="14757288"/>
    <x v="0"/>
    <x v="1"/>
    <s v="USD"/>
    <x v="278"/>
    <m/>
    <n v="7865462575"/>
    <s v="Adam Johnson"/>
    <m/>
    <s v="Canda"/>
    <s v="Canda"/>
    <s v="United States"/>
    <n v="4717323840"/>
    <s v="Procter &amp; Gamble"/>
    <m/>
    <s v="United States"/>
    <m/>
    <m/>
  </r>
  <r>
    <x v="1"/>
    <n v="1058884562"/>
    <x v="0"/>
    <x v="59"/>
    <n v="12218265"/>
    <x v="0"/>
    <x v="0"/>
    <s v="USD"/>
    <x v="279"/>
    <m/>
    <n v="7871021235"/>
    <s v="Anthem, Inc."/>
    <m/>
    <s v="United States"/>
    <s v="United States"/>
    <s v="United Kingdom"/>
    <n v="1112036044"/>
    <s v="Lloyds Bank"/>
    <s v="London"/>
    <s v="United Kingdom"/>
    <m/>
    <m/>
  </r>
  <r>
    <x v="0"/>
    <n v="1058884562"/>
    <x v="0"/>
    <x v="76"/>
    <n v="14510746"/>
    <x v="0"/>
    <x v="1"/>
    <s v="USD"/>
    <x v="280"/>
    <m/>
    <n v="7871021235"/>
    <s v="Anthem, Inc."/>
    <m/>
    <s v="United States"/>
    <s v="United States"/>
    <s v="United States"/>
    <n v="7298729519"/>
    <s v="PwC Advisory/Strategy&amp;"/>
    <s v="New York"/>
    <s v="United States"/>
    <m/>
    <m/>
  </r>
  <r>
    <x v="0"/>
    <n v="1058884562"/>
    <x v="0"/>
    <x v="51"/>
    <n v="18462953"/>
    <x v="0"/>
    <x v="0"/>
    <s v="USD"/>
    <x v="281"/>
    <m/>
    <n v="7871021235"/>
    <s v="Anthem, Inc."/>
    <m/>
    <s v="United States"/>
    <s v="United States"/>
    <s v="Germany"/>
    <n v="6319115507"/>
    <s v="Sepe-fashion.de"/>
    <s v="Aschaffenburg"/>
    <s v="Germany"/>
    <m/>
    <m/>
  </r>
  <r>
    <x v="2"/>
    <n v="1058884562"/>
    <x v="0"/>
    <x v="85"/>
    <n v="19684973"/>
    <x v="0"/>
    <x v="0"/>
    <s v="USD"/>
    <x v="282"/>
    <m/>
    <n v="7871023545"/>
    <s v="Comune di Caderzone Terme - Casa della Cultura"/>
    <s v="Caderzone Terme"/>
    <s v="Italy"/>
    <s v="Italy"/>
    <s v="United States"/>
    <n v="7871021235"/>
    <s v="Anthem, Inc."/>
    <m/>
    <s v="United States"/>
    <m/>
    <m/>
  </r>
  <r>
    <x v="2"/>
    <n v="1058884562"/>
    <x v="0"/>
    <x v="57"/>
    <n v="10427738"/>
    <x v="0"/>
    <x v="1"/>
    <s v="USD"/>
    <x v="283"/>
    <m/>
    <n v="7888045698"/>
    <s v="Stena Line Frederikshavn"/>
    <s v="Frederikshavn"/>
    <s v="Denmark"/>
    <s v="Denmark"/>
    <s v="United States"/>
    <n v="3466400426"/>
    <s v="Western Union Company"/>
    <s v="Denver"/>
    <s v="United States"/>
    <m/>
    <m/>
  </r>
  <r>
    <x v="1"/>
    <n v="1058884562"/>
    <x v="0"/>
    <x v="88"/>
    <n v="12552228"/>
    <x v="0"/>
    <x v="0"/>
    <s v="USD"/>
    <x v="284"/>
    <m/>
    <n v="7888045698"/>
    <s v="Stena Line Frederikshavn"/>
    <s v="Frederikshavn"/>
    <s v="Denmark"/>
    <s v="Denmark"/>
    <s v="United States"/>
    <n v="7900001410"/>
    <s v="McKinsey &amp; Company"/>
    <s v="New York"/>
    <s v="United States"/>
    <m/>
    <m/>
  </r>
  <r>
    <x v="1"/>
    <n v="1058884562"/>
    <x v="0"/>
    <x v="47"/>
    <n v="13006302"/>
    <x v="0"/>
    <x v="0"/>
    <s v="USD"/>
    <x v="285"/>
    <m/>
    <n v="7888045698"/>
    <s v="Stena Line Frederikshavn"/>
    <s v="Frederikshavn"/>
    <s v="Denmark"/>
    <s v="Denmark"/>
    <s v="Bahrain"/>
    <n v="1000254510"/>
    <s v="Arab Banking Corporation B.S.C"/>
    <s v="Manama"/>
    <s v="Bahrain"/>
    <m/>
    <m/>
  </r>
  <r>
    <x v="2"/>
    <n v="1058884562"/>
    <x v="0"/>
    <x v="80"/>
    <n v="14212868"/>
    <x v="0"/>
    <x v="0"/>
    <s v="USD"/>
    <x v="286"/>
    <m/>
    <n v="7888045698"/>
    <s v="Stena Line Frederikshavn"/>
    <s v="Frederikshavn"/>
    <s v="Denmark"/>
    <s v="Denmark"/>
    <s v="Bahrain"/>
    <n v="1000254510"/>
    <s v="Arab Banking Corporation B.S.C"/>
    <s v="Manama"/>
    <s v="Bahrain"/>
    <m/>
    <m/>
  </r>
  <r>
    <x v="2"/>
    <n v="1058884562"/>
    <x v="0"/>
    <x v="29"/>
    <n v="16333148"/>
    <x v="0"/>
    <x v="1"/>
    <s v="USD"/>
    <x v="287"/>
    <m/>
    <n v="7888045698"/>
    <s v="Stena Line Frederikshavn"/>
    <s v="Frederikshavn"/>
    <s v="Denmark"/>
    <s v="Denmark"/>
    <s v="United Arab Emirates"/>
    <n v="1459898985"/>
    <s v="Emaar Properties"/>
    <s v="Dubai"/>
    <s v="United Arab Emirates"/>
    <m/>
    <m/>
  </r>
  <r>
    <x v="0"/>
    <n v="1058884562"/>
    <x v="0"/>
    <x v="9"/>
    <n v="17985692"/>
    <x v="0"/>
    <x v="0"/>
    <s v="USD"/>
    <x v="288"/>
    <m/>
    <n v="7888045698"/>
    <s v="Stena Line Frederikshavn"/>
    <s v="Frederikshavn"/>
    <s v="Denmark"/>
    <s v="Denmark"/>
    <s v="United Kingdom"/>
    <n v="8518945853"/>
    <s v="Tesco"/>
    <m/>
    <s v="United Kingdom"/>
    <m/>
    <m/>
  </r>
  <r>
    <x v="1"/>
    <n v="1058884562"/>
    <x v="0"/>
    <x v="40"/>
    <n v="19310499"/>
    <x v="0"/>
    <x v="0"/>
    <s v="USD"/>
    <x v="289"/>
    <m/>
    <n v="7888045698"/>
    <s v="Stena Line Frederikshavn"/>
    <s v="Frederikshavn"/>
    <s v="Denmark"/>
    <s v="Denmark"/>
    <s v="United Kingdom"/>
    <n v="1112036044"/>
    <s v="Lloyds Bank"/>
    <s v="London"/>
    <s v="United Kingdom"/>
    <m/>
    <m/>
  </r>
  <r>
    <x v="1"/>
    <n v="1058884562"/>
    <x v="0"/>
    <x v="14"/>
    <n v="16445682"/>
    <x v="0"/>
    <x v="0"/>
    <s v="USD"/>
    <x v="290"/>
    <m/>
    <n v="7898985658"/>
    <s v="Aamir Khan"/>
    <s v="New Delhi"/>
    <s v="India"/>
    <s v="India"/>
    <s v="United Arab Emirates"/>
    <n v="1459898985"/>
    <s v="Emaar Properties"/>
    <s v="Dubai"/>
    <s v="United Arab Emirates"/>
    <m/>
    <m/>
  </r>
  <r>
    <x v="2"/>
    <n v="1058884562"/>
    <x v="0"/>
    <x v="41"/>
    <n v="10848832"/>
    <x v="0"/>
    <x v="0"/>
    <s v="USD"/>
    <x v="291"/>
    <m/>
    <n v="7900001410"/>
    <s v="McKinsey &amp; Company"/>
    <s v="New York"/>
    <s v="United States"/>
    <s v="United States"/>
    <s v="Germany"/>
    <n v="6319115507"/>
    <s v="Sepe-fashion.de"/>
    <s v="Aschaffenburg"/>
    <s v="Germany"/>
    <m/>
    <m/>
  </r>
  <r>
    <x v="0"/>
    <n v="1058884562"/>
    <x v="0"/>
    <x v="50"/>
    <n v="12939541"/>
    <x v="0"/>
    <x v="0"/>
    <s v="USD"/>
    <x v="292"/>
    <m/>
    <n v="7900001410"/>
    <s v="McKinsey &amp; Company"/>
    <s v="New York"/>
    <s v="United States"/>
    <s v="United States"/>
    <s v="United States"/>
    <n v="7900001410"/>
    <s v="McKinsey &amp; Company"/>
    <s v="New York"/>
    <s v="United States"/>
    <m/>
    <m/>
  </r>
  <r>
    <x v="0"/>
    <n v="1058884562"/>
    <x v="0"/>
    <x v="26"/>
    <n v="13586706"/>
    <x v="0"/>
    <x v="0"/>
    <s v="USD"/>
    <x v="293"/>
    <m/>
    <n v="7900001410"/>
    <s v="McKinsey &amp; Company"/>
    <s v="New York"/>
    <s v="United States"/>
    <s v="United States"/>
    <s v="Bahrain"/>
    <n v="4547963252"/>
    <s v="Global Payment Services"/>
    <s v="Building 722, Road 3616, Al Seef District"/>
    <s v="Bahrain"/>
    <m/>
    <m/>
  </r>
  <r>
    <x v="1"/>
    <n v="1058884562"/>
    <x v="0"/>
    <x v="13"/>
    <n v="15391076"/>
    <x v="0"/>
    <x v="0"/>
    <s v="USD"/>
    <x v="294"/>
    <m/>
    <n v="7900001410"/>
    <s v="McKinsey &amp; Company"/>
    <s v="New York"/>
    <s v="United States"/>
    <s v="United States"/>
    <s v="United Kingdom"/>
    <n v="1489947433"/>
    <s v="Choice Forex Inc."/>
    <s v="London"/>
    <s v="United Kingdom"/>
    <m/>
    <m/>
  </r>
  <r>
    <x v="2"/>
    <n v="1058884562"/>
    <x v="0"/>
    <x v="61"/>
    <n v="15736642"/>
    <x v="0"/>
    <x v="0"/>
    <s v="USD"/>
    <x v="295"/>
    <m/>
    <n v="7900001410"/>
    <s v="McKinsey &amp; Company"/>
    <s v="New York"/>
    <s v="United States"/>
    <s v="United States"/>
    <s v="Germany"/>
    <n v="6319115507"/>
    <s v="Sepe-fashion.de"/>
    <s v="Aschaffenburg"/>
    <s v="Germany"/>
    <m/>
    <m/>
  </r>
  <r>
    <x v="0"/>
    <n v="1058884562"/>
    <x v="0"/>
    <x v="39"/>
    <n v="15744321"/>
    <x v="0"/>
    <x v="0"/>
    <s v="USD"/>
    <x v="296"/>
    <m/>
    <n v="7900001410"/>
    <s v="McKinsey &amp; Company"/>
    <s v="New York"/>
    <s v="United States"/>
    <s v="United States"/>
    <s v="United Kingdom"/>
    <n v="9040688299"/>
    <s v="Royal Dutch Shell Company"/>
    <s v="London"/>
    <s v="United Kingdom"/>
    <m/>
    <m/>
  </r>
  <r>
    <x v="1"/>
    <n v="1058884562"/>
    <x v="0"/>
    <x v="56"/>
    <n v="18074280"/>
    <x v="0"/>
    <x v="1"/>
    <s v="USD"/>
    <x v="297"/>
    <m/>
    <n v="7900001410"/>
    <s v="McKinsey &amp; Company"/>
    <s v="New York"/>
    <s v="United States"/>
    <s v="United States"/>
    <s v="United States"/>
    <n v="7900001410"/>
    <s v="McKinsey &amp; Company"/>
    <s v="New York"/>
    <s v="United States"/>
    <m/>
    <m/>
  </r>
  <r>
    <x v="1"/>
    <n v="1058884562"/>
    <x v="0"/>
    <x v="45"/>
    <n v="18111146"/>
    <x v="0"/>
    <x v="0"/>
    <s v="USD"/>
    <x v="298"/>
    <m/>
    <n v="7900001410"/>
    <s v="McKinsey &amp; Company"/>
    <s v="New York"/>
    <s v="United States"/>
    <s v="United States"/>
    <s v="United Kingdom"/>
    <n v="8518945853"/>
    <s v="Tesco"/>
    <m/>
    <s v="United Kingdom"/>
    <m/>
    <m/>
  </r>
  <r>
    <x v="1"/>
    <n v="1058884562"/>
    <x v="0"/>
    <x v="13"/>
    <n v="18739032"/>
    <x v="0"/>
    <x v="1"/>
    <s v="USD"/>
    <x v="299"/>
    <m/>
    <n v="7900001410"/>
    <s v="McKinsey &amp; Company"/>
    <s v="New York"/>
    <s v="United States"/>
    <s v="United States"/>
    <s v="United States"/>
    <n v="1002337855"/>
    <s v="Microsoft Corporation"/>
    <s v=" Albuquerque"/>
    <s v="United States"/>
    <m/>
    <m/>
  </r>
  <r>
    <x v="2"/>
    <n v="1058884562"/>
    <x v="0"/>
    <x v="17"/>
    <n v="19016134"/>
    <x v="0"/>
    <x v="0"/>
    <s v="USD"/>
    <x v="300"/>
    <m/>
    <n v="7900001410"/>
    <s v="McKinsey &amp; Company"/>
    <s v="New York"/>
    <s v="United States"/>
    <s v="United States"/>
    <s v="United Kingdom"/>
    <n v="9040688299"/>
    <s v="Royal Dutch Shell Company"/>
    <s v="London"/>
    <s v="United Kingdom"/>
    <m/>
    <m/>
  </r>
  <r>
    <x v="1"/>
    <n v="1058884562"/>
    <x v="1"/>
    <x v="46"/>
    <n v="19313027"/>
    <x v="0"/>
    <x v="0"/>
    <s v="USD"/>
    <x v="301"/>
    <m/>
    <n v="7900001410"/>
    <s v="McKinsey &amp; Company"/>
    <s v="New York"/>
    <s v="United States"/>
    <s v="United States"/>
    <s v="United Kingdom"/>
    <n v="8518945853"/>
    <s v="Tesco"/>
    <m/>
    <s v="United Kingdom"/>
    <m/>
    <m/>
  </r>
  <r>
    <x v="0"/>
    <n v="1058884562"/>
    <x v="1"/>
    <x v="49"/>
    <n v="19650908"/>
    <x v="0"/>
    <x v="0"/>
    <s v="USD"/>
    <x v="302"/>
    <m/>
    <n v="7900001410"/>
    <s v="McKinsey &amp; Company"/>
    <s v="New York"/>
    <s v="United States"/>
    <s v="United States"/>
    <s v="Netherlands"/>
    <n v="3259405538"/>
    <s v="Verspreid Net B.V."/>
    <s v="Aalsmeer"/>
    <s v="Netherlands"/>
    <m/>
    <m/>
  </r>
  <r>
    <x v="0"/>
    <n v="1058884562"/>
    <x v="1"/>
    <x v="9"/>
    <n v="19908856"/>
    <x v="0"/>
    <x v="1"/>
    <s v="USD"/>
    <x v="303"/>
    <m/>
    <n v="7900001410"/>
    <s v="McKinsey &amp; Company"/>
    <s v="New York"/>
    <s v="United States"/>
    <s v="United States"/>
    <s v="Mexico"/>
    <n v="4569820300"/>
    <s v="Maria Rodriguez"/>
    <s v="Monetrrey"/>
    <s v="Mexico"/>
    <m/>
    <m/>
  </r>
  <r>
    <x v="0"/>
    <n v="1058884562"/>
    <x v="1"/>
    <x v="84"/>
    <n v="10246293"/>
    <x v="0"/>
    <x v="0"/>
    <s v="USD"/>
    <x v="304"/>
    <m/>
    <n v="7995204544"/>
    <s v="Mary Green"/>
    <s v="London"/>
    <s v="United Kingdom"/>
    <s v="United Kingdom"/>
    <s v="France"/>
    <n v="2045489878"/>
    <s v="Danone SA"/>
    <s v="Paris"/>
    <s v="France"/>
    <m/>
    <m/>
  </r>
  <r>
    <x v="2"/>
    <n v="1058884562"/>
    <x v="0"/>
    <x v="81"/>
    <n v="11559681"/>
    <x v="0"/>
    <x v="0"/>
    <s v="USD"/>
    <x v="305"/>
    <m/>
    <n v="8518945853"/>
    <s v="Tesco"/>
    <m/>
    <s v="United Kingdom"/>
    <s v="United Kingdom"/>
    <s v="United Kingdom"/>
    <n v="1112036044"/>
    <s v="Lloyds Bank"/>
    <s v="London"/>
    <s v="United Kingdom"/>
    <m/>
    <m/>
  </r>
  <r>
    <x v="2"/>
    <n v="1058884562"/>
    <x v="0"/>
    <x v="29"/>
    <n v="14553460"/>
    <x v="0"/>
    <x v="0"/>
    <s v="USD"/>
    <x v="306"/>
    <m/>
    <n v="8518945853"/>
    <s v="Tesco"/>
    <m/>
    <s v="United Kingdom"/>
    <s v="United Kingdom"/>
    <s v="United States"/>
    <n v="7298729519"/>
    <s v="PwC Advisory/Strategy&amp;"/>
    <s v="New York"/>
    <s v="United States"/>
    <m/>
    <m/>
  </r>
  <r>
    <x v="1"/>
    <n v="1058884562"/>
    <x v="0"/>
    <x v="27"/>
    <n v="15029435"/>
    <x v="0"/>
    <x v="0"/>
    <s v="USD"/>
    <x v="307"/>
    <m/>
    <n v="8518945853"/>
    <s v="Tesco"/>
    <m/>
    <s v="United Kingdom"/>
    <s v="United Kingdom"/>
    <s v="Poland"/>
    <n v="2141002012"/>
    <s v="Paladium Sp. z o.o."/>
    <s v="Bialystok"/>
    <s v="Poland"/>
    <m/>
    <m/>
  </r>
  <r>
    <x v="0"/>
    <n v="1058884562"/>
    <x v="0"/>
    <x v="25"/>
    <n v="15585072"/>
    <x v="0"/>
    <x v="1"/>
    <s v="USD"/>
    <x v="308"/>
    <m/>
    <n v="8518945853"/>
    <s v="Tesco"/>
    <m/>
    <s v="United Kingdom"/>
    <s v="United Kingdom"/>
    <s v="Italy"/>
    <n v="4447830460"/>
    <s v="Mediterranean Shipping Company"/>
    <s v="Italy"/>
    <s v="Italy"/>
    <m/>
    <m/>
  </r>
  <r>
    <x v="2"/>
    <n v="1058884562"/>
    <x v="0"/>
    <x v="53"/>
    <n v="15665012"/>
    <x v="0"/>
    <x v="1"/>
    <s v="USD"/>
    <x v="309"/>
    <m/>
    <n v="8518945853"/>
    <s v="Tesco"/>
    <m/>
    <s v="United Kingdom"/>
    <s v="United Kingdom"/>
    <s v="Bahrain"/>
    <n v="1000254510"/>
    <s v="Arab Banking Corporation B.S.C"/>
    <s v="Manama"/>
    <s v="Bahrain"/>
    <m/>
    <m/>
  </r>
  <r>
    <x v="2"/>
    <n v="1058884562"/>
    <x v="0"/>
    <x v="57"/>
    <n v="16103944"/>
    <x v="0"/>
    <x v="0"/>
    <s v="USD"/>
    <x v="310"/>
    <m/>
    <n v="8518945853"/>
    <s v="Tesco"/>
    <m/>
    <s v="United Kingdom"/>
    <s v="United Kingdom"/>
    <s v="Spain"/>
    <n v="1454142014"/>
    <s v="Granier"/>
    <s v="Motril"/>
    <s v="Spain"/>
    <m/>
    <m/>
  </r>
  <r>
    <x v="2"/>
    <n v="1058884562"/>
    <x v="0"/>
    <x v="69"/>
    <n v="17378319"/>
    <x v="0"/>
    <x v="0"/>
    <s v="USD"/>
    <x v="311"/>
    <m/>
    <n v="8518945853"/>
    <s v="Tesco"/>
    <m/>
    <s v="United Kingdom"/>
    <s v="United Kingdom"/>
    <s v="United Kingdom"/>
    <n v="4478501400"/>
    <s v="Majestic Wine &amp; Deli, Inc."/>
    <s v="Watford"/>
    <s v="United Kingdom"/>
    <m/>
    <m/>
  </r>
  <r>
    <x v="0"/>
    <n v="1058884562"/>
    <x v="0"/>
    <x v="0"/>
    <n v="18722824"/>
    <x v="0"/>
    <x v="0"/>
    <s v="USD"/>
    <x v="312"/>
    <m/>
    <n v="8518945853"/>
    <s v="Tesco"/>
    <m/>
    <s v="United Kingdom"/>
    <s v="United Kingdom"/>
    <s v="United Kingdom"/>
    <n v="2299858418"/>
    <s v="William Green"/>
    <s v="London"/>
    <s v="United Kingdom"/>
    <m/>
    <m/>
  </r>
  <r>
    <x v="1"/>
    <n v="1058884562"/>
    <x v="0"/>
    <x v="18"/>
    <n v="18909089"/>
    <x v="0"/>
    <x v="0"/>
    <s v="USD"/>
    <x v="313"/>
    <m/>
    <n v="8518945853"/>
    <s v="Tesco"/>
    <m/>
    <s v="United Kingdom"/>
    <s v="United Kingdom"/>
    <s v="Bahrain"/>
    <n v="1000254510"/>
    <s v="Arab Banking Corporation B.S.C"/>
    <s v="Manama"/>
    <s v="Bahrain"/>
    <m/>
    <m/>
  </r>
  <r>
    <x v="2"/>
    <n v="1058884562"/>
    <x v="0"/>
    <x v="38"/>
    <n v="19865870"/>
    <x v="0"/>
    <x v="0"/>
    <s v="USD"/>
    <x v="314"/>
    <m/>
    <n v="8518945853"/>
    <s v="Tesco"/>
    <m/>
    <s v="United Kingdom"/>
    <s v="United Kingdom"/>
    <s v="United States"/>
    <n v="1002337855"/>
    <s v="Microsoft Corporation"/>
    <s v=" Albuquerque"/>
    <s v="United States"/>
    <m/>
    <m/>
  </r>
  <r>
    <x v="2"/>
    <n v="1058884562"/>
    <x v="0"/>
    <x v="52"/>
    <n v="11435541"/>
    <x v="0"/>
    <x v="0"/>
    <s v="USD"/>
    <x v="315"/>
    <m/>
    <n v="8518945853"/>
    <s v="Tesco"/>
    <m/>
    <s v="United Kingdom"/>
    <s v="United Kingdom"/>
    <s v="Bahrain"/>
    <n v="4547963252"/>
    <s v="Global Payment Services"/>
    <s v="Building 722, Road 3616, Al Seef District"/>
    <s v="Bahrain"/>
    <m/>
    <m/>
  </r>
  <r>
    <x v="2"/>
    <n v="1058884562"/>
    <x v="0"/>
    <x v="54"/>
    <n v="13394489"/>
    <x v="0"/>
    <x v="0"/>
    <s v="USD"/>
    <x v="316"/>
    <m/>
    <n v="8581111445"/>
    <s v="Gazprom"/>
    <m/>
    <s v="Russia"/>
    <s v="Russia"/>
    <s v="Russia"/>
    <n v="8581111445"/>
    <s v="Gazprom"/>
    <m/>
    <s v="Russia"/>
    <m/>
    <m/>
  </r>
  <r>
    <x v="1"/>
    <n v="1058884562"/>
    <x v="0"/>
    <x v="8"/>
    <n v="16991896"/>
    <x v="0"/>
    <x v="1"/>
    <s v="USD"/>
    <x v="317"/>
    <m/>
    <n v="8591076781"/>
    <s v="UnitedHealth Group Incorporated "/>
    <m/>
    <s v="United States"/>
    <s v="United States"/>
    <s v="United Kingdom"/>
    <n v="4478501400"/>
    <s v="Majestic Wine &amp; Deli, Inc."/>
    <s v="Watford"/>
    <s v="United Kingdom"/>
    <m/>
    <m/>
  </r>
  <r>
    <x v="0"/>
    <n v="1058884562"/>
    <x v="0"/>
    <x v="84"/>
    <n v="16759901"/>
    <x v="0"/>
    <x v="0"/>
    <s v="USD"/>
    <x v="318"/>
    <m/>
    <n v="8615642415"/>
    <s v="Robert Borowski"/>
    <s v="Warszawa"/>
    <s v="Poland"/>
    <s v="Poland"/>
    <s v="United States"/>
    <n v="8591076781"/>
    <s v="UnitedHealth Group Incorporated "/>
    <m/>
    <s v="United States"/>
    <m/>
    <m/>
  </r>
  <r>
    <x v="0"/>
    <n v="1058884562"/>
    <x v="0"/>
    <x v="75"/>
    <n v="13281863"/>
    <x v="0"/>
    <x v="0"/>
    <s v="USD"/>
    <x v="319"/>
    <m/>
    <n v="8807960384"/>
    <s v="Slovenska posta"/>
    <s v="Bratislava"/>
    <s v="Slovakia"/>
    <s v="Slovakia"/>
    <s v="United Kingdom"/>
    <n v="3232587888"/>
    <s v="Ihs Inc."/>
    <s v="London"/>
    <s v="United Kingdom"/>
    <m/>
    <m/>
  </r>
  <r>
    <x v="2"/>
    <n v="1058884562"/>
    <x v="0"/>
    <x v="69"/>
    <n v="13618879"/>
    <x v="0"/>
    <x v="0"/>
    <s v="USD"/>
    <x v="320"/>
    <m/>
    <n v="8807960384"/>
    <s v="Slovenska posta"/>
    <s v="Bratislava"/>
    <s v="Slovakia"/>
    <s v="Slovakia"/>
    <s v="Unieted Kingdom"/>
    <n v="3323598752"/>
    <s v="Barclays"/>
    <s v="Lonon"/>
    <s v="Unieted Kingdom"/>
    <m/>
    <m/>
  </r>
  <r>
    <x v="2"/>
    <n v="1058884562"/>
    <x v="0"/>
    <x v="85"/>
    <n v="17629902"/>
    <x v="0"/>
    <x v="1"/>
    <s v="USD"/>
    <x v="321"/>
    <m/>
    <n v="8807960384"/>
    <s v="Slovenska posta"/>
    <s v="Bratislava"/>
    <s v="Slovakia"/>
    <s v="Slovakia"/>
    <s v="United States"/>
    <n v="7871021235"/>
    <s v="Anthem, Inc."/>
    <m/>
    <s v="United States"/>
    <m/>
    <m/>
  </r>
  <r>
    <x v="0"/>
    <n v="1058884562"/>
    <x v="0"/>
    <x v="39"/>
    <n v="19025001"/>
    <x v="0"/>
    <x v="1"/>
    <s v="USD"/>
    <x v="322"/>
    <m/>
    <n v="8807960384"/>
    <s v="Slovenska posta"/>
    <s v="Bratislava"/>
    <s v="Slovakia"/>
    <s v="Slovakia"/>
    <s v="Taiwan"/>
    <n v="7458111145"/>
    <s v="Evergreen Line "/>
    <m/>
    <s v="Tajpej"/>
    <m/>
    <m/>
  </r>
  <r>
    <x v="2"/>
    <n v="1058884562"/>
    <x v="0"/>
    <x v="69"/>
    <n v="19636538"/>
    <x v="0"/>
    <x v="1"/>
    <s v="USD"/>
    <x v="323"/>
    <m/>
    <n v="8807960384"/>
    <s v="Slovenska posta"/>
    <s v="Bratislava"/>
    <s v="Slovakia"/>
    <s v="Slovakia"/>
    <s v="Poland"/>
    <n v="4444552079"/>
    <s v="Mateusz Mickiewicz"/>
    <s v="Katowice"/>
    <s v="Poland"/>
    <m/>
    <m/>
  </r>
  <r>
    <x v="0"/>
    <n v="1058884562"/>
    <x v="0"/>
    <x v="49"/>
    <n v="12158568"/>
    <x v="0"/>
    <x v="0"/>
    <s v="USD"/>
    <x v="324"/>
    <m/>
    <n v="8985203212"/>
    <s v="Les Condomines"/>
    <s v="Lanet"/>
    <s v="France"/>
    <s v="France"/>
    <s v="United States"/>
    <n v="4717323840"/>
    <s v="Procter &amp; Gamble"/>
    <s v="Ohio"/>
    <s v="United States"/>
    <m/>
    <m/>
  </r>
  <r>
    <x v="2"/>
    <n v="1058884562"/>
    <x v="0"/>
    <x v="22"/>
    <n v="13115279"/>
    <x v="0"/>
    <x v="0"/>
    <s v="USD"/>
    <x v="325"/>
    <m/>
    <n v="8985203212"/>
    <s v="Les Condomines"/>
    <s v="Lanet"/>
    <s v="France"/>
    <s v="France"/>
    <s v="Germany"/>
    <n v="6319115507"/>
    <s v="Sepe-fashion.de"/>
    <s v="Aschaffenburg"/>
    <s v="Germany"/>
    <m/>
    <m/>
  </r>
  <r>
    <x v="0"/>
    <n v="1058884562"/>
    <x v="0"/>
    <x v="43"/>
    <n v="15079875"/>
    <x v="0"/>
    <x v="0"/>
    <s v="USD"/>
    <x v="326"/>
    <m/>
    <n v="8985203212"/>
    <s v="Les Condomines"/>
    <s v="Lanet"/>
    <s v="France"/>
    <s v="France"/>
    <s v="United States"/>
    <n v="3466400426"/>
    <s v="Western Union Company"/>
    <s v="Denver"/>
    <s v="United States"/>
    <m/>
    <m/>
  </r>
  <r>
    <x v="0"/>
    <n v="1058884562"/>
    <x v="0"/>
    <x v="49"/>
    <n v="16652308"/>
    <x v="0"/>
    <x v="0"/>
    <s v="USD"/>
    <x v="327"/>
    <m/>
    <n v="8985203212"/>
    <s v="Les Condomines"/>
    <s v="Lanet"/>
    <s v="France"/>
    <s v="France"/>
    <s v="United Kingdom"/>
    <n v="3232587888"/>
    <s v="Ihs Inc."/>
    <s v="London"/>
    <s v="United Kingdom"/>
    <m/>
    <m/>
  </r>
  <r>
    <x v="1"/>
    <n v="1058884562"/>
    <x v="0"/>
    <x v="18"/>
    <n v="19493217"/>
    <x v="0"/>
    <x v="0"/>
    <s v="USD"/>
    <x v="328"/>
    <m/>
    <n v="8985203212"/>
    <s v="Les Condomines"/>
    <s v="Lanet"/>
    <s v="France"/>
    <s v="France"/>
    <s v="Bahrain"/>
    <n v="1047485455"/>
    <s v="Batelco"/>
    <s v="Hamala"/>
    <s v="Bahrain"/>
    <m/>
    <m/>
  </r>
  <r>
    <x v="0"/>
    <n v="1058884562"/>
    <x v="1"/>
    <x v="42"/>
    <n v="19642916"/>
    <x v="0"/>
    <x v="0"/>
    <s v="USD"/>
    <x v="329"/>
    <m/>
    <n v="8985203212"/>
    <s v="Les Condomines"/>
    <s v="Lanet"/>
    <s v="France"/>
    <s v="France"/>
    <s v="United States"/>
    <n v="1005455989"/>
    <s v="Citibank NA"/>
    <s v="New York"/>
    <s v="United States"/>
    <m/>
    <m/>
  </r>
  <r>
    <x v="1"/>
    <n v="1058884562"/>
    <x v="1"/>
    <x v="8"/>
    <n v="10077276"/>
    <x v="0"/>
    <x v="1"/>
    <s v="USD"/>
    <x v="330"/>
    <m/>
    <n v="9040688299"/>
    <s v="Royal Dutch Shell Company"/>
    <s v="London"/>
    <s v="United Kingdom"/>
    <s v="United Kingdom"/>
    <s v="United Kingdom"/>
    <n v="8518945853"/>
    <s v="Tesco"/>
    <m/>
    <s v="United Kingdom"/>
    <m/>
    <m/>
  </r>
  <r>
    <x v="2"/>
    <n v="1058884562"/>
    <x v="1"/>
    <x v="68"/>
    <n v="10141639"/>
    <x v="0"/>
    <x v="0"/>
    <s v="USD"/>
    <x v="331"/>
    <m/>
    <n v="9040688299"/>
    <s v="Royal Dutch Shell Company"/>
    <s v="London"/>
    <s v="United Kingdom"/>
    <s v="United Kingdom"/>
    <s v="South Korea"/>
    <n v="4494463134"/>
    <s v="Samsung Electronics Co., Ltd."/>
    <s v=" Suwon-Shi"/>
    <s v="South Korea"/>
    <m/>
    <m/>
  </r>
  <r>
    <x v="0"/>
    <n v="1058884562"/>
    <x v="1"/>
    <x v="50"/>
    <n v="10826995"/>
    <x v="0"/>
    <x v="0"/>
    <s v="USD"/>
    <x v="332"/>
    <m/>
    <n v="9040688299"/>
    <s v="Royal Dutch Shell Company"/>
    <s v="London"/>
    <s v="United Kingdom"/>
    <s v="United Kingdom"/>
    <s v="United Kingdom"/>
    <n v="1112036044"/>
    <s v="Lloyds Bank"/>
    <s v="London"/>
    <s v="United Kingdom"/>
    <m/>
    <m/>
  </r>
  <r>
    <x v="2"/>
    <n v="1058884562"/>
    <x v="1"/>
    <x v="37"/>
    <n v="11863983"/>
    <x v="0"/>
    <x v="1"/>
    <s v="USD"/>
    <x v="333"/>
    <m/>
    <n v="9040688299"/>
    <s v="Royal Dutch Shell Company"/>
    <s v="London"/>
    <s v="United Kingdom"/>
    <s v="United Kingdom"/>
    <s v="United States"/>
    <n v="7298729519"/>
    <s v="PwC Advisory/Strategy&amp;"/>
    <s v="New York"/>
    <s v="United States"/>
    <m/>
    <m/>
  </r>
  <r>
    <x v="2"/>
    <n v="1058884562"/>
    <x v="1"/>
    <x v="37"/>
    <n v="13498395"/>
    <x v="0"/>
    <x v="0"/>
    <s v="USD"/>
    <x v="334"/>
    <m/>
    <n v="9040688299"/>
    <s v="Royal Dutch Shell Company"/>
    <s v="London"/>
    <s v="United Kingdom"/>
    <s v="United Kingdom"/>
    <s v="Spain"/>
    <n v="1454142014"/>
    <s v="Granier"/>
    <s v="Motril"/>
    <s v="Spain"/>
    <m/>
    <m/>
  </r>
  <r>
    <x v="2"/>
    <n v="1058884562"/>
    <x v="0"/>
    <x v="52"/>
    <n v="13568185"/>
    <x v="0"/>
    <x v="0"/>
    <s v="USD"/>
    <x v="335"/>
    <m/>
    <n v="9040688299"/>
    <s v="Royal Dutch Shell Company"/>
    <s v="London"/>
    <s v="United Kingdom"/>
    <s v="United Kingdom"/>
    <s v="United Kingdom"/>
    <n v="1112036044"/>
    <s v="Lloyds Bank"/>
    <s v="London"/>
    <s v="United Kingdom"/>
    <m/>
    <m/>
  </r>
  <r>
    <x v="1"/>
    <n v="1058884562"/>
    <x v="1"/>
    <x v="48"/>
    <n v="13933227"/>
    <x v="0"/>
    <x v="0"/>
    <s v="USD"/>
    <x v="336"/>
    <m/>
    <n v="9040688299"/>
    <s v="Royal Dutch Shell Company"/>
    <s v="London"/>
    <s v="United Kingdom"/>
    <s v="United Kingdom"/>
    <s v="France"/>
    <n v="1054747441"/>
    <s v="AXA S.A."/>
    <s v="Paris"/>
    <s v="France"/>
    <m/>
    <m/>
  </r>
  <r>
    <x v="1"/>
    <n v="1058884562"/>
    <x v="1"/>
    <x v="1"/>
    <n v="15657112"/>
    <x v="0"/>
    <x v="0"/>
    <s v="USD"/>
    <x v="337"/>
    <m/>
    <n v="9040688299"/>
    <s v="Royal Dutch Shell Company"/>
    <s v="London"/>
    <s v="United Kingdom"/>
    <s v="United Kingdom"/>
    <s v="United States"/>
    <n v="1005455989"/>
    <s v="Citibank NA"/>
    <s v="New York"/>
    <s v="United States"/>
    <m/>
    <m/>
  </r>
  <r>
    <x v="2"/>
    <n v="1058884562"/>
    <x v="1"/>
    <x v="60"/>
    <n v="18281969"/>
    <x v="0"/>
    <x v="1"/>
    <s v="USD"/>
    <x v="338"/>
    <m/>
    <n v="9040688299"/>
    <s v="Royal Dutch Shell Company"/>
    <s v="London"/>
    <s v="United Kingdom"/>
    <s v="United Kingdom"/>
    <s v="United Arab Emirates"/>
    <n v="1459898985"/>
    <s v="Emaar Properties"/>
    <s v="Dubai"/>
    <s v="United Arab Emirates"/>
    <m/>
    <m/>
  </r>
  <r>
    <x v="2"/>
    <n v="1058884562"/>
    <x v="1"/>
    <x v="22"/>
    <n v="19405411"/>
    <x v="0"/>
    <x v="1"/>
    <s v="USD"/>
    <x v="339"/>
    <m/>
    <n v="9040688299"/>
    <s v="Royal Dutch Shell Company"/>
    <s v="London"/>
    <s v="United Kingdom"/>
    <s v="United Kingdom"/>
    <s v="South Korea"/>
    <n v="4494463134"/>
    <s v="Samsung Electronics Co., Ltd."/>
    <s v=" Suwon-Shi"/>
    <s v="South Korea"/>
    <m/>
    <m/>
  </r>
  <r>
    <x v="1"/>
    <n v="1058884562"/>
    <x v="1"/>
    <x v="47"/>
    <n v="15765285"/>
    <x v="0"/>
    <x v="1"/>
    <s v="USD"/>
    <x v="340"/>
    <m/>
    <n v="9040688299"/>
    <s v="Royal Dutch Shell Company"/>
    <s v="London"/>
    <s v="United Kingdom"/>
    <s v="United Kingdom"/>
    <s v="Germany"/>
    <n v="3498942329"/>
    <s v="Sonnen Apotheke"/>
    <s v="Wiesmoor"/>
    <s v="Germany"/>
    <m/>
    <m/>
  </r>
  <r>
    <x v="2"/>
    <n v="1058884562"/>
    <x v="1"/>
    <x v="24"/>
    <n v="10791703"/>
    <x v="0"/>
    <x v="1"/>
    <s v="USD"/>
    <x v="341"/>
    <m/>
    <n v="9507639174"/>
    <s v="te Slaa Schilders"/>
    <s v="Amsterdam"/>
    <s v="Netherlands"/>
    <s v="Netherlands"/>
    <s v="United States"/>
    <n v="7298729519"/>
    <s v="PwC Advisory/Strategy&amp;"/>
    <s v="New York"/>
    <s v="United States"/>
    <m/>
    <m/>
  </r>
  <r>
    <x v="0"/>
    <n v="1058884562"/>
    <x v="1"/>
    <x v="2"/>
    <n v="15477370"/>
    <x v="0"/>
    <x v="1"/>
    <s v="USD"/>
    <x v="342"/>
    <m/>
    <n v="9878752010"/>
    <s v="Boston Consulting Group"/>
    <s v="Boston"/>
    <s v="United States"/>
    <s v="United States"/>
    <s v="United Kingdom"/>
    <n v="8518945853"/>
    <s v="Tesco"/>
    <m/>
    <s v="United Kingdom"/>
    <m/>
    <m/>
  </r>
  <r>
    <x v="0"/>
    <n v="1058884562"/>
    <x v="1"/>
    <x v="42"/>
    <n v="15752517"/>
    <x v="0"/>
    <x v="1"/>
    <s v="USD"/>
    <x v="343"/>
    <m/>
    <n v="9987426545"/>
    <s v="Jack Cohen"/>
    <s v="London"/>
    <s v="United Kingdom"/>
    <s v="United Kingdom"/>
    <s v="United States"/>
    <n v="7298729519"/>
    <s v="PwC Advisory/Strategy&amp;"/>
    <s v="New York"/>
    <s v="United States"/>
    <m/>
    <m/>
  </r>
  <r>
    <x v="0"/>
    <n v="1058884562"/>
    <x v="0"/>
    <x v="0"/>
    <n v="19934212"/>
    <x v="0"/>
    <x v="0"/>
    <s v="USD"/>
    <x v="344"/>
    <m/>
    <n v="9987426545"/>
    <s v="Jack Cohen"/>
    <s v="London"/>
    <s v="United Kingdom"/>
    <s v="United Kingdom"/>
    <s v="United Kingdom"/>
    <n v="4478501400"/>
    <s v="Majestic Wine &amp; Deli, Inc."/>
    <s v="Watford"/>
    <s v="United Kingdom"/>
    <m/>
    <m/>
  </r>
  <r>
    <x v="0"/>
    <n v="1058884562"/>
    <x v="1"/>
    <x v="65"/>
    <n v="15057164"/>
    <x v="1"/>
    <x v="1"/>
    <s v="USD"/>
    <x v="345"/>
    <m/>
    <n v="1005455989"/>
    <s v="Citibank NA"/>
    <s v="New York"/>
    <s v="United States"/>
    <s v="United States"/>
    <s v="United Kingdom"/>
    <n v="1112036044"/>
    <s v="Lloyds Bank"/>
    <s v="London"/>
    <s v="United Kingdom"/>
    <s v="United Kingdom"/>
    <m/>
  </r>
  <r>
    <x v="0"/>
    <n v="1058884562"/>
    <x v="1"/>
    <x v="0"/>
    <n v="15251587"/>
    <x v="1"/>
    <x v="1"/>
    <s v="USD"/>
    <x v="346"/>
    <m/>
    <n v="1005455989"/>
    <s v="Citibank NA"/>
    <s v="New York"/>
    <s v="United States"/>
    <s v="United States"/>
    <s v="United Kingdom"/>
    <n v="1112036044"/>
    <s v="Lloyds Bank"/>
    <s v="London"/>
    <s v="United Kingdom"/>
    <s v="United Kingdom"/>
    <m/>
  </r>
  <r>
    <x v="0"/>
    <n v="1058884562"/>
    <x v="1"/>
    <x v="74"/>
    <n v="15371452"/>
    <x v="1"/>
    <x v="1"/>
    <s v="USD"/>
    <x v="347"/>
    <m/>
    <n v="1005455989"/>
    <s v="Citibank NA"/>
    <s v="New York"/>
    <s v="United States"/>
    <s v="United States"/>
    <s v="United Arab Emirates"/>
    <n v="2049989878"/>
    <s v="Abu Dhabi Commercial Bank"/>
    <s v="Abu Dhabi"/>
    <s v="United Arab Emirates"/>
    <s v="United Arab Emirates"/>
    <m/>
  </r>
  <r>
    <x v="2"/>
    <n v="1058884562"/>
    <x v="1"/>
    <x v="22"/>
    <n v="15540100"/>
    <x v="1"/>
    <x v="1"/>
    <s v="USD"/>
    <x v="348"/>
    <m/>
    <n v="1005455989"/>
    <s v="Citibank NA"/>
    <s v="New York"/>
    <s v="United States"/>
    <s v="United States"/>
    <s v="United Arab Emirates"/>
    <n v="2049989878"/>
    <s v="Abu Dhabi Commercial Bank"/>
    <s v="Abu Dhabi"/>
    <s v="United Arab Emirates"/>
    <s v="United Arab Emirates"/>
    <m/>
  </r>
  <r>
    <x v="2"/>
    <n v="1058884562"/>
    <x v="0"/>
    <x v="80"/>
    <n v="15743251"/>
    <x v="1"/>
    <x v="0"/>
    <s v="USD"/>
    <x v="349"/>
    <m/>
    <n v="1005455989"/>
    <s v="Citibank NA"/>
    <s v="New York"/>
    <s v="United States"/>
    <s v="United States"/>
    <s v="United Arab Emirates"/>
    <n v="2049989878"/>
    <s v="Abu Dhabi Commercial Bank"/>
    <s v="Abu Dhabi"/>
    <s v="United Arab Emirates"/>
    <s v="United Arab Emirates"/>
    <m/>
  </r>
  <r>
    <x v="1"/>
    <n v="1058884562"/>
    <x v="0"/>
    <x v="47"/>
    <n v="15765283"/>
    <x v="1"/>
    <x v="1"/>
    <s v="USD"/>
    <x v="350"/>
    <m/>
    <n v="1005455989"/>
    <s v="Citibank NA"/>
    <s v="New York"/>
    <s v="United States"/>
    <s v="United States"/>
    <s v="United Arab Emirates"/>
    <n v="2049989878"/>
    <s v="Abu Dhabi Commercial Bank"/>
    <s v="Abu Dhabi"/>
    <s v="United Arab Emirates"/>
    <s v="United Arab Emirates"/>
    <m/>
  </r>
  <r>
    <x v="1"/>
    <n v="1058884562"/>
    <x v="0"/>
    <x v="79"/>
    <n v="19242727"/>
    <x v="1"/>
    <x v="1"/>
    <s v="USD"/>
    <x v="351"/>
    <m/>
    <n v="1005455989"/>
    <s v="Citibank NA"/>
    <s v="New York"/>
    <s v="United States"/>
    <s v="United States"/>
    <s v="United States"/>
    <n v="1005455989"/>
    <s v="Citibank NA"/>
    <s v="New York"/>
    <s v="United States"/>
    <s v="United States"/>
    <m/>
  </r>
  <r>
    <x v="0"/>
    <n v="1058884562"/>
    <x v="0"/>
    <x v="25"/>
    <n v="19213801"/>
    <x v="1"/>
    <x v="1"/>
    <s v="USD"/>
    <x v="352"/>
    <m/>
    <n v="1005455989"/>
    <s v="Citibank NA"/>
    <s v="New York"/>
    <s v="United States"/>
    <s v="United States"/>
    <s v="United States"/>
    <n v="1005455989"/>
    <s v="Citibank NA"/>
    <s v="New York"/>
    <s v="United States"/>
    <s v="United States"/>
    <m/>
  </r>
  <r>
    <x v="0"/>
    <n v="1058884562"/>
    <x v="0"/>
    <x v="42"/>
    <n v="10619765"/>
    <x v="1"/>
    <x v="1"/>
    <s v="USD"/>
    <x v="353"/>
    <m/>
    <n v="1112036044"/>
    <s v="Lloyds Bank"/>
    <s v="London"/>
    <s v="United Kingdom"/>
    <s v="United Kingdom"/>
    <s v="United Arab Emirates"/>
    <n v="2049989878"/>
    <s v="Abu Dhabi Commercial Bank"/>
    <s v="Abu Dhabi"/>
    <s v="United Arab Emirates"/>
    <s v="United Arab Emirates"/>
    <m/>
  </r>
  <r>
    <x v="1"/>
    <n v="1058884562"/>
    <x v="1"/>
    <x v="27"/>
    <n v="10741827"/>
    <x v="1"/>
    <x v="1"/>
    <s v="USD"/>
    <x v="354"/>
    <m/>
    <n v="1112036044"/>
    <s v="Lloyds Bank"/>
    <s v="London"/>
    <s v="United Kingdom"/>
    <s v="United Kingdom"/>
    <s v="United Arab Emirates"/>
    <n v="2049989878"/>
    <s v="Abu Dhabi Commercial Bank"/>
    <s v="Abu Dhabi"/>
    <s v="United Arab Emirates"/>
    <s v="United Arab Emirates"/>
    <m/>
  </r>
  <r>
    <x v="2"/>
    <n v="1058884562"/>
    <x v="0"/>
    <x v="52"/>
    <n v="11435542"/>
    <x v="1"/>
    <x v="0"/>
    <s v="USD"/>
    <x v="355"/>
    <m/>
    <n v="1112036044"/>
    <s v="Lloyds Bank"/>
    <s v="London"/>
    <s v="United Kingdom"/>
    <s v="United Kingdom"/>
    <s v="United Arab Emirates"/>
    <n v="2049989878"/>
    <s v="Abu Dhabi Commercial Bank"/>
    <s v="Abu Dhabi"/>
    <s v="United Arab Emirates"/>
    <s v="United Arab Emirates"/>
    <m/>
  </r>
  <r>
    <x v="2"/>
    <n v="1058884562"/>
    <x v="0"/>
    <x v="7"/>
    <n v="16880284"/>
    <x v="1"/>
    <x v="1"/>
    <s v="USD"/>
    <x v="356"/>
    <m/>
    <n v="1112036044"/>
    <s v="Lloyds Bank"/>
    <s v="London"/>
    <s v="United Kingdom"/>
    <s v="United Kingdom"/>
    <s v="United Arab Emirates"/>
    <n v="2049989878"/>
    <s v="Abu Dhabi Commercial Bank"/>
    <s v="Abu Dhabi"/>
    <s v="United Arab Emirates"/>
    <s v="United Arab Emirates"/>
    <m/>
  </r>
  <r>
    <x v="2"/>
    <n v="1058884562"/>
    <x v="0"/>
    <x v="29"/>
    <n v="11676024"/>
    <x v="1"/>
    <x v="1"/>
    <s v="USD"/>
    <x v="357"/>
    <m/>
    <n v="7775489878"/>
    <s v="Abu Dhabi Commercial Bank"/>
    <s v="Abu Dhabi"/>
    <s v="United Arab Emirates"/>
    <s v="United Arab Emirates"/>
    <s v="United Arab Emirates"/>
    <n v="2049989878"/>
    <s v="Abu Dhabi Commercial Bank"/>
    <s v="Abu Dhabi"/>
    <s v="United Arab Emirates"/>
    <s v="United Arab Emirates"/>
    <m/>
  </r>
  <r>
    <x v="1"/>
    <n v="1058884562"/>
    <x v="0"/>
    <x v="58"/>
    <n v="11876359"/>
    <x v="1"/>
    <x v="0"/>
    <s v="USD"/>
    <x v="358"/>
    <m/>
    <n v="7775489878"/>
    <s v="Abu Dhabi Commercial Bank"/>
    <s v="Abu Dhabi"/>
    <s v="United Arab Emirates"/>
    <s v="United Arab Emirates"/>
    <s v="United Arab Emirates"/>
    <n v="2049989878"/>
    <s v="Abu Dhabi Commercial Bank"/>
    <s v="Abu Dhabi"/>
    <s v="United Arab Emirates"/>
    <s v="United Arab Emirates"/>
    <m/>
  </r>
  <r>
    <x v="0"/>
    <n v="1058884562"/>
    <x v="1"/>
    <x v="16"/>
    <n v="12118031"/>
    <x v="1"/>
    <x v="1"/>
    <s v="USD"/>
    <x v="359"/>
    <m/>
    <n v="7775489878"/>
    <s v="Abu Dhabi Commercial Bank"/>
    <s v="Abu Dhabi"/>
    <s v="United Arab Emirates"/>
    <s v="United Arab Emirates"/>
    <s v="United Arab Emirates"/>
    <n v="2049989878"/>
    <s v="Abu Dhabi Commercial Bank"/>
    <s v="Abu Dhabi"/>
    <s v="United Arab Emirates"/>
    <s v="United Arab Emirates"/>
    <m/>
  </r>
  <r>
    <x v="2"/>
    <n v="1058884562"/>
    <x v="1"/>
    <x v="54"/>
    <n v="17071789"/>
    <x v="1"/>
    <x v="0"/>
    <s v="USD"/>
    <x v="360"/>
    <m/>
    <n v="1112036044"/>
    <s v="Lloyds Bank"/>
    <s v="London"/>
    <s v="United Kingdom"/>
    <s v="United Kingdom"/>
    <s v="United States"/>
    <n v="1005455989"/>
    <s v="Citibank NA"/>
    <s v="New York"/>
    <s v="United States"/>
    <s v="United States"/>
    <m/>
  </r>
  <r>
    <x v="2"/>
    <n v="1058884562"/>
    <x v="1"/>
    <x v="31"/>
    <n v="17386432"/>
    <x v="1"/>
    <x v="1"/>
    <s v="USD"/>
    <x v="350"/>
    <m/>
    <n v="1112036044"/>
    <s v="Lloyds Bank"/>
    <s v="London"/>
    <s v="United Kingdom"/>
    <s v="United Kingdom"/>
    <s v="United Kingdom"/>
    <n v="1112036044"/>
    <s v="Lloyds Bank"/>
    <s v="London"/>
    <s v="United Kingdom"/>
    <s v="United Kingdom"/>
    <m/>
  </r>
  <r>
    <x v="2"/>
    <n v="1058884562"/>
    <x v="1"/>
    <x v="41"/>
    <n v="19065517"/>
    <x v="1"/>
    <x v="0"/>
    <s v="USD"/>
    <x v="350"/>
    <m/>
    <n v="1112036044"/>
    <s v="Lloyds Bank"/>
    <s v="London"/>
    <s v="United Kingdom"/>
    <s v="United Kingdom"/>
    <s v="United Kingdom"/>
    <n v="1112036044"/>
    <s v="Lloyds Bank"/>
    <s v="London"/>
    <s v="United Kingdom"/>
    <s v="United Kingdom"/>
    <m/>
  </r>
  <r>
    <x v="0"/>
    <n v="1058884562"/>
    <x v="1"/>
    <x v="21"/>
    <n v="12366611"/>
    <x v="1"/>
    <x v="1"/>
    <s v="USD"/>
    <x v="361"/>
    <m/>
    <n v="7775489878"/>
    <s v="Abu Dhabi Commercial Bank"/>
    <s v="Abu Dhabi"/>
    <s v="United Arab Emirates"/>
    <s v="United Arab Emirates"/>
    <s v="United Kingdom"/>
    <n v="1112036044"/>
    <s v="Lloyds Bank"/>
    <s v="London"/>
    <s v="United Kingdom"/>
    <m/>
    <m/>
  </r>
  <r>
    <x v="2"/>
    <n v="1058884562"/>
    <x v="0"/>
    <x v="37"/>
    <n v="14182110"/>
    <x v="1"/>
    <x v="0"/>
    <s v="USD"/>
    <x v="362"/>
    <m/>
    <n v="7775489878"/>
    <s v="Abu Dhabi Commercial Bank"/>
    <s v="Abu Dhabi"/>
    <s v="United Arab Emirates"/>
    <s v="United Arab Emirates"/>
    <s v="United Kingdom"/>
    <n v="1112036044"/>
    <s v="Lloyds Bank"/>
    <s v="London"/>
    <s v="United Kingdom"/>
    <s v="United Kingdom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"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3"/>
    <x v="0"/>
  </r>
  <r>
    <x v="3"/>
    <x v="0"/>
  </r>
  <r>
    <x v="0"/>
    <x v="0"/>
  </r>
  <r>
    <x v="0"/>
    <x v="0"/>
  </r>
  <r>
    <x v="0"/>
    <x v="0"/>
  </r>
  <r>
    <x v="4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5"/>
    <x v="0"/>
  </r>
  <r>
    <x v="6"/>
    <x v="1"/>
  </r>
  <r>
    <x v="6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2"/>
    <x v="1"/>
  </r>
  <r>
    <x v="1"/>
    <x v="1"/>
  </r>
  <r>
    <x v="1"/>
    <x v="1"/>
  </r>
  <r>
    <x v="1"/>
    <x v="1"/>
  </r>
  <r>
    <x v="2"/>
    <x v="0"/>
  </r>
  <r>
    <x v="1"/>
    <x v="0"/>
  </r>
  <r>
    <x v="1"/>
    <x v="0"/>
  </r>
  <r>
    <x v="7"/>
    <x v="0"/>
  </r>
  <r>
    <x v="5"/>
    <x v="0"/>
  </r>
  <r>
    <x v="5"/>
    <x v="0"/>
  </r>
  <r>
    <x v="5"/>
    <x v="0"/>
  </r>
  <r>
    <x v="0"/>
    <x v="0"/>
  </r>
  <r>
    <x v="5"/>
    <x v="0"/>
  </r>
  <r>
    <x v="5"/>
    <x v="0"/>
  </r>
  <r>
    <x v="5"/>
    <x v="0"/>
  </r>
  <r>
    <x v="5"/>
    <x v="0"/>
  </r>
  <r>
    <x v="2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8"/>
    <x v="0"/>
  </r>
  <r>
    <x v="9"/>
    <x v="0"/>
  </r>
  <r>
    <x v="10"/>
    <x v="0"/>
  </r>
  <r>
    <x v="2"/>
    <x v="0"/>
  </r>
  <r>
    <x v="11"/>
    <x v="0"/>
  </r>
  <r>
    <x v="11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1"/>
    <x v="1"/>
  </r>
  <r>
    <x v="1"/>
    <x v="1"/>
  </r>
  <r>
    <x v="5"/>
    <x v="1"/>
  </r>
  <r>
    <x v="8"/>
    <x v="0"/>
  </r>
  <r>
    <x v="8"/>
    <x v="0"/>
  </r>
  <r>
    <x v="8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9"/>
    <x v="1"/>
  </r>
  <r>
    <x v="9"/>
    <x v="1"/>
  </r>
  <r>
    <x v="5"/>
    <x v="1"/>
  </r>
  <r>
    <x v="9"/>
    <x v="0"/>
  </r>
  <r>
    <x v="2"/>
    <x v="0"/>
  </r>
  <r>
    <x v="12"/>
    <x v="0"/>
  </r>
  <r>
    <x v="12"/>
    <x v="0"/>
  </r>
  <r>
    <x v="4"/>
    <x v="0"/>
  </r>
  <r>
    <x v="4"/>
    <x v="0"/>
  </r>
  <r>
    <x v="4"/>
    <x v="0"/>
  </r>
  <r>
    <x v="1"/>
    <x v="0"/>
  </r>
  <r>
    <x v="13"/>
    <x v="0"/>
  </r>
  <r>
    <x v="14"/>
    <x v="0"/>
  </r>
  <r>
    <x v="15"/>
    <x v="0"/>
  </r>
  <r>
    <x v="15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6"/>
    <x v="0"/>
  </r>
  <r>
    <x v="17"/>
    <x v="0"/>
  </r>
  <r>
    <x v="17"/>
    <x v="0"/>
  </r>
  <r>
    <x v="9"/>
    <x v="0"/>
  </r>
  <r>
    <x v="2"/>
    <x v="0"/>
  </r>
  <r>
    <x v="18"/>
    <x v="0"/>
  </r>
  <r>
    <x v="19"/>
    <x v="0"/>
  </r>
  <r>
    <x v="19"/>
    <x v="0"/>
  </r>
  <r>
    <x v="19"/>
    <x v="0"/>
  </r>
  <r>
    <x v="19"/>
    <x v="0"/>
  </r>
  <r>
    <x v="20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7"/>
    <x v="0"/>
  </r>
  <r>
    <x v="1"/>
    <x v="1"/>
  </r>
  <r>
    <x v="15"/>
    <x v="1"/>
  </r>
  <r>
    <x v="9"/>
    <x v="1"/>
  </r>
  <r>
    <x v="21"/>
    <x v="1"/>
  </r>
  <r>
    <x v="21"/>
    <x v="0"/>
  </r>
  <r>
    <x v="21"/>
    <x v="0"/>
  </r>
  <r>
    <x v="9"/>
    <x v="0"/>
  </r>
  <r>
    <x v="15"/>
    <x v="0"/>
  </r>
  <r>
    <x v="22"/>
    <x v="1"/>
  </r>
  <r>
    <x v="2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0"/>
  </r>
  <r>
    <x v="23"/>
    <x v="0"/>
  </r>
  <r>
    <x v="23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4"/>
    <x v="0"/>
  </r>
  <r>
    <x v="10"/>
    <x v="0"/>
  </r>
  <r>
    <x v="10"/>
    <x v="0"/>
  </r>
  <r>
    <x v="10"/>
    <x v="0"/>
  </r>
  <r>
    <x v="15"/>
    <x v="0"/>
  </r>
  <r>
    <x v="15"/>
    <x v="0"/>
  </r>
  <r>
    <x v="2"/>
    <x v="0"/>
  </r>
  <r>
    <x v="1"/>
    <x v="0"/>
  </r>
  <r>
    <x v="1"/>
    <x v="0"/>
  </r>
  <r>
    <x v="1"/>
    <x v="0"/>
  </r>
  <r>
    <x v="1"/>
    <x v="0"/>
  </r>
  <r>
    <x v="4"/>
    <x v="0"/>
  </r>
  <r>
    <x v="4"/>
    <x v="0"/>
  </r>
  <r>
    <x v="25"/>
    <x v="0"/>
  </r>
  <r>
    <x v="25"/>
    <x v="1"/>
  </r>
  <r>
    <x v="25"/>
    <x v="1"/>
  </r>
  <r>
    <x v="25"/>
    <x v="1"/>
  </r>
  <r>
    <x v="25"/>
    <x v="1"/>
  </r>
  <r>
    <x v="25"/>
    <x v="0"/>
  </r>
  <r>
    <x v="25"/>
    <x v="0"/>
  </r>
  <r>
    <x v="25"/>
    <x v="0"/>
  </r>
  <r>
    <x v="25"/>
    <x v="0"/>
  </r>
  <r>
    <x v="11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5"/>
    <x v="0"/>
  </r>
  <r>
    <x v="1"/>
    <x v="0"/>
  </r>
  <r>
    <x v="15"/>
    <x v="0"/>
  </r>
  <r>
    <x v="15"/>
    <x v="0"/>
  </r>
  <r>
    <x v="15"/>
    <x v="0"/>
  </r>
  <r>
    <x v="18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26"/>
    <x v="1"/>
  </r>
  <r>
    <x v="11"/>
    <x v="1"/>
  </r>
  <r>
    <x v="21"/>
    <x v="1"/>
  </r>
  <r>
    <x v="21"/>
    <x v="0"/>
  </r>
  <r>
    <x v="21"/>
    <x v="1"/>
  </r>
  <r>
    <x v="22"/>
    <x v="1"/>
  </r>
  <r>
    <x v="27"/>
    <x v="1"/>
  </r>
  <r>
    <x v="26"/>
    <x v="1"/>
  </r>
  <r>
    <x v="28"/>
    <x v="1"/>
  </r>
  <r>
    <x v="1"/>
    <x v="0"/>
  </r>
  <r>
    <x v="1"/>
    <x v="0"/>
  </r>
  <r>
    <x v="1"/>
    <x v="0"/>
  </r>
  <r>
    <x v="22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29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0"/>
    <x v="0"/>
  </r>
  <r>
    <x v="1"/>
    <x v="0"/>
  </r>
  <r>
    <x v="9"/>
    <x v="0"/>
  </r>
  <r>
    <x v="31"/>
    <x v="0"/>
  </r>
  <r>
    <x v="31"/>
    <x v="0"/>
  </r>
  <r>
    <x v="31"/>
    <x v="0"/>
  </r>
  <r>
    <x v="31"/>
    <x v="0"/>
  </r>
  <r>
    <x v="31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16"/>
    <x v="1"/>
  </r>
  <r>
    <x v="1"/>
    <x v="1"/>
  </r>
  <r>
    <x v="2"/>
    <x v="1"/>
  </r>
  <r>
    <x v="2"/>
    <x v="0"/>
  </r>
  <r>
    <x v="17"/>
    <x v="0"/>
  </r>
  <r>
    <x v="2"/>
    <x v="0"/>
  </r>
  <r>
    <x v="2"/>
    <x v="0"/>
  </r>
  <r>
    <x v="25"/>
    <x v="1"/>
  </r>
  <r>
    <x v="16"/>
    <x v="1"/>
  </r>
  <r>
    <x v="1"/>
    <x v="1"/>
  </r>
  <r>
    <x v="5"/>
    <x v="1"/>
  </r>
  <r>
    <x v="22"/>
    <x v="1"/>
  </r>
  <r>
    <x v="29"/>
    <x v="0"/>
  </r>
  <r>
    <x v="2"/>
    <x v="0"/>
  </r>
  <r>
    <x v="15"/>
    <x v="0"/>
  </r>
  <r>
    <x v="2"/>
    <x v="0"/>
  </r>
  <r>
    <x v="11"/>
    <x v="0"/>
  </r>
  <r>
    <x v="1"/>
    <x v="0"/>
  </r>
  <r>
    <x v="2"/>
    <x v="0"/>
  </r>
  <r>
    <x v="15"/>
    <x v="0"/>
  </r>
  <r>
    <x v="2"/>
    <x v="0"/>
  </r>
  <r>
    <x v="0"/>
    <x v="1"/>
  </r>
  <r>
    <x v="13"/>
    <x v="0"/>
  </r>
  <r>
    <x v="2"/>
    <x v="0"/>
  </r>
  <r>
    <x v="1"/>
    <x v="0"/>
  </r>
  <r>
    <x v="12"/>
    <x v="0"/>
  </r>
  <r>
    <x v="1"/>
    <x v="0"/>
  </r>
  <r>
    <x v="2"/>
    <x v="0"/>
  </r>
  <r>
    <x v="12"/>
    <x v="0"/>
  </r>
  <r>
    <x v="8"/>
    <x v="0"/>
  </r>
  <r>
    <x v="4"/>
    <x v="0"/>
  </r>
  <r>
    <x v="23"/>
    <x v="0"/>
  </r>
  <r>
    <x v="15"/>
    <x v="0"/>
  </r>
  <r>
    <x v="19"/>
    <x v="1"/>
  </r>
  <r>
    <x v="2"/>
    <x v="1"/>
  </r>
  <r>
    <x v="2"/>
    <x v="0"/>
  </r>
  <r>
    <x v="2"/>
    <x v="0"/>
  </r>
  <r>
    <x v="1"/>
    <x v="0"/>
  </r>
  <r>
    <x v="18"/>
    <x v="0"/>
  </r>
  <r>
    <x v="2"/>
    <x v="1"/>
  </r>
  <r>
    <x v="26"/>
    <x v="1"/>
  </r>
  <r>
    <x v="1"/>
    <x v="1"/>
  </r>
  <r>
    <x v="31"/>
    <x v="1"/>
  </r>
  <r>
    <x v="2"/>
    <x v="0"/>
  </r>
  <r>
    <x v="2"/>
    <x v="0"/>
  </r>
  <r>
    <x v="28"/>
    <x v="0"/>
  </r>
  <r>
    <x v="16"/>
    <x v="0"/>
  </r>
  <r>
    <x v="1"/>
    <x v="0"/>
  </r>
  <r>
    <x v="25"/>
    <x v="0"/>
  </r>
  <r>
    <x v="1"/>
    <x v="0"/>
  </r>
  <r>
    <x v="4"/>
    <x v="0"/>
  </r>
  <r>
    <x v="15"/>
    <x v="1"/>
  </r>
  <r>
    <x v="5"/>
    <x v="1"/>
  </r>
  <r>
    <x v="2"/>
    <x v="1"/>
  </r>
  <r>
    <x v="15"/>
    <x v="1"/>
  </r>
  <r>
    <x v="23"/>
    <x v="1"/>
  </r>
  <r>
    <x v="8"/>
    <x v="0"/>
  </r>
  <r>
    <x v="23"/>
    <x v="0"/>
  </r>
  <r>
    <x v="7"/>
    <x v="0"/>
  </r>
  <r>
    <x v="16"/>
    <x v="0"/>
  </r>
  <r>
    <x v="5"/>
    <x v="0"/>
  </r>
  <r>
    <x v="16"/>
    <x v="0"/>
  </r>
  <r>
    <x v="0"/>
    <x v="0"/>
  </r>
  <r>
    <x v="15"/>
    <x v="0"/>
  </r>
  <r>
    <x v="2"/>
    <x v="0"/>
  </r>
  <r>
    <x v="3"/>
    <x v="0"/>
  </r>
  <r>
    <x v="3"/>
    <x v="1"/>
  </r>
  <r>
    <x v="1"/>
    <x v="1"/>
  </r>
  <r>
    <x v="2"/>
    <x v="1"/>
  </r>
  <r>
    <x v="2"/>
    <x v="1"/>
  </r>
  <r>
    <x v="1"/>
    <x v="0"/>
  </r>
  <r>
    <x v="5"/>
    <x v="0"/>
  </r>
  <r>
    <x v="8"/>
    <x v="0"/>
  </r>
  <r>
    <x v="29"/>
    <x v="1"/>
  </r>
  <r>
    <x v="8"/>
    <x v="0"/>
  </r>
  <r>
    <x v="1"/>
    <x v="0"/>
  </r>
  <r>
    <x v="23"/>
    <x v="0"/>
  </r>
  <r>
    <x v="2"/>
    <x v="0"/>
  </r>
  <r>
    <x v="8"/>
    <x v="0"/>
  </r>
  <r>
    <x v="1"/>
    <x v="0"/>
  </r>
  <r>
    <x v="2"/>
    <x v="0"/>
  </r>
  <r>
    <x v="4"/>
    <x v="1"/>
  </r>
  <r>
    <x v="2"/>
    <x v="1"/>
  </r>
  <r>
    <x v="2"/>
    <x v="1"/>
  </r>
  <r>
    <x v="1"/>
    <x v="1"/>
  </r>
  <r>
    <x v="4"/>
    <x v="0"/>
  </r>
  <r>
    <x v="2"/>
    <x v="0"/>
  </r>
  <r>
    <x v="1"/>
    <x v="0"/>
  </r>
  <r>
    <x v="1"/>
    <x v="0"/>
  </r>
  <r>
    <x v="0"/>
    <x v="0"/>
  </r>
  <r>
    <x v="2"/>
    <x v="0"/>
  </r>
  <r>
    <x v="2"/>
    <x v="0"/>
  </r>
  <r>
    <x v="4"/>
    <x v="0"/>
  </r>
  <r>
    <x v="1"/>
    <x v="0"/>
  </r>
  <r>
    <x v="1"/>
    <x v="0"/>
  </r>
  <r>
    <x v="5"/>
    <x v="0"/>
  </r>
  <r>
    <x v="29"/>
    <x v="0"/>
  </r>
  <r>
    <x v="4"/>
    <x v="0"/>
  </r>
  <r>
    <x v="2"/>
    <x v="0"/>
  </r>
  <r>
    <x v="31"/>
    <x v="0"/>
  </r>
  <r>
    <x v="11"/>
    <x v="0"/>
  </r>
  <r>
    <x v="11"/>
    <x v="0"/>
  </r>
  <r>
    <x v="2"/>
    <x v="0"/>
  </r>
  <r>
    <x v="23"/>
    <x v="0"/>
  </r>
  <r>
    <x v="2"/>
    <x v="0"/>
  </r>
  <r>
    <x v="1"/>
    <x v="0"/>
  </r>
  <r>
    <x v="21"/>
    <x v="0"/>
  </r>
  <r>
    <x v="4"/>
    <x v="0"/>
  </r>
  <r>
    <x v="1"/>
    <x v="0"/>
  </r>
  <r>
    <x v="2"/>
    <x v="0"/>
  </r>
  <r>
    <x v="9"/>
    <x v="0"/>
  </r>
  <r>
    <x v="21"/>
    <x v="0"/>
  </r>
  <r>
    <x v="0"/>
    <x v="0"/>
  </r>
  <r>
    <x v="21"/>
    <x v="0"/>
  </r>
  <r>
    <x v="20"/>
    <x v="0"/>
  </r>
  <r>
    <x v="31"/>
    <x v="0"/>
  </r>
  <r>
    <x v="2"/>
    <x v="0"/>
  </r>
  <r>
    <x v="4"/>
    <x v="1"/>
  </r>
  <r>
    <x v="4"/>
    <x v="1"/>
  </r>
  <r>
    <x v="4"/>
    <x v="1"/>
  </r>
  <r>
    <x v="2"/>
    <x v="0"/>
  </r>
  <r>
    <x v="2"/>
    <x v="0"/>
  </r>
  <r>
    <x v="1"/>
    <x v="0"/>
  </r>
  <r>
    <x v="5"/>
    <x v="0"/>
  </r>
  <r>
    <x v="2"/>
    <x v="0"/>
  </r>
  <r>
    <x v="0"/>
    <x v="0"/>
  </r>
  <r>
    <x v="0"/>
    <x v="0"/>
  </r>
  <r>
    <x v="1"/>
    <x v="0"/>
  </r>
  <r>
    <x v="1"/>
    <x v="0"/>
  </r>
  <r>
    <x v="15"/>
    <x v="0"/>
  </r>
  <r>
    <x v="1"/>
    <x v="0"/>
  </r>
  <r>
    <x v="2"/>
    <x v="0"/>
  </r>
  <r>
    <x v="1"/>
    <x v="0"/>
  </r>
  <r>
    <x v="21"/>
    <x v="1"/>
  </r>
  <r>
    <x v="1"/>
    <x v="1"/>
  </r>
  <r>
    <x v="4"/>
    <x v="1"/>
  </r>
  <r>
    <x v="4"/>
    <x v="1"/>
  </r>
  <r>
    <x v="10"/>
    <x v="0"/>
  </r>
  <r>
    <x v="1"/>
    <x v="0"/>
  </r>
  <r>
    <x v="6"/>
    <x v="0"/>
  </r>
  <r>
    <x v="1"/>
    <x v="0"/>
  </r>
  <r>
    <x v="2"/>
    <x v="0"/>
  </r>
  <r>
    <x v="23"/>
    <x v="0"/>
  </r>
  <r>
    <x v="29"/>
    <x v="0"/>
  </r>
  <r>
    <x v="2"/>
    <x v="0"/>
  </r>
  <r>
    <x v="1"/>
    <x v="0"/>
  </r>
  <r>
    <x v="1"/>
    <x v="0"/>
  </r>
  <r>
    <x v="14"/>
    <x v="0"/>
  </r>
  <r>
    <x v="5"/>
    <x v="0"/>
  </r>
  <r>
    <x v="2"/>
    <x v="0"/>
  </r>
  <r>
    <x v="9"/>
    <x v="0"/>
  </r>
  <r>
    <x v="0"/>
    <x v="0"/>
  </r>
  <r>
    <x v="16"/>
    <x v="0"/>
  </r>
  <r>
    <x v="2"/>
    <x v="0"/>
  </r>
  <r>
    <x v="19"/>
    <x v="0"/>
  </r>
  <r>
    <x v="25"/>
    <x v="0"/>
  </r>
  <r>
    <x v="2"/>
    <x v="0"/>
  </r>
  <r>
    <x v="19"/>
    <x v="0"/>
  </r>
  <r>
    <x v="10"/>
    <x v="0"/>
  </r>
  <r>
    <x v="0"/>
    <x v="0"/>
  </r>
  <r>
    <x v="4"/>
    <x v="0"/>
  </r>
  <r>
    <x v="25"/>
    <x v="0"/>
  </r>
  <r>
    <x v="15"/>
    <x v="0"/>
  </r>
  <r>
    <x v="21"/>
    <x v="0"/>
  </r>
  <r>
    <x v="1"/>
    <x v="0"/>
  </r>
  <r>
    <x v="2"/>
    <x v="0"/>
  </r>
  <r>
    <x v="2"/>
    <x v="0"/>
  </r>
  <r>
    <x v="23"/>
    <x v="0"/>
  </r>
  <r>
    <x v="4"/>
    <x v="0"/>
  </r>
  <r>
    <x v="15"/>
    <x v="0"/>
  </r>
  <r>
    <x v="2"/>
    <x v="0"/>
  </r>
  <r>
    <x v="2"/>
    <x v="0"/>
  </r>
  <r>
    <x v="23"/>
    <x v="0"/>
  </r>
  <r>
    <x v="8"/>
    <x v="0"/>
  </r>
  <r>
    <x v="0"/>
    <x v="0"/>
  </r>
  <r>
    <x v="23"/>
    <x v="0"/>
  </r>
  <r>
    <x v="4"/>
    <x v="0"/>
  </r>
  <r>
    <x v="9"/>
    <x v="0"/>
  </r>
  <r>
    <x v="2"/>
    <x v="0"/>
  </r>
  <r>
    <x v="27"/>
    <x v="1"/>
  </r>
  <r>
    <x v="0"/>
    <x v="1"/>
  </r>
  <r>
    <x v="2"/>
    <x v="1"/>
  </r>
  <r>
    <x v="31"/>
    <x v="1"/>
  </r>
  <r>
    <x v="2"/>
    <x v="1"/>
  </r>
  <r>
    <x v="22"/>
    <x v="1"/>
  </r>
  <r>
    <x v="1"/>
    <x v="1"/>
  </r>
  <r>
    <x v="1"/>
    <x v="1"/>
  </r>
  <r>
    <x v="1"/>
    <x v="1"/>
  </r>
  <r>
    <x v="23"/>
    <x v="0"/>
  </r>
  <r>
    <x v="4"/>
    <x v="0"/>
  </r>
  <r>
    <x v="19"/>
    <x v="1"/>
  </r>
  <r>
    <x v="25"/>
    <x v="1"/>
  </r>
  <r>
    <x v="0"/>
    <x v="1"/>
  </r>
  <r>
    <x v="25"/>
    <x v="1"/>
  </r>
  <r>
    <x v="21"/>
    <x v="0"/>
  </r>
  <r>
    <x v="2"/>
    <x v="0"/>
  </r>
  <r>
    <x v="1"/>
    <x v="0"/>
  </r>
  <r>
    <x v="0"/>
    <x v="0"/>
  </r>
  <r>
    <x v="17"/>
    <x v="1"/>
  </r>
  <r>
    <x v="2"/>
    <x v="1"/>
  </r>
  <r>
    <x v="1"/>
    <x v="1"/>
  </r>
  <r>
    <x v="11"/>
    <x v="1"/>
  </r>
  <r>
    <x v="2"/>
    <x v="0"/>
  </r>
  <r>
    <x v="0"/>
    <x v="0"/>
  </r>
  <r>
    <x v="1"/>
    <x v="0"/>
  </r>
  <r>
    <x v="2"/>
    <x v="1"/>
  </r>
  <r>
    <x v="1"/>
    <x v="1"/>
  </r>
  <r>
    <x v="18"/>
    <x v="1"/>
  </r>
  <r>
    <x v="25"/>
    <x v="1"/>
  </r>
  <r>
    <x v="29"/>
    <x v="1"/>
  </r>
  <r>
    <x v="0"/>
    <x v="1"/>
  </r>
  <r>
    <x v="1"/>
    <x v="1"/>
  </r>
  <r>
    <x v="16"/>
    <x v="1"/>
  </r>
  <r>
    <x v="1"/>
    <x v="1"/>
  </r>
  <r>
    <x v="1"/>
    <x v="1"/>
  </r>
  <r>
    <x v="0"/>
    <x v="1"/>
  </r>
  <r>
    <x v="11"/>
    <x v="0"/>
  </r>
  <r>
    <x v="16"/>
    <x v="0"/>
  </r>
  <r>
    <x v="1"/>
    <x v="0"/>
  </r>
  <r>
    <x v="2"/>
    <x v="0"/>
  </r>
  <r>
    <x v="0"/>
    <x v="0"/>
  </r>
  <r>
    <x v="2"/>
    <x v="0"/>
  </r>
  <r>
    <x v="1"/>
    <x v="0"/>
  </r>
  <r>
    <x v="2"/>
    <x v="0"/>
  </r>
  <r>
    <x v="1"/>
    <x v="0"/>
  </r>
  <r>
    <x v="1"/>
    <x v="0"/>
  </r>
  <r>
    <x v="0"/>
    <x v="0"/>
  </r>
  <r>
    <x v="2"/>
    <x v="0"/>
  </r>
  <r>
    <x v="24"/>
    <x v="0"/>
  </r>
  <r>
    <x v="1"/>
    <x v="0"/>
  </r>
  <r>
    <x v="0"/>
    <x v="0"/>
  </r>
  <r>
    <x v="9"/>
    <x v="0"/>
  </r>
  <r>
    <x v="25"/>
    <x v="0"/>
  </r>
  <r>
    <x v="2"/>
    <x v="0"/>
  </r>
  <r>
    <x v="22"/>
    <x v="0"/>
  </r>
  <r>
    <x v="2"/>
    <x v="0"/>
  </r>
  <r>
    <x v="0"/>
    <x v="0"/>
  </r>
  <r>
    <x v="3"/>
    <x v="0"/>
  </r>
  <r>
    <x v="2"/>
    <x v="0"/>
  </r>
  <r>
    <x v="6"/>
    <x v="0"/>
  </r>
  <r>
    <x v="0"/>
    <x v="0"/>
  </r>
  <r>
    <x v="1"/>
    <x v="1"/>
  </r>
  <r>
    <x v="4"/>
    <x v="1"/>
  </r>
  <r>
    <x v="1"/>
    <x v="1"/>
  </r>
  <r>
    <x v="29"/>
    <x v="1"/>
  </r>
  <r>
    <x v="1"/>
    <x v="0"/>
  </r>
  <r>
    <x v="1"/>
    <x v="0"/>
  </r>
  <r>
    <x v="5"/>
    <x v="0"/>
  </r>
  <r>
    <x v="8"/>
    <x v="0"/>
  </r>
  <r>
    <x v="1"/>
    <x v="0"/>
  </r>
  <r>
    <x v="2"/>
    <x v="0"/>
  </r>
  <r>
    <x v="0"/>
    <x v="0"/>
  </r>
  <r>
    <x v="1"/>
    <x v="0"/>
  </r>
  <r>
    <x v="0"/>
    <x v="0"/>
  </r>
  <r>
    <x v="2"/>
    <x v="0"/>
  </r>
  <r>
    <x v="4"/>
    <x v="0"/>
  </r>
  <r>
    <x v="1"/>
    <x v="0"/>
  </r>
  <r>
    <x v="4"/>
    <x v="0"/>
  </r>
  <r>
    <x v="2"/>
    <x v="0"/>
  </r>
  <r>
    <x v="1"/>
    <x v="0"/>
  </r>
  <r>
    <x v="2"/>
    <x v="0"/>
  </r>
  <r>
    <x v="29"/>
    <x v="0"/>
  </r>
  <r>
    <x v="16"/>
    <x v="1"/>
  </r>
  <r>
    <x v="9"/>
    <x v="1"/>
  </r>
  <r>
    <x v="1"/>
    <x v="1"/>
  </r>
  <r>
    <x v="2"/>
    <x v="1"/>
  </r>
  <r>
    <x v="25"/>
    <x v="0"/>
  </r>
  <r>
    <x v="15"/>
    <x v="0"/>
  </r>
  <r>
    <x v="2"/>
    <x v="0"/>
  </r>
  <r>
    <x v="0"/>
    <x v="1"/>
  </r>
  <r>
    <x v="2"/>
    <x v="1"/>
  </r>
  <r>
    <x v="15"/>
    <x v="1"/>
  </r>
  <r>
    <x v="10"/>
    <x v="1"/>
  </r>
  <r>
    <x v="4"/>
    <x v="0"/>
  </r>
  <r>
    <x v="9"/>
    <x v="1"/>
  </r>
  <r>
    <x v="1"/>
    <x v="1"/>
  </r>
  <r>
    <x v="4"/>
    <x v="1"/>
  </r>
  <r>
    <x v="0"/>
    <x v="1"/>
  </r>
  <r>
    <x v="1"/>
    <x v="0"/>
  </r>
  <r>
    <x v="23"/>
    <x v="1"/>
  </r>
  <r>
    <x v="31"/>
    <x v="1"/>
  </r>
  <r>
    <x v="2"/>
    <x v="1"/>
  </r>
  <r>
    <x v="1"/>
    <x v="1"/>
  </r>
  <r>
    <x v="1"/>
    <x v="1"/>
  </r>
  <r>
    <x v="2"/>
    <x v="0"/>
  </r>
  <r>
    <x v="1"/>
    <x v="0"/>
  </r>
  <r>
    <x v="15"/>
    <x v="0"/>
  </r>
  <r>
    <x v="1"/>
    <x v="0"/>
  </r>
  <r>
    <x v="1"/>
    <x v="0"/>
  </r>
  <r>
    <x v="1"/>
    <x v="0"/>
  </r>
  <r>
    <x v="0"/>
    <x v="0"/>
  </r>
  <r>
    <x v="0"/>
    <x v="0"/>
  </r>
  <r>
    <x v="8"/>
    <x v="0"/>
  </r>
  <r>
    <x v="2"/>
    <x v="0"/>
  </r>
  <r>
    <x v="2"/>
    <x v="0"/>
  </r>
  <r>
    <x v="8"/>
    <x v="0"/>
  </r>
  <r>
    <x v="15"/>
    <x v="0"/>
  </r>
  <r>
    <x v="1"/>
    <x v="0"/>
  </r>
  <r>
    <x v="0"/>
    <x v="0"/>
  </r>
  <r>
    <x v="2"/>
    <x v="0"/>
  </r>
  <r>
    <x v="15"/>
    <x v="0"/>
  </r>
  <r>
    <x v="2"/>
    <x v="0"/>
  </r>
  <r>
    <x v="1"/>
    <x v="0"/>
  </r>
  <r>
    <x v="2"/>
    <x v="0"/>
  </r>
  <r>
    <x v="1"/>
    <x v="0"/>
  </r>
  <r>
    <x v="2"/>
    <x v="0"/>
  </r>
  <r>
    <x v="2"/>
    <x v="1"/>
  </r>
  <r>
    <x v="16"/>
    <x v="1"/>
  </r>
  <r>
    <x v="10"/>
    <x v="1"/>
  </r>
  <r>
    <x v="4"/>
    <x v="1"/>
  </r>
  <r>
    <x v="2"/>
    <x v="0"/>
  </r>
  <r>
    <x v="1"/>
    <x v="0"/>
  </r>
  <r>
    <x v="9"/>
    <x v="0"/>
  </r>
  <r>
    <x v="22"/>
    <x v="0"/>
  </r>
  <r>
    <x v="0"/>
    <x v="0"/>
  </r>
  <r>
    <x v="5"/>
    <x v="0"/>
  </r>
  <r>
    <x v="2"/>
    <x v="0"/>
  </r>
  <r>
    <x v="2"/>
    <x v="0"/>
  </r>
  <r>
    <x v="0"/>
    <x v="0"/>
  </r>
  <r>
    <x v="1"/>
    <x v="0"/>
  </r>
  <r>
    <x v="0"/>
    <x v="0"/>
  </r>
  <r>
    <x v="30"/>
    <x v="0"/>
  </r>
  <r>
    <x v="2"/>
    <x v="0"/>
  </r>
  <r>
    <x v="1"/>
    <x v="0"/>
  </r>
  <r>
    <x v="2"/>
    <x v="0"/>
  </r>
  <r>
    <x v="17"/>
    <x v="0"/>
  </r>
  <r>
    <x v="1"/>
    <x v="0"/>
  </r>
  <r>
    <x v="26"/>
    <x v="0"/>
  </r>
  <r>
    <x v="9"/>
    <x v="0"/>
  </r>
  <r>
    <x v="1"/>
    <x v="0"/>
  </r>
  <r>
    <x v="15"/>
    <x v="0"/>
  </r>
  <r>
    <x v="1"/>
    <x v="0"/>
  </r>
  <r>
    <x v="2"/>
    <x v="0"/>
  </r>
  <r>
    <x v="0"/>
    <x v="0"/>
  </r>
  <r>
    <x v="1"/>
    <x v="1"/>
  </r>
  <r>
    <x v="2"/>
    <x v="1"/>
  </r>
  <r>
    <x v="23"/>
    <x v="1"/>
  </r>
  <r>
    <x v="2"/>
    <x v="1"/>
  </r>
  <r>
    <x v="1"/>
    <x v="1"/>
  </r>
  <r>
    <x v="5"/>
    <x v="1"/>
  </r>
  <r>
    <x v="2"/>
    <x v="0"/>
  </r>
  <r>
    <x v="4"/>
    <x v="1"/>
  </r>
  <r>
    <x v="1"/>
    <x v="1"/>
  </r>
  <r>
    <x v="8"/>
    <x v="1"/>
  </r>
  <r>
    <x v="23"/>
    <x v="1"/>
  </r>
  <r>
    <x v="15"/>
    <x v="1"/>
  </r>
  <r>
    <x v="1"/>
    <x v="1"/>
  </r>
  <r>
    <x v="2"/>
    <x v="1"/>
  </r>
  <r>
    <x v="1"/>
    <x v="1"/>
  </r>
  <r>
    <x v="2"/>
    <x v="0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  <r>
    <x v="3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s v="March"/>
    <n v="1058884562"/>
    <n v="36785654"/>
    <d v="2022-03-18T00:00:00"/>
    <n v="10193801"/>
    <s v="Commercial"/>
    <x v="0"/>
    <s v="USD"/>
    <n v="8244093"/>
    <n v="8244093"/>
    <n v="1000254510"/>
    <x v="0"/>
    <s v="Manama"/>
    <s v="Bahrain"/>
    <x v="0"/>
    <x v="0"/>
    <x v="0"/>
    <x v="0"/>
    <n v="3323598752"/>
    <x v="0"/>
    <s v="Lonon"/>
    <s v="Unieted Kingdom"/>
  </r>
  <r>
    <s v="January"/>
    <n v="1058884562"/>
    <n v="36785654"/>
    <d v="2022-01-15T00:00:00"/>
    <n v="10706782"/>
    <s v="Commercial"/>
    <x v="1"/>
    <s v="USD"/>
    <n v="8806158"/>
    <n v="8806158"/>
    <n v="1000254510"/>
    <x v="0"/>
    <s v="Manama"/>
    <s v="Bahrain"/>
    <x v="0"/>
    <x v="0"/>
    <x v="1"/>
    <x v="1"/>
    <n v="9040688299"/>
    <x v="1"/>
    <s v="London"/>
    <s v="United Kingdom"/>
  </r>
  <r>
    <s v="March"/>
    <n v="1058884562"/>
    <n v="36785654"/>
    <d v="2022-03-30T00:00:00"/>
    <n v="13040237"/>
    <s v="Commercial"/>
    <x v="0"/>
    <s v="USD"/>
    <n v="6023425"/>
    <n v="6023425"/>
    <n v="1000254510"/>
    <x v="0"/>
    <s v="Manama"/>
    <s v="Bahrain"/>
    <x v="0"/>
    <x v="0"/>
    <x v="1"/>
    <x v="1"/>
    <n v="1900109258"/>
    <x v="2"/>
    <s v="Salisbury"/>
    <s v="United Kingdom"/>
  </r>
  <r>
    <s v="January"/>
    <n v="1058884562"/>
    <n v="38865000"/>
    <d v="2022-01-07T00:00:00"/>
    <n v="13835874"/>
    <s v="Commercial"/>
    <x v="1"/>
    <s v="USD"/>
    <n v="99934154"/>
    <n v="99934154"/>
    <n v="1000254510"/>
    <x v="0"/>
    <s v="Manama"/>
    <s v="Bahrain"/>
    <x v="0"/>
    <x v="0"/>
    <x v="2"/>
    <x v="2"/>
    <n v="5652548789"/>
    <x v="3"/>
    <s v="Dublin"/>
    <s v="Ireland"/>
  </r>
  <r>
    <s v="January"/>
    <n v="1058884562"/>
    <n v="38865000"/>
    <d v="2022-01-26T00:00:00"/>
    <n v="13905788"/>
    <s v="Commercial"/>
    <x v="0"/>
    <s v="USD"/>
    <n v="8410905"/>
    <n v="8410905"/>
    <n v="1000254510"/>
    <x v="0"/>
    <s v="Manama"/>
    <s v="Bahrain"/>
    <x v="0"/>
    <x v="0"/>
    <x v="3"/>
    <x v="3"/>
    <n v="9507639174"/>
    <x v="4"/>
    <s v="Amsterdam"/>
    <s v="Netherlands"/>
  </r>
  <r>
    <s v="March"/>
    <n v="1058884562"/>
    <n v="38865000"/>
    <d v="2022-03-06T00:00:00"/>
    <n v="14236158"/>
    <s v="Commercial"/>
    <x v="1"/>
    <s v="USD"/>
    <n v="9074363"/>
    <n v="9074363"/>
    <n v="1000254510"/>
    <x v="0"/>
    <s v="Manama"/>
    <s v="Bahrain"/>
    <x v="0"/>
    <x v="0"/>
    <x v="4"/>
    <x v="4"/>
    <n v="3466400426"/>
    <x v="5"/>
    <s v="Denver"/>
    <s v="United States"/>
  </r>
  <r>
    <s v="January"/>
    <n v="1058884562"/>
    <n v="38865000"/>
    <d v="2022-01-08T00:00:00"/>
    <n v="15208705"/>
    <s v="Commercial"/>
    <x v="0"/>
    <s v="USD"/>
    <n v="4845229"/>
    <n v="4845229"/>
    <n v="1000254510"/>
    <x v="0"/>
    <s v="Manama"/>
    <s v="Bahrain"/>
    <x v="0"/>
    <x v="0"/>
    <x v="5"/>
    <x v="5"/>
    <n v="1454142014"/>
    <x v="6"/>
    <s v="Motril"/>
    <s v="Spain"/>
  </r>
  <r>
    <s v="February"/>
    <n v="1058884562"/>
    <n v="38865000"/>
    <d v="2022-02-14T00:00:00"/>
    <n v="15243908"/>
    <s v="Commercial"/>
    <x v="0"/>
    <s v="USD"/>
    <n v="8267945"/>
    <n v="8267945"/>
    <n v="1000254510"/>
    <x v="0"/>
    <s v="Manama"/>
    <s v="Bahrain"/>
    <x v="0"/>
    <x v="0"/>
    <x v="6"/>
    <x v="6"/>
    <n v="7766918052"/>
    <x v="7"/>
    <s v="Giaveno"/>
    <s v="Italy"/>
  </r>
  <r>
    <s v="January"/>
    <n v="1058884562"/>
    <n v="36785654"/>
    <d v="2022-01-09T00:00:00"/>
    <n v="15459881"/>
    <s v="Commercial"/>
    <x v="0"/>
    <s v="USD"/>
    <n v="117111"/>
    <n v="117111"/>
    <n v="1000254510"/>
    <x v="0"/>
    <s v="Manama"/>
    <s v="Bahrain"/>
    <x v="0"/>
    <x v="0"/>
    <x v="7"/>
    <x v="7"/>
    <n v="7888045698"/>
    <x v="8"/>
    <s v="Frederikshavn"/>
    <s v="Denmark"/>
  </r>
  <r>
    <s v="January"/>
    <n v="1058884562"/>
    <n v="36785654"/>
    <d v="2022-01-07T00:00:00"/>
    <n v="16343419"/>
    <s v="Commercial"/>
    <x v="0"/>
    <s v="USD"/>
    <n v="6047797"/>
    <n v="6047797"/>
    <n v="1000254510"/>
    <x v="0"/>
    <s v="Manama"/>
    <s v="Bahrain"/>
    <x v="0"/>
    <x v="0"/>
    <x v="1"/>
    <x v="1"/>
    <n v="1014787879"/>
    <x v="9"/>
    <s v="Coventry"/>
    <s v="United Kingdom"/>
  </r>
  <r>
    <s v="March"/>
    <n v="1058884562"/>
    <n v="36785654"/>
    <d v="2022-03-21T00:00:00"/>
    <n v="16468393"/>
    <s v="Commercial"/>
    <x v="1"/>
    <s v="USD"/>
    <n v="9013778"/>
    <n v="9013778"/>
    <n v="1000254510"/>
    <x v="0"/>
    <s v="Manama"/>
    <s v="Bahrain"/>
    <x v="0"/>
    <x v="0"/>
    <x v="8"/>
    <x v="8"/>
    <n v="6319115507"/>
    <x v="10"/>
    <s v="Aschaffenburg"/>
    <s v="Germany"/>
  </r>
  <r>
    <s v="January"/>
    <n v="1058884562"/>
    <n v="36785654"/>
    <d v="2022-01-08T00:00:00"/>
    <n v="16628386"/>
    <s v="Commercial"/>
    <x v="0"/>
    <s v="USD"/>
    <n v="188085"/>
    <n v="188085"/>
    <n v="1000254510"/>
    <x v="0"/>
    <s v="Manama"/>
    <s v="Bahrain"/>
    <x v="0"/>
    <x v="0"/>
    <x v="1"/>
    <x v="1"/>
    <n v="1014787879"/>
    <x v="9"/>
    <s v="Coventry"/>
    <s v="United Kingdom"/>
  </r>
  <r>
    <s v="January"/>
    <n v="1058884562"/>
    <n v="36785654"/>
    <d v="2022-01-07T00:00:00"/>
    <n v="18171410"/>
    <s v="Commercial"/>
    <x v="0"/>
    <s v="USD"/>
    <n v="147065"/>
    <n v="147065"/>
    <n v="1000254510"/>
    <x v="0"/>
    <s v="Manama"/>
    <s v="Bahrain"/>
    <x v="0"/>
    <x v="0"/>
    <x v="9"/>
    <x v="9"/>
    <n v="1489947433"/>
    <x v="11"/>
    <m/>
    <s v="Colombia"/>
  </r>
  <r>
    <s v="January"/>
    <n v="1058884562"/>
    <n v="36785654"/>
    <d v="2022-01-07T00:00:00"/>
    <n v="18521726"/>
    <s v="Commercial"/>
    <x v="0"/>
    <s v="USD"/>
    <n v="8841392"/>
    <n v="8841392"/>
    <n v="1000254510"/>
    <x v="0"/>
    <s v="Manama"/>
    <s v="Bahrain"/>
    <x v="0"/>
    <x v="0"/>
    <x v="4"/>
    <x v="4"/>
    <n v="7900001410"/>
    <x v="12"/>
    <s v="New York"/>
    <s v="United States"/>
  </r>
  <r>
    <s v="March"/>
    <n v="1058884562"/>
    <n v="36785654"/>
    <d v="2022-03-18T00:00:00"/>
    <n v="18836035"/>
    <s v="Commercial"/>
    <x v="1"/>
    <s v="USD"/>
    <n v="9600126"/>
    <n v="9600126"/>
    <n v="1000254510"/>
    <x v="0"/>
    <s v="Manama"/>
    <s v="Bahrain"/>
    <x v="0"/>
    <x v="0"/>
    <x v="1"/>
    <x v="1"/>
    <n v="1112036044"/>
    <x v="13"/>
    <s v="London"/>
    <s v="United Kingdom"/>
  </r>
  <r>
    <s v="March"/>
    <n v="1058884562"/>
    <n v="36785654"/>
    <d v="2022-03-16T00:00:00"/>
    <n v="18856506"/>
    <s v="Commercial"/>
    <x v="1"/>
    <s v="USD"/>
    <n v="9396092"/>
    <n v="9396092"/>
    <n v="1000254510"/>
    <x v="0"/>
    <s v="Manama"/>
    <s v="Bahrain"/>
    <x v="0"/>
    <x v="0"/>
    <x v="8"/>
    <x v="8"/>
    <n v="6319115507"/>
    <x v="10"/>
    <s v="Aschaffenburg"/>
    <s v="Germany"/>
  </r>
  <r>
    <s v="January"/>
    <n v="1058884562"/>
    <n v="36785654"/>
    <d v="2022-01-08T00:00:00"/>
    <n v="19194905"/>
    <s v="Commercial"/>
    <x v="0"/>
    <s v="USD"/>
    <n v="884702"/>
    <n v="884702"/>
    <n v="1000254510"/>
    <x v="0"/>
    <s v="Manama"/>
    <s v="Bahrain"/>
    <x v="0"/>
    <x v="0"/>
    <x v="1"/>
    <x v="1"/>
    <n v="1112036044"/>
    <x v="13"/>
    <s v="London"/>
    <s v="United Kingdom"/>
  </r>
  <r>
    <s v="January"/>
    <n v="1058884562"/>
    <n v="38865000"/>
    <d v="2022-01-27T00:00:00"/>
    <n v="19228086"/>
    <s v="Commercial"/>
    <x v="0"/>
    <s v="USD"/>
    <n v="7755309"/>
    <n v="7755309"/>
    <n v="1000254510"/>
    <x v="0"/>
    <s v="Manama"/>
    <s v="Bahrain"/>
    <x v="0"/>
    <x v="0"/>
    <x v="10"/>
    <x v="10"/>
    <n v="1000254510"/>
    <x v="14"/>
    <s v="Manama"/>
    <s v="Bahrain"/>
  </r>
  <r>
    <s v="January"/>
    <n v="1058884562"/>
    <n v="36785654"/>
    <d v="2022-01-08T00:00:00"/>
    <n v="19872067"/>
    <s v="Commercial"/>
    <x v="0"/>
    <s v="USD"/>
    <n v="8584504"/>
    <n v="8584504"/>
    <n v="1000254510"/>
    <x v="0"/>
    <s v="Manama"/>
    <s v="Bahrain"/>
    <x v="0"/>
    <x v="0"/>
    <x v="11"/>
    <x v="11"/>
    <n v="1489947433"/>
    <x v="11"/>
    <m/>
    <s v="Canada"/>
  </r>
  <r>
    <s v="January"/>
    <n v="1058884562"/>
    <n v="36785654"/>
    <d v="2022-01-28T00:00:00"/>
    <n v="10091330"/>
    <s v="Commercial"/>
    <x v="0"/>
    <s v="USD"/>
    <n v="7592365"/>
    <n v="7592365"/>
    <n v="1002337855"/>
    <x v="1"/>
    <s v=" Albuquerque"/>
    <s v="United States"/>
    <x v="1"/>
    <x v="1"/>
    <x v="1"/>
    <x v="1"/>
    <n v="1900109258"/>
    <x v="2"/>
    <s v="Salisbury"/>
    <s v="United Kingdom"/>
  </r>
  <r>
    <s v="January"/>
    <n v="1058884562"/>
    <n v="36785654"/>
    <d v="2022-01-18T00:00:00"/>
    <n v="14116596"/>
    <s v="Commercial"/>
    <x v="0"/>
    <s v="USD"/>
    <n v="7332803"/>
    <n v="7332803"/>
    <n v="1002337855"/>
    <x v="1"/>
    <s v=" Albuquerque"/>
    <s v="United States"/>
    <x v="1"/>
    <x v="1"/>
    <x v="4"/>
    <x v="4"/>
    <n v="7298729519"/>
    <x v="15"/>
    <s v="New York"/>
    <s v="United States"/>
  </r>
  <r>
    <s v="January"/>
    <n v="1058884562"/>
    <n v="36785654"/>
    <d v="2022-01-04T00:00:00"/>
    <n v="15595356"/>
    <s v="Commercial"/>
    <x v="1"/>
    <s v="USD"/>
    <n v="7345777"/>
    <n v="7345777"/>
    <n v="1002337855"/>
    <x v="1"/>
    <s v=" Albuquerque"/>
    <s v="United States"/>
    <x v="1"/>
    <x v="1"/>
    <x v="12"/>
    <x v="12"/>
    <n v="2445560826"/>
    <x v="16"/>
    <s v="Minsk"/>
    <s v="Belarus"/>
  </r>
  <r>
    <s v="January"/>
    <n v="1058884562"/>
    <n v="36785654"/>
    <d v="2022-01-13T00:00:00"/>
    <n v="19239357"/>
    <s v="Commercial"/>
    <x v="0"/>
    <s v="USD"/>
    <n v="7569934"/>
    <n v="7569934"/>
    <n v="1002337855"/>
    <x v="1"/>
    <s v=" Albuquerque"/>
    <s v="United States"/>
    <x v="1"/>
    <x v="1"/>
    <x v="4"/>
    <x v="4"/>
    <n v="3466400426"/>
    <x v="5"/>
    <s v="Denver"/>
    <s v="United States"/>
  </r>
  <r>
    <s v="March"/>
    <n v="1058884562"/>
    <n v="36785654"/>
    <d v="2022-03-05T00:00:00"/>
    <n v="10202885"/>
    <s v="Commercial"/>
    <x v="1"/>
    <s v="USD"/>
    <n v="9837856"/>
    <n v="9837856"/>
    <n v="1005455989"/>
    <x v="2"/>
    <s v="New York"/>
    <s v="United States"/>
    <x v="1"/>
    <x v="1"/>
    <x v="1"/>
    <x v="1"/>
    <n v="1112036044"/>
    <x v="13"/>
    <s v="London"/>
    <s v="United Kingdom"/>
  </r>
  <r>
    <s v="February"/>
    <n v="1058884562"/>
    <n v="36785654"/>
    <d v="2022-02-08T00:00:00"/>
    <n v="12877598"/>
    <s v="Commercial"/>
    <x v="0"/>
    <s v="USD"/>
    <n v="9267431"/>
    <n v="9267431"/>
    <n v="1005455989"/>
    <x v="2"/>
    <s v="New York"/>
    <s v="United States"/>
    <x v="1"/>
    <x v="1"/>
    <x v="12"/>
    <x v="12"/>
    <n v="2445560826"/>
    <x v="16"/>
    <s v="Minsk"/>
    <s v="Belarus"/>
  </r>
  <r>
    <s v="January"/>
    <n v="1058884562"/>
    <n v="36785654"/>
    <d v="2022-01-17T00:00:00"/>
    <n v="13591683"/>
    <s v="Commercial"/>
    <x v="0"/>
    <s v="USD"/>
    <n v="9336885"/>
    <n v="9336885"/>
    <n v="1005455989"/>
    <x v="2"/>
    <s v="New York"/>
    <s v="United States"/>
    <x v="1"/>
    <x v="1"/>
    <x v="13"/>
    <x v="13"/>
    <n v="1459898985"/>
    <x v="17"/>
    <s v="Dubai"/>
    <s v="United Arab Emirates"/>
  </r>
  <r>
    <s v="March"/>
    <n v="1058884562"/>
    <n v="36785654"/>
    <d v="2022-03-22T00:00:00"/>
    <n v="14609260"/>
    <s v="Commercial"/>
    <x v="0"/>
    <s v="USD"/>
    <n v="9961626"/>
    <n v="9961626"/>
    <n v="1005455989"/>
    <x v="2"/>
    <s v="New York"/>
    <s v="United States"/>
    <x v="1"/>
    <x v="1"/>
    <x v="14"/>
    <x v="14"/>
    <n v="8985203212"/>
    <x v="18"/>
    <s v="Lanet"/>
    <s v="France"/>
  </r>
  <r>
    <s v="February"/>
    <n v="1058884562"/>
    <n v="36785654"/>
    <d v="2022-02-11T00:00:00"/>
    <n v="17399243"/>
    <s v="Commercial"/>
    <x v="0"/>
    <s v="USD"/>
    <n v="9725978"/>
    <n v="9725978"/>
    <n v="1005455989"/>
    <x v="2"/>
    <s v="New York"/>
    <s v="United States"/>
    <x v="1"/>
    <x v="1"/>
    <x v="15"/>
    <x v="15"/>
    <n v="4494463134"/>
    <x v="19"/>
    <s v=" Suwon-Shi"/>
    <s v="South Korea"/>
  </r>
  <r>
    <s v="February"/>
    <n v="1058884562"/>
    <n v="36785654"/>
    <d v="2022-02-08T00:00:00"/>
    <n v="18041876"/>
    <s v="Commercial"/>
    <x v="0"/>
    <s v="USD"/>
    <n v="8923265"/>
    <n v="8923265"/>
    <n v="1005455989"/>
    <x v="2"/>
    <s v="New York"/>
    <s v="United States"/>
    <x v="1"/>
    <x v="1"/>
    <x v="8"/>
    <x v="8"/>
    <n v="4569875310"/>
    <x v="20"/>
    <s v="Offenburg"/>
    <s v="Germany"/>
  </r>
  <r>
    <s v="March"/>
    <n v="1058884562"/>
    <n v="38865000"/>
    <d v="2022-03-17T00:00:00"/>
    <n v="12366641"/>
    <s v="Commercial"/>
    <x v="1"/>
    <s v="USD"/>
    <n v="9274458"/>
    <n v="9274458"/>
    <n v="1005455989"/>
    <x v="2"/>
    <s v="New York"/>
    <s v="United States"/>
    <x v="1"/>
    <x v="1"/>
    <x v="16"/>
    <x v="16"/>
    <n v="3361649819"/>
    <x v="21"/>
    <s v="Kijow"/>
    <s v="Ukraine"/>
  </r>
  <r>
    <s v="February"/>
    <n v="1058884562"/>
    <n v="38865000"/>
    <d v="2022-02-24T00:00:00"/>
    <n v="15540194"/>
    <s v="Commercial"/>
    <x v="1"/>
    <s v="USD"/>
    <n v="9380655"/>
    <n v="9380655"/>
    <n v="1005455989"/>
    <x v="2"/>
    <s v="New York"/>
    <s v="United States"/>
    <x v="1"/>
    <x v="1"/>
    <x v="1"/>
    <x v="1"/>
    <n v="3232587888"/>
    <x v="22"/>
    <s v="London"/>
    <s v="United Kingdom"/>
  </r>
  <r>
    <s v="February"/>
    <n v="1058884562"/>
    <n v="36785654"/>
    <d v="2022-02-01T00:00:00"/>
    <n v="10697274"/>
    <s v="Commercial"/>
    <x v="0"/>
    <s v="USD"/>
    <n v="876395"/>
    <n v="876395"/>
    <n v="1014787879"/>
    <x v="3"/>
    <s v="Coventry"/>
    <s v="United Kingdom"/>
    <x v="2"/>
    <x v="2"/>
    <x v="1"/>
    <x v="1"/>
    <n v="9040688299"/>
    <x v="1"/>
    <s v="London"/>
    <s v="United Kingdom"/>
  </r>
  <r>
    <s v="February"/>
    <n v="1058884562"/>
    <n v="36785654"/>
    <d v="2022-02-13T00:00:00"/>
    <n v="13277625"/>
    <s v="Commercial"/>
    <x v="1"/>
    <s v="USD"/>
    <n v="44005"/>
    <n v="44005"/>
    <n v="1014787879"/>
    <x v="3"/>
    <s v="Coventry"/>
    <s v="United Kingdom"/>
    <x v="2"/>
    <x v="2"/>
    <x v="1"/>
    <x v="1"/>
    <n v="1112036044"/>
    <x v="13"/>
    <s v="London"/>
    <s v="United Kingdom"/>
  </r>
  <r>
    <s v="March"/>
    <n v="1058884562"/>
    <n v="36785654"/>
    <d v="2022-03-10T00:00:00"/>
    <n v="13873060"/>
    <s v="Commercial"/>
    <x v="0"/>
    <s v="USD"/>
    <n v="5037954"/>
    <n v="5037954"/>
    <n v="1014787879"/>
    <x v="3"/>
    <s v="Coventry"/>
    <s v="United Kingdom"/>
    <x v="2"/>
    <x v="2"/>
    <x v="4"/>
    <x v="4"/>
    <n v="1005455989"/>
    <x v="23"/>
    <s v="New York"/>
    <s v="United States"/>
  </r>
  <r>
    <s v="March"/>
    <n v="1058884562"/>
    <n v="36785654"/>
    <d v="2022-03-21T00:00:00"/>
    <n v="14061383"/>
    <s v="Commercial"/>
    <x v="1"/>
    <s v="USD"/>
    <n v="5276572"/>
    <n v="5276572"/>
    <n v="1014787879"/>
    <x v="3"/>
    <s v="Coventry"/>
    <s v="United Kingdom"/>
    <x v="2"/>
    <x v="2"/>
    <x v="17"/>
    <x v="17"/>
    <n v="7101459878"/>
    <x v="24"/>
    <m/>
    <s v="Cyprus"/>
  </r>
  <r>
    <s v="March"/>
    <n v="1058884562"/>
    <n v="38865000"/>
    <d v="2022-03-20T00:00:00"/>
    <n v="14239748"/>
    <s v="Commercial"/>
    <x v="1"/>
    <s v="USD"/>
    <n v="5097050"/>
    <n v="5097050"/>
    <n v="1014787879"/>
    <x v="3"/>
    <s v="Coventry"/>
    <s v="United Kingdom"/>
    <x v="2"/>
    <x v="2"/>
    <x v="1"/>
    <x v="1"/>
    <n v="1900109258"/>
    <x v="2"/>
    <s v="Salisbury"/>
    <s v="United Kingdom"/>
  </r>
  <r>
    <s v="January"/>
    <n v="1058884562"/>
    <n v="38865000"/>
    <d v="2022-01-21T00:00:00"/>
    <n v="16332718"/>
    <s v="Commercial"/>
    <x v="0"/>
    <s v="USD"/>
    <n v="5257048"/>
    <n v="5257048"/>
    <n v="1014787879"/>
    <x v="3"/>
    <s v="Coventry"/>
    <s v="United Kingdom"/>
    <x v="2"/>
    <x v="2"/>
    <x v="18"/>
    <x v="18"/>
    <n v="7861172560"/>
    <x v="25"/>
    <s v="Keelung"/>
    <s v="Taiwan"/>
  </r>
  <r>
    <s v="January"/>
    <n v="1058884562"/>
    <n v="38865000"/>
    <d v="2022-01-30T00:00:00"/>
    <n v="17579649"/>
    <s v="Commercial"/>
    <x v="0"/>
    <s v="USD"/>
    <n v="4908965"/>
    <n v="4908965"/>
    <n v="1014787879"/>
    <x v="3"/>
    <s v="Coventry"/>
    <s v="United Kingdom"/>
    <x v="2"/>
    <x v="2"/>
    <x v="4"/>
    <x v="4"/>
    <n v="7900001410"/>
    <x v="12"/>
    <s v="New York"/>
    <s v="United States"/>
  </r>
  <r>
    <s v="March"/>
    <n v="1058884562"/>
    <n v="38865000"/>
    <d v="2022-03-10T00:00:00"/>
    <n v="17748208"/>
    <s v="Commercial"/>
    <x v="0"/>
    <s v="USD"/>
    <n v="5237210"/>
    <n v="5237210"/>
    <n v="1014787879"/>
    <x v="3"/>
    <s v="Coventry"/>
    <s v="United Kingdom"/>
    <x v="2"/>
    <x v="2"/>
    <x v="19"/>
    <x v="19"/>
    <n v="8807960384"/>
    <x v="26"/>
    <s v="Bratislava"/>
    <s v="Slovakia"/>
  </r>
  <r>
    <s v="February"/>
    <n v="1058884562"/>
    <n v="36785654"/>
    <d v="2022-02-14T00:00:00"/>
    <n v="16880282"/>
    <s v="Commercial"/>
    <x v="1"/>
    <s v="USD"/>
    <n v="979730"/>
    <n v="979730"/>
    <n v="1014787879"/>
    <x v="3"/>
    <s v="Coventry"/>
    <s v="United Kingdom"/>
    <x v="2"/>
    <x v="2"/>
    <x v="1"/>
    <x v="1"/>
    <n v="9040688299"/>
    <x v="1"/>
    <s v="London"/>
    <s v="United Kingdom"/>
  </r>
  <r>
    <s v="February"/>
    <n v="1058884562"/>
    <n v="36785654"/>
    <d v="2022-02-27T00:00:00"/>
    <n v="14806066"/>
    <s v="Commercial"/>
    <x v="1"/>
    <s v="USD"/>
    <n v="9946197"/>
    <n v="9946197"/>
    <n v="1022557896"/>
    <x v="4"/>
    <m/>
    <s v="India"/>
    <x v="3"/>
    <x v="3"/>
    <x v="1"/>
    <x v="1"/>
    <n v="1112036044"/>
    <x v="13"/>
    <s v="London"/>
    <s v="United Kingdom"/>
  </r>
  <r>
    <s v="March"/>
    <n v="1058884562"/>
    <n v="36785654"/>
    <d v="2022-03-18T00:00:00"/>
    <n v="15151587"/>
    <s v="Commercial"/>
    <x v="1"/>
    <s v="USD"/>
    <n v="9870489"/>
    <n v="9870489"/>
    <n v="1022557896"/>
    <x v="4"/>
    <m/>
    <s v="India"/>
    <x v="3"/>
    <x v="3"/>
    <x v="20"/>
    <x v="20"/>
    <n v="7865462575"/>
    <x v="27"/>
    <m/>
    <s v="Canda"/>
  </r>
  <r>
    <s v="January"/>
    <n v="1058884562"/>
    <n v="36785654"/>
    <d v="2022-01-04T00:00:00"/>
    <n v="12354246"/>
    <s v="Commercial"/>
    <x v="0"/>
    <s v="USD"/>
    <n v="8470566"/>
    <n v="8470566"/>
    <n v="1047485455"/>
    <x v="5"/>
    <s v="Hamala"/>
    <s v="Bahrain"/>
    <x v="0"/>
    <x v="0"/>
    <x v="3"/>
    <x v="3"/>
    <n v="3259405538"/>
    <x v="28"/>
    <s v="Aalsmeer"/>
    <s v="Netherlands"/>
  </r>
  <r>
    <s v="January"/>
    <n v="1058884562"/>
    <n v="36785654"/>
    <d v="2022-01-05T00:00:00"/>
    <n v="14693816"/>
    <s v="Commercial"/>
    <x v="1"/>
    <s v="USD"/>
    <n v="9729999"/>
    <n v="9729999"/>
    <n v="1047485455"/>
    <x v="5"/>
    <s v="Hamala"/>
    <s v="Bahrain"/>
    <x v="0"/>
    <x v="0"/>
    <x v="4"/>
    <x v="4"/>
    <n v="4717323840"/>
    <x v="29"/>
    <m/>
    <s v="United States"/>
  </r>
  <r>
    <s v="January"/>
    <n v="1058884562"/>
    <n v="36785654"/>
    <d v="2022-01-04T00:00:00"/>
    <n v="18149669"/>
    <s v="Commercial"/>
    <x v="0"/>
    <s v="USD"/>
    <n v="834945"/>
    <n v="834945"/>
    <n v="1047485455"/>
    <x v="5"/>
    <s v="Hamala"/>
    <s v="Bahrain"/>
    <x v="0"/>
    <x v="0"/>
    <x v="2"/>
    <x v="2"/>
    <n v="5652548789"/>
    <x v="3"/>
    <s v="Dublin"/>
    <s v="Ireland"/>
  </r>
  <r>
    <s v="February"/>
    <n v="1058884562"/>
    <n v="36785654"/>
    <d v="2022-02-05T00:00:00"/>
    <n v="17386452"/>
    <s v="Commercial"/>
    <x v="1"/>
    <s v="USD"/>
    <n v="9924804"/>
    <n v="9924804"/>
    <n v="1054747441"/>
    <x v="6"/>
    <s v="Paris"/>
    <s v="France"/>
    <x v="4"/>
    <x v="4"/>
    <x v="4"/>
    <x v="4"/>
    <n v="7298729519"/>
    <x v="15"/>
    <s v="New York"/>
    <s v="United States"/>
  </r>
  <r>
    <s v="January"/>
    <n v="1058884562"/>
    <n v="36785654"/>
    <d v="2022-01-16T00:00:00"/>
    <n v="10335192"/>
    <s v="Commercial"/>
    <x v="1"/>
    <s v="USD"/>
    <n v="651183"/>
    <n v="651183"/>
    <n v="1112036044"/>
    <x v="7"/>
    <s v="London"/>
    <s v="United Kingdom"/>
    <x v="2"/>
    <x v="2"/>
    <x v="14"/>
    <x v="14"/>
    <n v="8985203212"/>
    <x v="18"/>
    <s v="Lanet"/>
    <s v="France"/>
  </r>
  <r>
    <s v="February"/>
    <n v="1058884562"/>
    <n v="38865000"/>
    <d v="2022-02-11T00:00:00"/>
    <n v="10996977"/>
    <s v="Commercial"/>
    <x v="1"/>
    <s v="USD"/>
    <n v="727466"/>
    <n v="727466"/>
    <n v="1112036044"/>
    <x v="7"/>
    <s v="London"/>
    <s v="United Kingdom"/>
    <x v="2"/>
    <x v="2"/>
    <x v="8"/>
    <x v="8"/>
    <n v="4574140100"/>
    <x v="30"/>
    <m/>
    <s v="Germany"/>
  </r>
  <r>
    <s v="January"/>
    <n v="1058884562"/>
    <n v="38865000"/>
    <d v="2022-01-20T00:00:00"/>
    <n v="11615470"/>
    <s v="Commercial"/>
    <x v="0"/>
    <s v="USD"/>
    <n v="750220"/>
    <n v="750220"/>
    <n v="1112036044"/>
    <x v="7"/>
    <s v="London"/>
    <s v="United Kingdom"/>
    <x v="2"/>
    <x v="2"/>
    <x v="5"/>
    <x v="5"/>
    <n v="1454142014"/>
    <x v="6"/>
    <s v="Motril"/>
    <s v="Spain"/>
  </r>
  <r>
    <s v="March"/>
    <n v="1058884562"/>
    <n v="38865000"/>
    <d v="2022-03-05T00:00:00"/>
    <n v="11666071"/>
    <s v="Commercial"/>
    <x v="1"/>
    <s v="USD"/>
    <n v="545945"/>
    <n v="545945"/>
    <n v="1112036044"/>
    <x v="7"/>
    <s v="London"/>
    <s v="United Kingdom"/>
    <x v="2"/>
    <x v="2"/>
    <x v="1"/>
    <x v="1"/>
    <n v="3232587888"/>
    <x v="22"/>
    <s v="London"/>
    <s v="United Kingdom"/>
  </r>
  <r>
    <s v="February"/>
    <n v="1058884562"/>
    <n v="38865000"/>
    <d v="2022-02-11T00:00:00"/>
    <n v="12143629"/>
    <s v="Commercial"/>
    <x v="1"/>
    <s v="USD"/>
    <n v="783031"/>
    <n v="783031"/>
    <n v="1112036044"/>
    <x v="7"/>
    <s v="London"/>
    <s v="United Kingdom"/>
    <x v="2"/>
    <x v="2"/>
    <x v="8"/>
    <x v="8"/>
    <n v="6674140100"/>
    <x v="31"/>
    <s v="Berlin"/>
    <s v="Germany"/>
  </r>
  <r>
    <s v="January"/>
    <n v="1058884562"/>
    <n v="38865000"/>
    <d v="2022-01-11T00:00:00"/>
    <n v="12262617"/>
    <s v="Commercial"/>
    <x v="1"/>
    <s v="USD"/>
    <n v="293154"/>
    <n v="293154"/>
    <n v="1112036044"/>
    <x v="7"/>
    <s v="London"/>
    <s v="United Kingdom"/>
    <x v="2"/>
    <x v="2"/>
    <x v="15"/>
    <x v="15"/>
    <n v="4494463134"/>
    <x v="19"/>
    <s v=" Suwon-Shi"/>
    <s v="South Korea"/>
  </r>
  <r>
    <s v="February"/>
    <n v="1058884562"/>
    <n v="36785654"/>
    <d v="2022-02-23T00:00:00"/>
    <n v="13692672"/>
    <s v="Commercial"/>
    <x v="0"/>
    <s v="USD"/>
    <n v="8142013"/>
    <n v="8142013"/>
    <n v="1441214521"/>
    <x v="8"/>
    <s v="Wayzata, Minnesota"/>
    <s v="United States"/>
    <x v="1"/>
    <x v="1"/>
    <x v="13"/>
    <x v="13"/>
    <n v="2049989878"/>
    <x v="32"/>
    <s v="Abu Dhabi"/>
    <s v="United Arab Emirates"/>
  </r>
  <r>
    <s v="March"/>
    <n v="1058884562"/>
    <n v="36785654"/>
    <d v="2022-03-16T00:00:00"/>
    <n v="13229128"/>
    <s v="Commercial"/>
    <x v="0"/>
    <s v="USD"/>
    <n v="444828"/>
    <n v="444828"/>
    <n v="1112036044"/>
    <x v="7"/>
    <s v="London"/>
    <s v="United Kingdom"/>
    <x v="2"/>
    <x v="2"/>
    <x v="15"/>
    <x v="15"/>
    <n v="4494463134"/>
    <x v="19"/>
    <s v=" Suwon-Shi"/>
    <s v="South Korea"/>
  </r>
  <r>
    <s v="February"/>
    <n v="1058884562"/>
    <n v="36785654"/>
    <d v="2022-02-14T00:00:00"/>
    <n v="13405804"/>
    <s v="Commercial"/>
    <x v="0"/>
    <s v="USD"/>
    <n v="264082"/>
    <n v="264082"/>
    <n v="1112036044"/>
    <x v="7"/>
    <s v="London"/>
    <s v="United Kingdom"/>
    <x v="2"/>
    <x v="2"/>
    <x v="21"/>
    <x v="21"/>
    <n v="3344105896"/>
    <x v="33"/>
    <m/>
    <s v="Iran"/>
  </r>
  <r>
    <s v="February"/>
    <n v="1058884562"/>
    <n v="36785654"/>
    <d v="2022-02-07T00:00:00"/>
    <n v="13829600"/>
    <s v="Commercial"/>
    <x v="1"/>
    <s v="USD"/>
    <n v="716785"/>
    <n v="716785"/>
    <n v="1112036044"/>
    <x v="7"/>
    <s v="London"/>
    <s v="United Kingdom"/>
    <x v="2"/>
    <x v="2"/>
    <x v="3"/>
    <x v="3"/>
    <n v="3259405538"/>
    <x v="28"/>
    <s v="Aalsmeer"/>
    <s v="Netherlands"/>
  </r>
  <r>
    <s v="January"/>
    <n v="1058884562"/>
    <n v="36785654"/>
    <d v="2022-01-15T00:00:00"/>
    <n v="14124213"/>
    <s v="Commercial"/>
    <x v="0"/>
    <s v="USD"/>
    <n v="8294909"/>
    <n v="8294909"/>
    <n v="1112036044"/>
    <x v="7"/>
    <s v="London"/>
    <s v="United Kingdom"/>
    <x v="2"/>
    <x v="2"/>
    <x v="5"/>
    <x v="5"/>
    <n v="1454142014"/>
    <x v="6"/>
    <s v="Motril"/>
    <s v="Spain"/>
  </r>
  <r>
    <s v="January"/>
    <n v="1058884562"/>
    <n v="36785654"/>
    <d v="2022-01-13T00:00:00"/>
    <n v="14253363"/>
    <s v="Commercial"/>
    <x v="1"/>
    <s v="USD"/>
    <n v="621095"/>
    <n v="621095"/>
    <n v="1112036044"/>
    <x v="7"/>
    <s v="London"/>
    <s v="United Kingdom"/>
    <x v="2"/>
    <x v="2"/>
    <x v="3"/>
    <x v="3"/>
    <n v="3259405538"/>
    <x v="28"/>
    <s v="Aalsmeer"/>
    <s v="Netherlands"/>
  </r>
  <r>
    <s v="February"/>
    <n v="1058884562"/>
    <n v="36785654"/>
    <d v="2022-02-22T00:00:00"/>
    <n v="14774438"/>
    <s v="Commercial"/>
    <x v="1"/>
    <s v="USD"/>
    <n v="14206552"/>
    <n v="14206552"/>
    <n v="1112036044"/>
    <x v="7"/>
    <s v="London"/>
    <s v="United Kingdom"/>
    <x v="2"/>
    <x v="2"/>
    <x v="10"/>
    <x v="10"/>
    <n v="1000254510"/>
    <x v="14"/>
    <s v="Manama"/>
    <s v="Bahrain"/>
  </r>
  <r>
    <s v="February"/>
    <n v="1058884562"/>
    <n v="36785654"/>
    <d v="2022-02-22T00:00:00"/>
    <n v="15312029"/>
    <s v="Commercial"/>
    <x v="0"/>
    <s v="USD"/>
    <n v="238077"/>
    <n v="238077"/>
    <n v="1112036044"/>
    <x v="7"/>
    <s v="London"/>
    <s v="United Kingdom"/>
    <x v="2"/>
    <x v="2"/>
    <x v="8"/>
    <x v="8"/>
    <n v="6319115507"/>
    <x v="10"/>
    <s v="Aschaffenburg"/>
    <s v="Germany"/>
  </r>
  <r>
    <s v="February"/>
    <n v="1058884562"/>
    <n v="36785654"/>
    <d v="2022-02-28T00:00:00"/>
    <n v="16109309"/>
    <s v="Commercial"/>
    <x v="0"/>
    <s v="USD"/>
    <n v="309680"/>
    <n v="309680"/>
    <n v="1112036044"/>
    <x v="7"/>
    <s v="London"/>
    <s v="United Kingdom"/>
    <x v="2"/>
    <x v="2"/>
    <x v="1"/>
    <x v="1"/>
    <n v="4478501400"/>
    <x v="34"/>
    <s v="Watford"/>
    <s v="United Kingdom"/>
  </r>
  <r>
    <s v="January"/>
    <n v="1058884562"/>
    <n v="36785654"/>
    <d v="2022-01-04T00:00:00"/>
    <n v="16272202"/>
    <s v="Commercial"/>
    <x v="0"/>
    <s v="USD"/>
    <n v="7297045"/>
    <n v="7297045"/>
    <n v="1112036044"/>
    <x v="7"/>
    <s v="London"/>
    <s v="United Kingdom"/>
    <x v="2"/>
    <x v="2"/>
    <x v="22"/>
    <x v="22"/>
    <n v="1022557896"/>
    <x v="35"/>
    <m/>
    <s v="India"/>
  </r>
  <r>
    <s v="March"/>
    <n v="1058884562"/>
    <n v="38865000"/>
    <d v="2022-03-06T00:00:00"/>
    <n v="16353944"/>
    <s v="Commercial"/>
    <x v="1"/>
    <s v="USD"/>
    <n v="35120"/>
    <n v="35120"/>
    <n v="1112036044"/>
    <x v="7"/>
    <s v="London"/>
    <s v="United Kingdom"/>
    <x v="2"/>
    <x v="2"/>
    <x v="22"/>
    <x v="22"/>
    <n v="1022557896"/>
    <x v="35"/>
    <m/>
    <s v="India"/>
  </r>
  <r>
    <s v="March"/>
    <n v="1058884562"/>
    <n v="38865000"/>
    <d v="2022-03-08T00:00:00"/>
    <n v="17024544"/>
    <s v="Commercial"/>
    <x v="1"/>
    <s v="USD"/>
    <n v="133630"/>
    <n v="133630"/>
    <n v="1112036044"/>
    <x v="7"/>
    <s v="London"/>
    <s v="United Kingdom"/>
    <x v="2"/>
    <x v="2"/>
    <x v="4"/>
    <x v="4"/>
    <n v="7298729519"/>
    <x v="15"/>
    <s v="New York"/>
    <s v="United States"/>
  </r>
  <r>
    <s v="January"/>
    <n v="1058884562"/>
    <n v="38865000"/>
    <d v="2022-01-14T00:00:00"/>
    <n v="17142423"/>
    <s v="Commercial"/>
    <x v="1"/>
    <s v="USD"/>
    <n v="181253"/>
    <n v="181253"/>
    <n v="1112036044"/>
    <x v="7"/>
    <s v="London"/>
    <s v="United Kingdom"/>
    <x v="2"/>
    <x v="2"/>
    <x v="1"/>
    <x v="1"/>
    <n v="3232587888"/>
    <x v="22"/>
    <s v="London"/>
    <s v="United Kingdom"/>
  </r>
  <r>
    <s v="February"/>
    <n v="1058884562"/>
    <n v="38865000"/>
    <d v="2022-02-24T00:00:00"/>
    <n v="18855431"/>
    <s v="Commercial"/>
    <x v="1"/>
    <s v="USD"/>
    <n v="614829"/>
    <n v="614829"/>
    <n v="1112036044"/>
    <x v="7"/>
    <s v="London"/>
    <s v="United Kingdom"/>
    <x v="2"/>
    <x v="2"/>
    <x v="1"/>
    <x v="1"/>
    <n v="8518945853"/>
    <x v="36"/>
    <m/>
    <s v="United Kingdom"/>
  </r>
  <r>
    <s v="February"/>
    <n v="1058884562"/>
    <n v="36785654"/>
    <d v="2022-02-19T00:00:00"/>
    <n v="19045778"/>
    <s v="Commercial"/>
    <x v="0"/>
    <s v="USD"/>
    <n v="44916"/>
    <n v="44916"/>
    <n v="1112036044"/>
    <x v="7"/>
    <s v="London"/>
    <s v="United Kingdom"/>
    <x v="2"/>
    <x v="2"/>
    <x v="4"/>
    <x v="4"/>
    <n v="7298729519"/>
    <x v="15"/>
    <s v="New York"/>
    <s v="United States"/>
  </r>
  <r>
    <s v="March"/>
    <n v="1058884562"/>
    <n v="36785654"/>
    <d v="2022-03-11T00:00:00"/>
    <n v="10629765"/>
    <s v="Commercial"/>
    <x v="1"/>
    <s v="USD"/>
    <n v="605604"/>
    <n v="605604"/>
    <n v="1112036044"/>
    <x v="7"/>
    <s v="London"/>
    <s v="United Kingdom"/>
    <x v="2"/>
    <x v="2"/>
    <x v="5"/>
    <x v="5"/>
    <n v="1454142014"/>
    <x v="6"/>
    <s v="Motril"/>
    <s v="Spain"/>
  </r>
  <r>
    <s v="February"/>
    <n v="1058884562"/>
    <n v="36785654"/>
    <d v="2022-02-22T00:00:00"/>
    <n v="14068011"/>
    <s v="Commercial"/>
    <x v="0"/>
    <s v="USD"/>
    <n v="10869"/>
    <n v="10869"/>
    <n v="1489447433"/>
    <x v="9"/>
    <s v="Madrid"/>
    <s v="Spain"/>
    <x v="5"/>
    <x v="5"/>
    <x v="13"/>
    <x v="13"/>
    <n v="2049989878"/>
    <x v="32"/>
    <s v="Abu Dhabi"/>
    <s v="United Arab Emirates"/>
  </r>
  <r>
    <s v="March"/>
    <n v="1058884562"/>
    <n v="38865000"/>
    <d v="2022-03-27T00:00:00"/>
    <n v="18817557"/>
    <s v="Commercial"/>
    <x v="1"/>
    <s v="USD"/>
    <n v="8408"/>
    <n v="8408"/>
    <n v="1139370955"/>
    <x v="10"/>
    <s v="santa cruz"/>
    <s v="Bolivia"/>
    <x v="6"/>
    <x v="6"/>
    <x v="7"/>
    <x v="7"/>
    <n v="7888045698"/>
    <x v="8"/>
    <s v="Frederikshavn"/>
    <s v="Denmark"/>
  </r>
  <r>
    <s v="March"/>
    <n v="1058884562"/>
    <n v="36785654"/>
    <d v="2022-03-09T00:00:00"/>
    <n v="10121310"/>
    <s v="Commercial"/>
    <x v="0"/>
    <s v="USD"/>
    <n v="43736"/>
    <n v="43736"/>
    <n v="7458922145"/>
    <x v="11"/>
    <s v="la paz"/>
    <s v="Bolivia"/>
    <x v="6"/>
    <x v="6"/>
    <x v="13"/>
    <x v="13"/>
    <n v="2049989878"/>
    <x v="32"/>
    <s v="Abu Dhabi"/>
    <s v="United Arab Emirates"/>
  </r>
  <r>
    <s v="January"/>
    <n v="1058884562"/>
    <n v="36785654"/>
    <d v="2022-01-21T00:00:00"/>
    <n v="11602569"/>
    <s v="Commercial"/>
    <x v="1"/>
    <s v="USD"/>
    <n v="7658362"/>
    <n v="7658362"/>
    <n v="1441214521"/>
    <x v="8"/>
    <s v="Wayzata, Minnesota"/>
    <s v="United States"/>
    <x v="1"/>
    <x v="1"/>
    <x v="4"/>
    <x v="4"/>
    <n v="3466400426"/>
    <x v="5"/>
    <s v="Denver"/>
    <s v="United States"/>
  </r>
  <r>
    <s v="January"/>
    <n v="1058884562"/>
    <n v="36785654"/>
    <d v="2022-01-31T00:00:00"/>
    <n v="11903832"/>
    <s v="Commercial"/>
    <x v="1"/>
    <s v="USD"/>
    <n v="6265817"/>
    <n v="6265817"/>
    <n v="1441214521"/>
    <x v="8"/>
    <s v="Wayzata, Minnesota"/>
    <s v="United States"/>
    <x v="1"/>
    <x v="1"/>
    <x v="15"/>
    <x v="15"/>
    <n v="4494463134"/>
    <x v="19"/>
    <s v=" Suwon-Shi"/>
    <s v="South Korea"/>
  </r>
  <r>
    <s v="January"/>
    <n v="1058884562"/>
    <n v="36785654"/>
    <d v="2022-01-25T00:00:00"/>
    <n v="12362384"/>
    <s v="Commercial"/>
    <x v="0"/>
    <s v="USD"/>
    <n v="7395294"/>
    <n v="7395294"/>
    <n v="1441214521"/>
    <x v="8"/>
    <s v="Wayzata, Minnesota"/>
    <s v="United States"/>
    <x v="1"/>
    <x v="1"/>
    <x v="1"/>
    <x v="1"/>
    <n v="1112036044"/>
    <x v="13"/>
    <s v="London"/>
    <s v="United Kingdom"/>
  </r>
  <r>
    <s v="January"/>
    <n v="1058884562"/>
    <n v="36785654"/>
    <d v="2022-01-18T00:00:00"/>
    <n v="12722541"/>
    <s v="Commercial"/>
    <x v="0"/>
    <s v="USD"/>
    <n v="8332380"/>
    <n v="8332380"/>
    <n v="1441214521"/>
    <x v="8"/>
    <s v="Wayzata, Minnesota"/>
    <s v="United States"/>
    <x v="1"/>
    <x v="1"/>
    <x v="13"/>
    <x v="13"/>
    <n v="1459898985"/>
    <x v="17"/>
    <s v="Dubai"/>
    <s v="United Arab Emirates"/>
  </r>
  <r>
    <s v="January"/>
    <n v="1058884562"/>
    <n v="36785654"/>
    <d v="2022-01-22T00:00:00"/>
    <n v="13043838"/>
    <s v="Commercial"/>
    <x v="0"/>
    <s v="USD"/>
    <n v="8441181"/>
    <n v="8441181"/>
    <n v="1441214521"/>
    <x v="8"/>
    <s v="Wayzata, Minnesota"/>
    <s v="United States"/>
    <x v="1"/>
    <x v="1"/>
    <x v="4"/>
    <x v="4"/>
    <n v="1441214521"/>
    <x v="37"/>
    <s v="Wayzata, Minnesota"/>
    <s v="United States"/>
  </r>
  <r>
    <s v="January"/>
    <n v="1058884562"/>
    <n v="36785654"/>
    <d v="2022-01-09T00:00:00"/>
    <n v="13194235"/>
    <s v="Commercial"/>
    <x v="0"/>
    <s v="USD"/>
    <n v="7904951"/>
    <n v="7904951"/>
    <n v="1441214521"/>
    <x v="8"/>
    <s v="Wayzata, Minnesota"/>
    <s v="United States"/>
    <x v="1"/>
    <x v="1"/>
    <x v="1"/>
    <x v="1"/>
    <n v="1900109258"/>
    <x v="2"/>
    <s v="Salisbury"/>
    <s v="United Kingdom"/>
  </r>
  <r>
    <s v="January"/>
    <n v="1058884562"/>
    <n v="38865000"/>
    <d v="2022-01-19T00:00:00"/>
    <n v="10591769"/>
    <s v="Commercial"/>
    <x v="1"/>
    <s v="USD"/>
    <n v="496999"/>
    <n v="496999"/>
    <n v="1014787879"/>
    <x v="3"/>
    <s v="Coventry"/>
    <s v="United Kingdom"/>
    <x v="2"/>
    <x v="2"/>
    <x v="14"/>
    <x v="14"/>
    <n v="2045489878"/>
    <x v="38"/>
    <s v="Paris"/>
    <s v="France"/>
  </r>
  <r>
    <s v="March"/>
    <n v="1058884562"/>
    <n v="38865000"/>
    <d v="2022-03-03T00:00:00"/>
    <n v="13759344"/>
    <s v="Commercial"/>
    <x v="1"/>
    <s v="USD"/>
    <n v="6747338"/>
    <n v="6747338"/>
    <n v="1441214521"/>
    <x v="8"/>
    <s v="Wayzata, Minnesota"/>
    <s v="United States"/>
    <x v="1"/>
    <x v="1"/>
    <x v="1"/>
    <x v="1"/>
    <n v="1112036044"/>
    <x v="13"/>
    <s v="London"/>
    <s v="United Kingdom"/>
  </r>
  <r>
    <s v="February"/>
    <n v="1058884562"/>
    <n v="38865000"/>
    <d v="2022-02-23T00:00:00"/>
    <n v="16232498"/>
    <s v="Commercial"/>
    <x v="0"/>
    <s v="USD"/>
    <n v="8176170"/>
    <n v="8176170"/>
    <n v="1441214521"/>
    <x v="8"/>
    <s v="Wayzata, Minnesota"/>
    <s v="United States"/>
    <x v="1"/>
    <x v="1"/>
    <x v="1"/>
    <x v="1"/>
    <n v="9040688299"/>
    <x v="1"/>
    <s v="London"/>
    <s v="United Kingdom"/>
  </r>
  <r>
    <s v="March"/>
    <n v="1058884562"/>
    <n v="38865000"/>
    <d v="2022-03-02T00:00:00"/>
    <n v="16251069"/>
    <s v="Commercial"/>
    <x v="1"/>
    <s v="USD"/>
    <n v="8618499"/>
    <n v="8618499"/>
    <n v="1441214521"/>
    <x v="8"/>
    <s v="Wayzata, Minnesota"/>
    <s v="United States"/>
    <x v="1"/>
    <x v="1"/>
    <x v="4"/>
    <x v="4"/>
    <n v="3466400426"/>
    <x v="5"/>
    <s v="Denver"/>
    <s v="United States"/>
  </r>
  <r>
    <s v="March"/>
    <n v="1058884562"/>
    <n v="36785654"/>
    <d v="2022-03-29T00:00:00"/>
    <n v="19798656"/>
    <s v="Commercial"/>
    <x v="0"/>
    <s v="USD"/>
    <n v="115456"/>
    <n v="115456"/>
    <n v="1014787879"/>
    <x v="3"/>
    <s v="Coventry"/>
    <s v="United Kingdom"/>
    <x v="2"/>
    <x v="2"/>
    <x v="14"/>
    <x v="14"/>
    <n v="2045489878"/>
    <x v="38"/>
    <s v="Paris"/>
    <s v="France"/>
  </r>
  <r>
    <s v="February"/>
    <n v="1058884562"/>
    <n v="36785654"/>
    <d v="2022-02-10T00:00:00"/>
    <n v="18076813"/>
    <s v="Commercial"/>
    <x v="0"/>
    <s v="USD"/>
    <n v="7367135"/>
    <n v="7367135"/>
    <n v="1441214521"/>
    <x v="8"/>
    <s v="Wayzata, Minnesota"/>
    <s v="United States"/>
    <x v="1"/>
    <x v="1"/>
    <x v="1"/>
    <x v="1"/>
    <n v="3232587888"/>
    <x v="22"/>
    <s v="London"/>
    <s v="United Kingdom"/>
  </r>
  <r>
    <s v="February"/>
    <n v="1058884562"/>
    <n v="36785654"/>
    <d v="2022-02-17T00:00:00"/>
    <n v="19939276"/>
    <s v="Commercial"/>
    <x v="1"/>
    <s v="USD"/>
    <n v="6476140"/>
    <n v="6476140"/>
    <n v="1441214521"/>
    <x v="8"/>
    <s v="Wayzata, Minnesota"/>
    <s v="United States"/>
    <x v="1"/>
    <x v="1"/>
    <x v="4"/>
    <x v="4"/>
    <n v="1441214521"/>
    <x v="37"/>
    <s v="Wayzata, Minnesota"/>
    <s v="United States"/>
  </r>
  <r>
    <s v="February"/>
    <n v="1058884562"/>
    <n v="36785654"/>
    <d v="2022-02-04T00:00:00"/>
    <n v="14905258"/>
    <s v="Commercial"/>
    <x v="0"/>
    <s v="USD"/>
    <n v="77556"/>
    <n v="77556"/>
    <n v="1445788885"/>
    <x v="12"/>
    <m/>
    <s v="Iran"/>
    <x v="7"/>
    <x v="7"/>
    <x v="4"/>
    <x v="4"/>
    <n v="7298729519"/>
    <x v="15"/>
    <s v="New York"/>
    <s v="United States"/>
  </r>
  <r>
    <s v="January"/>
    <n v="1058884562"/>
    <n v="36785654"/>
    <d v="2022-01-07T00:00:00"/>
    <n v="10672018"/>
    <s v="Commercial"/>
    <x v="1"/>
    <s v="USD"/>
    <n v="1200"/>
    <n v="1200"/>
    <n v="1454142014"/>
    <x v="13"/>
    <s v="Motril"/>
    <s v="Spain"/>
    <x v="5"/>
    <x v="5"/>
    <x v="10"/>
    <x v="10"/>
    <n v="1047485455"/>
    <x v="39"/>
    <s v="Hamala"/>
    <s v="Bahrain"/>
  </r>
  <r>
    <s v="February"/>
    <n v="1058884562"/>
    <n v="36785654"/>
    <d v="2022-02-14T00:00:00"/>
    <n v="12380854"/>
    <s v="Commercial"/>
    <x v="1"/>
    <s v="USD"/>
    <n v="597161"/>
    <n v="597161"/>
    <n v="1454142014"/>
    <x v="13"/>
    <s v="Motril"/>
    <s v="Spain"/>
    <x v="5"/>
    <x v="5"/>
    <x v="1"/>
    <x v="1"/>
    <n v="1112036044"/>
    <x v="13"/>
    <s v="London"/>
    <s v="United Kingdom"/>
  </r>
  <r>
    <s v="March"/>
    <n v="1058884562"/>
    <n v="36785654"/>
    <d v="2022-03-02T00:00:00"/>
    <n v="12971779"/>
    <s v="Commercial"/>
    <x v="0"/>
    <s v="USD"/>
    <n v="1200"/>
    <n v="1200"/>
    <n v="1454142014"/>
    <x v="13"/>
    <s v="Motril"/>
    <s v="Spain"/>
    <x v="5"/>
    <x v="5"/>
    <x v="1"/>
    <x v="1"/>
    <n v="1014787879"/>
    <x v="9"/>
    <s v="Coventry"/>
    <s v="United Kingdom"/>
  </r>
  <r>
    <s v="January"/>
    <n v="1058884562"/>
    <n v="36785654"/>
    <d v="2022-01-04T00:00:00"/>
    <n v="13964856"/>
    <s v="Commercial"/>
    <x v="0"/>
    <s v="USD"/>
    <n v="707237"/>
    <n v="707237"/>
    <n v="1047485455"/>
    <x v="5"/>
    <s v="Hamala"/>
    <s v="Bahrain"/>
    <x v="0"/>
    <x v="0"/>
    <x v="14"/>
    <x v="14"/>
    <n v="2045489878"/>
    <x v="38"/>
    <s v="Paris"/>
    <s v="France"/>
  </r>
  <r>
    <s v="January"/>
    <n v="1058884562"/>
    <n v="36785654"/>
    <d v="2022-01-21T00:00:00"/>
    <n v="15104065"/>
    <s v="Commercial"/>
    <x v="0"/>
    <s v="USD"/>
    <n v="640307"/>
    <n v="640307"/>
    <n v="1454142014"/>
    <x v="13"/>
    <s v="Motril"/>
    <s v="Spain"/>
    <x v="5"/>
    <x v="5"/>
    <x v="4"/>
    <x v="4"/>
    <n v="7298729519"/>
    <x v="15"/>
    <s v="New York"/>
    <s v="United States"/>
  </r>
  <r>
    <s v="March"/>
    <n v="1058884562"/>
    <n v="36785654"/>
    <d v="2022-03-08T00:00:00"/>
    <n v="15179801"/>
    <s v="Commercial"/>
    <x v="0"/>
    <s v="USD"/>
    <n v="383858"/>
    <n v="383858"/>
    <n v="1454142014"/>
    <x v="13"/>
    <s v="Motril"/>
    <s v="Spain"/>
    <x v="5"/>
    <x v="5"/>
    <x v="4"/>
    <x v="4"/>
    <n v="1002337855"/>
    <x v="40"/>
    <s v=" Albuquerque"/>
    <s v="United States"/>
  </r>
  <r>
    <s v="February"/>
    <n v="1058884562"/>
    <n v="36785654"/>
    <d v="2022-02-25T00:00:00"/>
    <n v="16502202"/>
    <s v="Commercial"/>
    <x v="1"/>
    <s v="USD"/>
    <n v="7181"/>
    <n v="7181"/>
    <n v="1454142014"/>
    <x v="13"/>
    <s v="Motril"/>
    <s v="Spain"/>
    <x v="5"/>
    <x v="5"/>
    <x v="5"/>
    <x v="5"/>
    <n v="1489447433"/>
    <x v="41"/>
    <s v="Madrid"/>
    <s v="Spain"/>
  </r>
  <r>
    <s v="March"/>
    <n v="1058884562"/>
    <n v="36785654"/>
    <d v="2022-03-20T00:00:00"/>
    <n v="17312592"/>
    <s v="Commercial"/>
    <x v="0"/>
    <s v="USD"/>
    <n v="960683"/>
    <n v="960683"/>
    <n v="1454142014"/>
    <x v="13"/>
    <s v="Motril"/>
    <s v="Spain"/>
    <x v="5"/>
    <x v="5"/>
    <x v="7"/>
    <x v="7"/>
    <n v="7888045698"/>
    <x v="8"/>
    <s v="Frederikshavn"/>
    <s v="Denmark"/>
  </r>
  <r>
    <s v="January"/>
    <n v="1058884562"/>
    <n v="36785654"/>
    <d v="2022-01-29T00:00:00"/>
    <n v="12442187"/>
    <s v="Commercial"/>
    <x v="1"/>
    <s v="USD"/>
    <n v="4911897"/>
    <n v="4911897"/>
    <n v="1112036044"/>
    <x v="7"/>
    <s v="London"/>
    <s v="United Kingdom"/>
    <x v="2"/>
    <x v="2"/>
    <x v="14"/>
    <x v="14"/>
    <n v="2045489878"/>
    <x v="38"/>
    <s v="Paris"/>
    <s v="France"/>
  </r>
  <r>
    <s v="March"/>
    <n v="1058884562"/>
    <n v="36785654"/>
    <d v="2022-03-20T00:00:00"/>
    <n v="10027804"/>
    <s v="Commercial"/>
    <x v="0"/>
    <s v="USD"/>
    <n v="5393373"/>
    <n v="5393373"/>
    <n v="1459898985"/>
    <x v="14"/>
    <s v="Dubai"/>
    <s v="United Arab Emirates"/>
    <x v="8"/>
    <x v="8"/>
    <x v="1"/>
    <x v="1"/>
    <n v="1112036044"/>
    <x v="13"/>
    <s v="London"/>
    <s v="United Kingdom"/>
  </r>
  <r>
    <s v="March"/>
    <n v="1058884562"/>
    <n v="36785654"/>
    <d v="2022-03-08T00:00:00"/>
    <n v="13105344"/>
    <s v="Commercial"/>
    <x v="0"/>
    <s v="USD"/>
    <n v="6320632"/>
    <n v="6320632"/>
    <n v="1459898985"/>
    <x v="14"/>
    <s v="Dubai"/>
    <s v="United Arab Emirates"/>
    <x v="8"/>
    <x v="8"/>
    <x v="19"/>
    <x v="19"/>
    <n v="8807960384"/>
    <x v="26"/>
    <s v="Bratislava"/>
    <s v="Slovakia"/>
  </r>
  <r>
    <s v="March"/>
    <n v="1058884562"/>
    <n v="36785654"/>
    <d v="2022-03-29T00:00:00"/>
    <n v="17270979"/>
    <s v="Commercial"/>
    <x v="0"/>
    <s v="USD"/>
    <n v="5706865"/>
    <n v="5706865"/>
    <n v="1459898985"/>
    <x v="14"/>
    <s v="Dubai"/>
    <s v="United Arab Emirates"/>
    <x v="8"/>
    <x v="8"/>
    <x v="9"/>
    <x v="9"/>
    <n v="3344105896"/>
    <x v="33"/>
    <m/>
    <s v="Colombia"/>
  </r>
  <r>
    <s v="January"/>
    <n v="1058884562"/>
    <n v="36785654"/>
    <d v="2022-01-18T00:00:00"/>
    <n v="18701228"/>
    <s v="Commercial"/>
    <x v="1"/>
    <s v="USD"/>
    <n v="6027258"/>
    <n v="6027258"/>
    <n v="1459898985"/>
    <x v="14"/>
    <s v="Dubai"/>
    <s v="United Arab Emirates"/>
    <x v="8"/>
    <x v="8"/>
    <x v="9"/>
    <x v="9"/>
    <n v="6314785987"/>
    <x v="42"/>
    <m/>
    <s v="Colombia"/>
  </r>
  <r>
    <s v="February"/>
    <n v="1058884562"/>
    <n v="36785654"/>
    <d v="2022-02-02T00:00:00"/>
    <n v="18932112"/>
    <s v="Commercial"/>
    <x v="0"/>
    <s v="USD"/>
    <n v="6618237"/>
    <n v="6618237"/>
    <n v="1459898985"/>
    <x v="14"/>
    <s v="Dubai"/>
    <s v="United Arab Emirates"/>
    <x v="8"/>
    <x v="8"/>
    <x v="1"/>
    <x v="1"/>
    <n v="4478501400"/>
    <x v="34"/>
    <s v="Watford"/>
    <s v="United Kingdom"/>
  </r>
  <r>
    <s v="January"/>
    <n v="1058884562"/>
    <n v="36785654"/>
    <d v="2022-01-12T00:00:00"/>
    <n v="11876319"/>
    <s v="Commercial"/>
    <x v="0"/>
    <s v="USD"/>
    <n v="6519040"/>
    <n v="6519040"/>
    <n v="1459898985"/>
    <x v="14"/>
    <s v="Dubai"/>
    <s v="United Arab Emirates"/>
    <x v="8"/>
    <x v="8"/>
    <x v="15"/>
    <x v="15"/>
    <n v="4494463134"/>
    <x v="19"/>
    <s v=" Suwon-Shi"/>
    <s v="South Korea"/>
  </r>
  <r>
    <s v="March"/>
    <n v="1058884562"/>
    <n v="36785654"/>
    <d v="2022-03-05T00:00:00"/>
    <n v="12118061"/>
    <s v="Commercial"/>
    <x v="1"/>
    <s v="USD"/>
    <n v="5823836"/>
    <n v="5823836"/>
    <n v="1459898985"/>
    <x v="14"/>
    <s v="Dubai"/>
    <s v="United Arab Emirates"/>
    <x v="8"/>
    <x v="8"/>
    <x v="1"/>
    <x v="1"/>
    <n v="1014787879"/>
    <x v="9"/>
    <s v="Coventry"/>
    <s v="United Kingdom"/>
  </r>
  <r>
    <s v="January"/>
    <n v="1058884562"/>
    <n v="36785654"/>
    <d v="2022-01-10T00:00:00"/>
    <n v="14305282"/>
    <s v="Commercial"/>
    <x v="1"/>
    <s v="USD"/>
    <n v="99"/>
    <n v="99"/>
    <n v="1487747410"/>
    <x v="15"/>
    <s v="Poznań"/>
    <s v="Poland"/>
    <x v="9"/>
    <x v="9"/>
    <x v="4"/>
    <x v="4"/>
    <n v="3466400426"/>
    <x v="5"/>
    <s v="Denver"/>
    <s v="United States"/>
  </r>
  <r>
    <s v="February"/>
    <n v="1058884562"/>
    <n v="36785654"/>
    <d v="2022-02-25T00:00:00"/>
    <n v="19426918"/>
    <s v="Commercial"/>
    <x v="0"/>
    <s v="USD"/>
    <n v="6375"/>
    <n v="6375"/>
    <n v="1487747433"/>
    <x v="16"/>
    <m/>
    <s v="Mexico"/>
    <x v="10"/>
    <x v="10"/>
    <x v="23"/>
    <x v="23"/>
    <n v="7577789636"/>
    <x v="43"/>
    <s v="Karaczi"/>
    <s v="Pakistan"/>
  </r>
  <r>
    <s v="January"/>
    <n v="1058884562"/>
    <n v="36785654"/>
    <d v="2022-01-28T00:00:00"/>
    <n v="12454574"/>
    <s v="Commercial"/>
    <x v="1"/>
    <s v="USD"/>
    <n v="636445"/>
    <n v="636445"/>
    <n v="1112036044"/>
    <x v="7"/>
    <s v="London"/>
    <s v="United Kingdom"/>
    <x v="2"/>
    <x v="2"/>
    <x v="14"/>
    <x v="14"/>
    <n v="2045489878"/>
    <x v="38"/>
    <s v="Paris"/>
    <s v="France"/>
  </r>
  <r>
    <s v="March"/>
    <n v="1058884562"/>
    <n v="36785654"/>
    <d v="2022-03-27T00:00:00"/>
    <n v="10525560"/>
    <s v="Commercial"/>
    <x v="1"/>
    <s v="USD"/>
    <n v="9420"/>
    <n v="9420"/>
    <n v="1489947433"/>
    <x v="17"/>
    <m/>
    <s v="Colombia"/>
    <x v="11"/>
    <x v="11"/>
    <x v="4"/>
    <x v="4"/>
    <n v="7871021235"/>
    <x v="44"/>
    <m/>
    <s v="United States"/>
  </r>
  <r>
    <s v="February"/>
    <n v="1058884562"/>
    <n v="36785654"/>
    <d v="2022-02-18T00:00:00"/>
    <n v="13240756"/>
    <s v="Commercial"/>
    <x v="1"/>
    <s v="USD"/>
    <n v="9631"/>
    <n v="9631"/>
    <n v="1489947433"/>
    <x v="17"/>
    <m/>
    <s v="Colombia"/>
    <x v="11"/>
    <x v="11"/>
    <x v="1"/>
    <x v="1"/>
    <n v="8518945853"/>
    <x v="36"/>
    <m/>
    <s v="United Kingdom"/>
  </r>
  <r>
    <s v="March"/>
    <n v="1058884562"/>
    <n v="36785654"/>
    <d v="2022-03-21T00:00:00"/>
    <n v="10681070"/>
    <s v="Commercial"/>
    <x v="1"/>
    <s v="USD"/>
    <n v="389448"/>
    <n v="389448"/>
    <n v="1900109258"/>
    <x v="18"/>
    <s v="Salisbury"/>
    <s v="United Kingdom"/>
    <x v="2"/>
    <x v="2"/>
    <x v="24"/>
    <x v="24"/>
    <n v="4100524284"/>
    <x v="45"/>
    <s v="Katowice"/>
    <s v="Poland"/>
  </r>
  <r>
    <s v="February"/>
    <n v="1058884562"/>
    <n v="36785654"/>
    <d v="2022-02-13T00:00:00"/>
    <n v="11757765"/>
    <s v="Commercial"/>
    <x v="1"/>
    <s v="USD"/>
    <n v="817715"/>
    <n v="817715"/>
    <n v="1900109258"/>
    <x v="18"/>
    <s v="Salisbury"/>
    <s v="United Kingdom"/>
    <x v="2"/>
    <x v="2"/>
    <x v="23"/>
    <x v="23"/>
    <n v="4263475881"/>
    <x v="46"/>
    <s v="Karaczi"/>
    <s v="Pakistan"/>
  </r>
  <r>
    <s v="February"/>
    <n v="1058884562"/>
    <n v="36785654"/>
    <d v="2022-02-05T00:00:00"/>
    <n v="13612964"/>
    <s v="Commercial"/>
    <x v="1"/>
    <s v="USD"/>
    <n v="558073"/>
    <n v="558073"/>
    <n v="1900109258"/>
    <x v="18"/>
    <s v="Salisbury"/>
    <s v="United Kingdom"/>
    <x v="2"/>
    <x v="2"/>
    <x v="10"/>
    <x v="10"/>
    <n v="4547963252"/>
    <x v="47"/>
    <s v="Building 722, Road 3616, Al Seef District"/>
    <s v="Bahrain"/>
  </r>
  <r>
    <s v="February"/>
    <n v="1058884562"/>
    <n v="36785654"/>
    <d v="2022-02-21T00:00:00"/>
    <n v="15912529"/>
    <s v="Commercial"/>
    <x v="1"/>
    <s v="USD"/>
    <n v="21017"/>
    <n v="21017"/>
    <n v="1900109258"/>
    <x v="18"/>
    <s v="Salisbury"/>
    <s v="United Kingdom"/>
    <x v="2"/>
    <x v="2"/>
    <x v="23"/>
    <x v="23"/>
    <n v="4263475881"/>
    <x v="46"/>
    <s v="Karaczi"/>
    <s v="Pakistan"/>
  </r>
  <r>
    <s v="March"/>
    <n v="1058884562"/>
    <n v="36785654"/>
    <d v="2022-03-28T00:00:00"/>
    <n v="16737089"/>
    <s v="Commercial"/>
    <x v="0"/>
    <s v="USD"/>
    <n v="3172"/>
    <n v="3172"/>
    <n v="1900109258"/>
    <x v="18"/>
    <s v="Salisbury"/>
    <s v="United Kingdom"/>
    <x v="2"/>
    <x v="2"/>
    <x v="25"/>
    <x v="25"/>
    <n v="3461114260"/>
    <x v="48"/>
    <m/>
    <s v="China"/>
  </r>
  <r>
    <s v="January"/>
    <n v="1058884562"/>
    <n v="36785654"/>
    <d v="2022-01-19T00:00:00"/>
    <n v="16929875"/>
    <s v="Commercial"/>
    <x v="1"/>
    <s v="USD"/>
    <n v="216892"/>
    <n v="216892"/>
    <n v="1900109258"/>
    <x v="18"/>
    <s v="Salisbury"/>
    <s v="United Kingdom"/>
    <x v="2"/>
    <x v="2"/>
    <x v="19"/>
    <x v="19"/>
    <n v="8807960384"/>
    <x v="26"/>
    <s v="Bratislava"/>
    <s v="Slovakia"/>
  </r>
  <r>
    <s v="March"/>
    <n v="1058884562"/>
    <n v="36785654"/>
    <d v="2022-03-11T00:00:00"/>
    <n v="18160563"/>
    <s v="Commercial"/>
    <x v="1"/>
    <s v="USD"/>
    <n v="3587"/>
    <n v="3587"/>
    <n v="1900109258"/>
    <x v="18"/>
    <s v="Salisbury"/>
    <s v="United Kingdom"/>
    <x v="2"/>
    <x v="2"/>
    <x v="1"/>
    <x v="1"/>
    <n v="1014787879"/>
    <x v="9"/>
    <s v="Coventry"/>
    <s v="United Kingdom"/>
  </r>
  <r>
    <s v="February"/>
    <n v="1058884562"/>
    <n v="38865000"/>
    <d v="2022-02-07T00:00:00"/>
    <n v="15381862"/>
    <s v="Commercial"/>
    <x v="0"/>
    <s v="USD"/>
    <n v="49894"/>
    <n v="49894"/>
    <n v="1236545454"/>
    <x v="19"/>
    <m/>
    <s v="Colombia"/>
    <x v="11"/>
    <x v="11"/>
    <x v="14"/>
    <x v="14"/>
    <n v="2045489878"/>
    <x v="38"/>
    <s v="Paris"/>
    <s v="France"/>
  </r>
  <r>
    <s v="March"/>
    <n v="1058884562"/>
    <n v="38865000"/>
    <d v="2022-03-17T00:00:00"/>
    <n v="16892549"/>
    <s v="Commercial"/>
    <x v="1"/>
    <s v="USD"/>
    <n v="7413126"/>
    <n v="7413126"/>
    <n v="1441214521"/>
    <x v="8"/>
    <s v="Wayzata, Minnesota"/>
    <s v="United States"/>
    <x v="1"/>
    <x v="1"/>
    <x v="14"/>
    <x v="14"/>
    <n v="2045489878"/>
    <x v="38"/>
    <s v="Paris"/>
    <s v="France"/>
  </r>
  <r>
    <s v="March"/>
    <n v="1058884562"/>
    <n v="38865000"/>
    <d v="2022-03-16T00:00:00"/>
    <n v="15024249"/>
    <s v="Commercial"/>
    <x v="0"/>
    <s v="USD"/>
    <n v="4960911"/>
    <n v="4960911"/>
    <n v="1454142014"/>
    <x v="13"/>
    <s v="Motril"/>
    <s v="Spain"/>
    <x v="5"/>
    <x v="5"/>
    <x v="14"/>
    <x v="14"/>
    <n v="2045489878"/>
    <x v="38"/>
    <s v="Paris"/>
    <s v="France"/>
  </r>
  <r>
    <s v="February"/>
    <n v="1058884562"/>
    <n v="36785654"/>
    <d v="2022-02-25T00:00:00"/>
    <n v="11812104"/>
    <s v="Commercial"/>
    <x v="0"/>
    <s v="USD"/>
    <n v="5901505"/>
    <n v="5901505"/>
    <n v="7775489878"/>
    <x v="20"/>
    <s v="Abu Dhabi"/>
    <s v="United Arab Emirates"/>
    <x v="8"/>
    <x v="8"/>
    <x v="1"/>
    <x v="1"/>
    <n v="4598747104"/>
    <x v="49"/>
    <s v="London"/>
    <s v="United Kingdom"/>
  </r>
  <r>
    <s v="January"/>
    <n v="1058884562"/>
    <n v="36785654"/>
    <d v="2022-01-30T00:00:00"/>
    <n v="13376265"/>
    <s v="Commercial"/>
    <x v="1"/>
    <s v="USD"/>
    <n v="7267408"/>
    <n v="7267408"/>
    <n v="7775489878"/>
    <x v="20"/>
    <s v="Abu Dhabi"/>
    <s v="United Arab Emirates"/>
    <x v="8"/>
    <x v="8"/>
    <x v="1"/>
    <x v="1"/>
    <n v="9040688299"/>
    <x v="1"/>
    <s v="London"/>
    <s v="United Kingdom"/>
  </r>
  <r>
    <s v="February"/>
    <n v="1058884562"/>
    <n v="36785654"/>
    <d v="2022-02-08T00:00:00"/>
    <n v="14586685"/>
    <s v="Commercial"/>
    <x v="0"/>
    <s v="USD"/>
    <n v="8052029"/>
    <n v="8052029"/>
    <n v="7775489878"/>
    <x v="20"/>
    <s v="Abu Dhabi"/>
    <s v="United Arab Emirates"/>
    <x v="8"/>
    <x v="8"/>
    <x v="4"/>
    <x v="4"/>
    <n v="1002337855"/>
    <x v="40"/>
    <s v=" Albuquerque"/>
    <s v="United States"/>
  </r>
  <r>
    <s v="February"/>
    <n v="1058884562"/>
    <n v="36785654"/>
    <d v="2022-02-23T00:00:00"/>
    <n v="11137152"/>
    <s v="Commercial"/>
    <x v="0"/>
    <s v="USD"/>
    <n v="6794008"/>
    <n v="6794008"/>
    <n v="2045489878"/>
    <x v="21"/>
    <s v="Paris"/>
    <s v="France"/>
    <x v="4"/>
    <x v="4"/>
    <x v="5"/>
    <x v="5"/>
    <n v="1454142014"/>
    <x v="6"/>
    <s v="Motril"/>
    <s v="Spain"/>
  </r>
  <r>
    <s v="January"/>
    <n v="1058884562"/>
    <n v="36785654"/>
    <d v="2022-01-17T00:00:00"/>
    <n v="11205279"/>
    <s v="Commercial"/>
    <x v="0"/>
    <s v="USD"/>
    <n v="51457"/>
    <n v="51457"/>
    <n v="2045489878"/>
    <x v="21"/>
    <s v="Paris"/>
    <s v="France"/>
    <x v="4"/>
    <x v="4"/>
    <x v="1"/>
    <x v="1"/>
    <n v="1112036044"/>
    <x v="13"/>
    <s v="London"/>
    <s v="United Kingdom"/>
  </r>
  <r>
    <s v="March"/>
    <n v="1058884562"/>
    <n v="36785654"/>
    <d v="2022-03-02T00:00:00"/>
    <n v="11274723"/>
    <s v="Commercial"/>
    <x v="0"/>
    <s v="USD"/>
    <n v="68477"/>
    <n v="68477"/>
    <n v="2045489878"/>
    <x v="21"/>
    <s v="Paris"/>
    <s v="France"/>
    <x v="4"/>
    <x v="4"/>
    <x v="10"/>
    <x v="10"/>
    <n v="1047485455"/>
    <x v="39"/>
    <s v="Hamala"/>
    <s v="Bahrain"/>
  </r>
  <r>
    <s v="February"/>
    <n v="1058884562"/>
    <n v="36785654"/>
    <d v="2022-02-11T00:00:00"/>
    <n v="13185751"/>
    <s v="Commercial"/>
    <x v="1"/>
    <s v="USD"/>
    <n v="7780481"/>
    <n v="7780481"/>
    <n v="2045489878"/>
    <x v="21"/>
    <s v="Paris"/>
    <s v="France"/>
    <x v="4"/>
    <x v="4"/>
    <x v="10"/>
    <x v="10"/>
    <n v="4547963252"/>
    <x v="47"/>
    <s v="Building 722, Road 3616, Al Seef District"/>
    <s v="Bahrain"/>
  </r>
  <r>
    <s v="March"/>
    <n v="1058884562"/>
    <n v="36785654"/>
    <d v="2022-03-02T00:00:00"/>
    <n v="13458763"/>
    <s v="Commercial"/>
    <x v="0"/>
    <s v="USD"/>
    <n v="7996449"/>
    <n v="7996449"/>
    <n v="2045489878"/>
    <x v="21"/>
    <s v="Paris"/>
    <s v="France"/>
    <x v="4"/>
    <x v="4"/>
    <x v="4"/>
    <x v="4"/>
    <n v="1441214521"/>
    <x v="37"/>
    <s v="Wayzata, Minnesota"/>
    <s v="United States"/>
  </r>
  <r>
    <s v="March"/>
    <n v="1058884562"/>
    <n v="36785654"/>
    <d v="2022-03-30T00:00:00"/>
    <n v="13467315"/>
    <s v="Commercial"/>
    <x v="1"/>
    <s v="USD"/>
    <n v="7985840"/>
    <n v="7985840"/>
    <n v="2045489878"/>
    <x v="21"/>
    <s v="Paris"/>
    <s v="France"/>
    <x v="4"/>
    <x v="4"/>
    <x v="4"/>
    <x v="4"/>
    <n v="3466400426"/>
    <x v="5"/>
    <s v="Denver"/>
    <s v="United States"/>
  </r>
  <r>
    <s v="February"/>
    <n v="1058884562"/>
    <n v="36785654"/>
    <d v="2022-02-14T00:00:00"/>
    <n v="14090491"/>
    <s v="Commercial"/>
    <x v="1"/>
    <s v="USD"/>
    <n v="7188207"/>
    <n v="7188207"/>
    <n v="2045489878"/>
    <x v="21"/>
    <s v="Paris"/>
    <s v="France"/>
    <x v="4"/>
    <x v="4"/>
    <x v="8"/>
    <x v="8"/>
    <n v="4445636585"/>
    <x v="50"/>
    <s v="Offenburg"/>
    <s v="Germany"/>
  </r>
  <r>
    <s v="January"/>
    <n v="1058884562"/>
    <n v="36785654"/>
    <d v="2022-01-15T00:00:00"/>
    <n v="14219150"/>
    <s v="Commercial"/>
    <x v="0"/>
    <s v="USD"/>
    <n v="457491"/>
    <n v="457491"/>
    <n v="2045489878"/>
    <x v="21"/>
    <s v="Paris"/>
    <s v="France"/>
    <x v="4"/>
    <x v="4"/>
    <x v="4"/>
    <x v="4"/>
    <n v="1441214521"/>
    <x v="37"/>
    <s v="Wayzata, Minnesota"/>
    <s v="United States"/>
  </r>
  <r>
    <s v="January"/>
    <n v="1058884562"/>
    <n v="36785654"/>
    <d v="2022-01-26T00:00:00"/>
    <n v="15126272"/>
    <s v="Commercial"/>
    <x v="1"/>
    <s v="USD"/>
    <n v="7098519"/>
    <n v="7098519"/>
    <n v="2045489878"/>
    <x v="21"/>
    <s v="Paris"/>
    <s v="France"/>
    <x v="4"/>
    <x v="4"/>
    <x v="1"/>
    <x v="1"/>
    <n v="1112036044"/>
    <x v="13"/>
    <s v="London"/>
    <s v="United Kingdom"/>
  </r>
  <r>
    <s v="January"/>
    <n v="1058884562"/>
    <n v="36785654"/>
    <d v="2022-01-15T00:00:00"/>
    <n v="15490000"/>
    <s v="Commercial"/>
    <x v="0"/>
    <s v="USD"/>
    <n v="4922260"/>
    <n v="4922260"/>
    <n v="2045489878"/>
    <x v="21"/>
    <s v="Paris"/>
    <s v="France"/>
    <x v="4"/>
    <x v="4"/>
    <x v="4"/>
    <x v="4"/>
    <n v="1005455989"/>
    <x v="23"/>
    <s v="New York"/>
    <s v="United States"/>
  </r>
  <r>
    <s v="March"/>
    <n v="1058884562"/>
    <n v="38865000"/>
    <d v="2022-03-21T00:00:00"/>
    <n v="16161666"/>
    <s v="Commercial"/>
    <x v="0"/>
    <s v="USD"/>
    <n v="7743721"/>
    <n v="7743721"/>
    <n v="2045489878"/>
    <x v="21"/>
    <s v="Paris"/>
    <s v="France"/>
    <x v="4"/>
    <x v="4"/>
    <x v="23"/>
    <x v="23"/>
    <n v="3344105896"/>
    <x v="33"/>
    <s v="Karaczi"/>
    <s v="Pakistan"/>
  </r>
  <r>
    <s v="January"/>
    <n v="1058884562"/>
    <n v="38865000"/>
    <d v="2022-01-31T00:00:00"/>
    <n v="10011189"/>
    <s v="Commercial"/>
    <x v="0"/>
    <s v="USD"/>
    <n v="285360"/>
    <n v="285360"/>
    <n v="2141002012"/>
    <x v="22"/>
    <s v="Bialystok"/>
    <s v="Poland"/>
    <x v="9"/>
    <x v="9"/>
    <x v="4"/>
    <x v="4"/>
    <n v="1441214521"/>
    <x v="37"/>
    <s v="Wayzata, Minnesota"/>
    <s v="United States"/>
  </r>
  <r>
    <s v="February"/>
    <n v="1058884562"/>
    <n v="38865000"/>
    <d v="2022-02-04T00:00:00"/>
    <n v="16710175"/>
    <s v="Commercial"/>
    <x v="0"/>
    <s v="USD"/>
    <n v="55274"/>
    <n v="55274"/>
    <n v="2141002012"/>
    <x v="22"/>
    <s v="Bialystok"/>
    <s v="Poland"/>
    <x v="9"/>
    <x v="9"/>
    <x v="14"/>
    <x v="14"/>
    <n v="5125454555"/>
    <x v="51"/>
    <s v="Paris"/>
    <s v="France"/>
  </r>
  <r>
    <s v="February"/>
    <n v="1058884562"/>
    <n v="38865000"/>
    <d v="2022-02-16T00:00:00"/>
    <n v="19119159"/>
    <s v="Commercial"/>
    <x v="0"/>
    <s v="USD"/>
    <n v="29758"/>
    <n v="29758"/>
    <n v="1454142014"/>
    <x v="13"/>
    <s v="Motril"/>
    <s v="Spain"/>
    <x v="5"/>
    <x v="5"/>
    <x v="14"/>
    <x v="14"/>
    <n v="2045489878"/>
    <x v="38"/>
    <s v="Paris"/>
    <s v="France"/>
  </r>
  <r>
    <s v="February"/>
    <n v="1058884562"/>
    <n v="36785654"/>
    <d v="2022-02-14T00:00:00"/>
    <n v="19796450"/>
    <s v="Commercial"/>
    <x v="1"/>
    <s v="USD"/>
    <n v="756750"/>
    <n v="756750"/>
    <n v="2141002012"/>
    <x v="22"/>
    <s v="Bialystok"/>
    <s v="Poland"/>
    <x v="9"/>
    <x v="9"/>
    <x v="26"/>
    <x v="26"/>
    <n v="4569820300"/>
    <x v="52"/>
    <s v="Monetrrey"/>
    <s v="Mexico"/>
  </r>
  <r>
    <s v="March"/>
    <n v="1058884562"/>
    <n v="36785654"/>
    <d v="2022-03-11T00:00:00"/>
    <n v="19053282"/>
    <s v="Commercial"/>
    <x v="1"/>
    <s v="USD"/>
    <n v="441"/>
    <n v="441"/>
    <n v="2299858418"/>
    <x v="23"/>
    <s v="London"/>
    <s v="United Kingdom"/>
    <x v="2"/>
    <x v="2"/>
    <x v="4"/>
    <x v="4"/>
    <n v="3466400426"/>
    <x v="5"/>
    <s v="Denver"/>
    <s v="United States"/>
  </r>
  <r>
    <s v="March"/>
    <n v="1058884562"/>
    <n v="36785654"/>
    <d v="2022-03-02T00:00:00"/>
    <n v="12000688"/>
    <s v="Commercial"/>
    <x v="1"/>
    <s v="USD"/>
    <n v="14000"/>
    <n v="14000"/>
    <n v="2445560826"/>
    <x v="24"/>
    <s v="Minsk"/>
    <s v="Belarus"/>
    <x v="12"/>
    <x v="12"/>
    <x v="27"/>
    <x v="27"/>
    <n v="1139370955"/>
    <x v="53"/>
    <s v="santa cruz"/>
    <s v="Bolivia"/>
  </r>
  <r>
    <s v="March"/>
    <n v="1058884562"/>
    <n v="36785654"/>
    <d v="2022-03-25T00:00:00"/>
    <n v="15887454"/>
    <s v="Commercial"/>
    <x v="1"/>
    <s v="USD"/>
    <n v="9686"/>
    <n v="9686"/>
    <n v="2445560826"/>
    <x v="24"/>
    <s v="Minsk"/>
    <s v="Belarus"/>
    <x v="12"/>
    <x v="12"/>
    <x v="4"/>
    <x v="4"/>
    <n v="7900001410"/>
    <x v="12"/>
    <s v="New York"/>
    <s v="United States"/>
  </r>
  <r>
    <s v="March"/>
    <n v="1058884562"/>
    <n v="36785654"/>
    <d v="2022-03-30T00:00:00"/>
    <n v="19577144"/>
    <s v="Commercial"/>
    <x v="1"/>
    <s v="USD"/>
    <n v="7152484"/>
    <n v="7152484"/>
    <n v="2045489878"/>
    <x v="21"/>
    <s v="Paris"/>
    <s v="France"/>
    <x v="4"/>
    <x v="4"/>
    <x v="1"/>
    <x v="1"/>
    <n v="1112036044"/>
    <x v="13"/>
    <s v="London"/>
    <s v="United Kingdom"/>
  </r>
  <r>
    <s v="February"/>
    <n v="1058884562"/>
    <n v="36785654"/>
    <d v="2022-02-27T00:00:00"/>
    <n v="11676021"/>
    <s v="Commercial"/>
    <x v="1"/>
    <s v="USD"/>
    <n v="7545075"/>
    <n v="7545075"/>
    <n v="2045489878"/>
    <x v="21"/>
    <s v="Paris"/>
    <s v="France"/>
    <x v="4"/>
    <x v="4"/>
    <x v="15"/>
    <x v="15"/>
    <n v="4494463134"/>
    <x v="19"/>
    <s v=" Suwon-Shi"/>
    <s v="South Korea"/>
  </r>
  <r>
    <s v="March"/>
    <n v="1058884562"/>
    <n v="36785654"/>
    <d v="2022-03-15T00:00:00"/>
    <n v="15057964"/>
    <s v="Commercial"/>
    <x v="1"/>
    <s v="USD"/>
    <n v="7555897"/>
    <n v="7555897"/>
    <n v="2045489878"/>
    <x v="21"/>
    <s v="Paris"/>
    <s v="France"/>
    <x v="4"/>
    <x v="4"/>
    <x v="7"/>
    <x v="7"/>
    <n v="7888045698"/>
    <x v="8"/>
    <s v="Frederikshavn"/>
    <s v="Denmark"/>
  </r>
  <r>
    <s v="March"/>
    <n v="1058884562"/>
    <n v="36785654"/>
    <d v="2022-03-11T00:00:00"/>
    <n v="17999544"/>
    <s v="Commercial"/>
    <x v="0"/>
    <s v="USD"/>
    <n v="541"/>
    <n v="541"/>
    <n v="2565110300"/>
    <x v="25"/>
    <s v="Los Angeles"/>
    <s v="United States"/>
    <x v="1"/>
    <x v="1"/>
    <x v="1"/>
    <x v="1"/>
    <n v="7995204544"/>
    <x v="54"/>
    <s v="London"/>
    <s v="United Kingdom"/>
  </r>
  <r>
    <s v="March"/>
    <n v="1058884562"/>
    <n v="36785654"/>
    <d v="2022-03-13T00:00:00"/>
    <n v="10806995"/>
    <s v="Commercial"/>
    <x v="0"/>
    <s v="USD"/>
    <n v="230"/>
    <n v="230"/>
    <n v="2533110300"/>
    <x v="26"/>
    <m/>
    <s v="Canada"/>
    <x v="13"/>
    <x v="13"/>
    <x v="4"/>
    <x v="4"/>
    <n v="7298729519"/>
    <x v="15"/>
    <s v="New York"/>
    <s v="United States"/>
  </r>
  <r>
    <s v="March"/>
    <n v="1058884562"/>
    <n v="36785654"/>
    <d v="2022-03-24T00:00:00"/>
    <n v="16509613"/>
    <s v="Commercial"/>
    <x v="0"/>
    <s v="USD"/>
    <n v="6927"/>
    <n v="6927"/>
    <n v="2830262569"/>
    <x v="27"/>
    <m/>
    <s v="Chile"/>
    <x v="14"/>
    <x v="14"/>
    <x v="4"/>
    <x v="4"/>
    <n v="7298729519"/>
    <x v="15"/>
    <s v="New York"/>
    <s v="United States"/>
  </r>
  <r>
    <s v="March"/>
    <n v="1058884562"/>
    <n v="36785654"/>
    <d v="2022-03-06T00:00:00"/>
    <n v="16848492"/>
    <s v="Commercial"/>
    <x v="1"/>
    <s v="USD"/>
    <n v="106092"/>
    <n v="106092"/>
    <n v="3122512523"/>
    <x v="28"/>
    <s v="Dachau"/>
    <s v="Germany"/>
    <x v="15"/>
    <x v="15"/>
    <x v="28"/>
    <x v="28"/>
    <n v="2830262569"/>
    <x v="55"/>
    <m/>
    <s v="Chile"/>
  </r>
  <r>
    <s v="March"/>
    <n v="1058884562"/>
    <n v="36785654"/>
    <d v="2022-03-09T00:00:00"/>
    <n v="19333666"/>
    <s v="Commercial"/>
    <x v="0"/>
    <s v="USD"/>
    <n v="10305"/>
    <n v="10305"/>
    <n v="3122512523"/>
    <x v="28"/>
    <s v="Dachau"/>
    <s v="Germany"/>
    <x v="15"/>
    <x v="15"/>
    <x v="5"/>
    <x v="5"/>
    <n v="1454142014"/>
    <x v="6"/>
    <s v="Motril"/>
    <s v="Spain"/>
  </r>
  <r>
    <s v="February"/>
    <n v="1058884562"/>
    <n v="36785654"/>
    <d v="2022-02-14T00:00:00"/>
    <n v="11218875"/>
    <s v="Commercial"/>
    <x v="1"/>
    <s v="USD"/>
    <n v="342506"/>
    <n v="342506"/>
    <n v="3232587888"/>
    <x v="29"/>
    <s v="London"/>
    <s v="United Kingdom"/>
    <x v="2"/>
    <x v="2"/>
    <x v="1"/>
    <x v="1"/>
    <n v="1112036044"/>
    <x v="13"/>
    <s v="London"/>
    <s v="United Kingdom"/>
  </r>
  <r>
    <s v="January"/>
    <n v="1058884562"/>
    <n v="36785654"/>
    <d v="2022-01-13T00:00:00"/>
    <n v="11579676"/>
    <s v="Commercial"/>
    <x v="0"/>
    <s v="USD"/>
    <n v="551711"/>
    <n v="551711"/>
    <n v="3232587888"/>
    <x v="29"/>
    <s v="London"/>
    <s v="United Kingdom"/>
    <x v="2"/>
    <x v="2"/>
    <x v="24"/>
    <x v="24"/>
    <n v="1487747410"/>
    <x v="56"/>
    <s v="Poznań"/>
    <s v="Poland"/>
  </r>
  <r>
    <s v="February"/>
    <n v="1058884562"/>
    <n v="36785654"/>
    <d v="2022-02-22T00:00:00"/>
    <n v="11616054"/>
    <s v="Commercial"/>
    <x v="1"/>
    <s v="USD"/>
    <n v="222380"/>
    <n v="222380"/>
    <n v="3232587888"/>
    <x v="29"/>
    <s v="London"/>
    <s v="United Kingdom"/>
    <x v="2"/>
    <x v="2"/>
    <x v="10"/>
    <x v="10"/>
    <n v="1000254510"/>
    <x v="14"/>
    <s v="Manama"/>
    <s v="Bahrain"/>
  </r>
  <r>
    <s v="January"/>
    <n v="1058884562"/>
    <n v="36785654"/>
    <d v="2022-01-31T00:00:00"/>
    <n v="12119419"/>
    <s v="Commercial"/>
    <x v="1"/>
    <s v="USD"/>
    <n v="86396"/>
    <n v="86396"/>
    <n v="3232587888"/>
    <x v="29"/>
    <s v="London"/>
    <s v="United Kingdom"/>
    <x v="2"/>
    <x v="2"/>
    <x v="3"/>
    <x v="3"/>
    <n v="3259405538"/>
    <x v="28"/>
    <s v="Aalsmeer"/>
    <s v="Netherlands"/>
  </r>
  <r>
    <s v="February"/>
    <n v="1058884562"/>
    <n v="36785654"/>
    <d v="2022-02-15T00:00:00"/>
    <n v="14461077"/>
    <s v="Commercial"/>
    <x v="1"/>
    <s v="USD"/>
    <n v="996364"/>
    <n v="996364"/>
    <n v="3232587888"/>
    <x v="29"/>
    <s v="London"/>
    <s v="United Kingdom"/>
    <x v="2"/>
    <x v="2"/>
    <x v="1"/>
    <x v="1"/>
    <n v="3232587888"/>
    <x v="22"/>
    <s v="London"/>
    <s v="United Kingdom"/>
  </r>
  <r>
    <s v="March"/>
    <n v="1058884562"/>
    <n v="36785654"/>
    <d v="2022-03-03T00:00:00"/>
    <n v="14640486"/>
    <s v="Commercial"/>
    <x v="0"/>
    <s v="USD"/>
    <n v="419250"/>
    <n v="419250"/>
    <n v="3232587888"/>
    <x v="29"/>
    <s v="London"/>
    <s v="United Kingdom"/>
    <x v="2"/>
    <x v="2"/>
    <x v="16"/>
    <x v="16"/>
    <n v="3361649819"/>
    <x v="21"/>
    <s v="Kijow"/>
    <s v="Ukraine"/>
  </r>
  <r>
    <s v="January"/>
    <n v="1058884562"/>
    <n v="36785654"/>
    <d v="2022-01-30T00:00:00"/>
    <n v="14860486"/>
    <s v="Commercial"/>
    <x v="0"/>
    <s v="USD"/>
    <n v="660529"/>
    <n v="660529"/>
    <n v="3232587888"/>
    <x v="29"/>
    <s v="London"/>
    <s v="United Kingdom"/>
    <x v="2"/>
    <x v="2"/>
    <x v="2"/>
    <x v="2"/>
    <n v="5652548789"/>
    <x v="3"/>
    <s v="Dublin"/>
    <s v="Ireland"/>
  </r>
  <r>
    <s v="February"/>
    <n v="1058884562"/>
    <n v="36785654"/>
    <d v="2022-02-03T00:00:00"/>
    <n v="15017204"/>
    <s v="Commercial"/>
    <x v="0"/>
    <s v="USD"/>
    <n v="279151"/>
    <n v="279151"/>
    <n v="3232587888"/>
    <x v="29"/>
    <s v="London"/>
    <s v="United Kingdom"/>
    <x v="2"/>
    <x v="2"/>
    <x v="1"/>
    <x v="1"/>
    <n v="1014787879"/>
    <x v="9"/>
    <s v="Coventry"/>
    <s v="United Kingdom"/>
  </r>
  <r>
    <s v="January"/>
    <n v="1058884562"/>
    <n v="36785654"/>
    <d v="2022-01-23T00:00:00"/>
    <n v="18421452"/>
    <s v="Commercial"/>
    <x v="1"/>
    <s v="USD"/>
    <n v="859646"/>
    <n v="859646"/>
    <n v="3232587888"/>
    <x v="29"/>
    <s v="London"/>
    <s v="United Kingdom"/>
    <x v="2"/>
    <x v="2"/>
    <x v="16"/>
    <x v="16"/>
    <n v="3361649819"/>
    <x v="21"/>
    <s v="Kijow"/>
    <s v="Ukraine"/>
  </r>
  <r>
    <s v="February"/>
    <n v="1058884562"/>
    <n v="36785654"/>
    <d v="2022-02-06T00:00:00"/>
    <n v="11367628"/>
    <s v="Commercial"/>
    <x v="1"/>
    <s v="USD"/>
    <n v="9011646"/>
    <n v="9011646"/>
    <n v="3259405538"/>
    <x v="30"/>
    <s v="Aalsmeer"/>
    <s v="Netherlands"/>
    <x v="16"/>
    <x v="16"/>
    <x v="26"/>
    <x v="26"/>
    <n v="1487747433"/>
    <x v="57"/>
    <m/>
    <s v="Mexico"/>
  </r>
  <r>
    <s v="January"/>
    <n v="1058884562"/>
    <n v="36785654"/>
    <d v="2022-01-22T00:00:00"/>
    <n v="14230989"/>
    <s v="Commercial"/>
    <x v="0"/>
    <s v="USD"/>
    <n v="5037897"/>
    <n v="5037897"/>
    <n v="3259405538"/>
    <x v="30"/>
    <s v="Aalsmeer"/>
    <s v="Netherlands"/>
    <x v="16"/>
    <x v="16"/>
    <x v="10"/>
    <x v="10"/>
    <n v="4547963252"/>
    <x v="47"/>
    <s v="Building 722, Road 3616, Al Seef District"/>
    <s v="Bahrain"/>
  </r>
  <r>
    <s v="March"/>
    <n v="1058884562"/>
    <n v="36785654"/>
    <d v="2022-03-17T00:00:00"/>
    <n v="15040671"/>
    <s v="Commercial"/>
    <x v="0"/>
    <s v="USD"/>
    <n v="9370202"/>
    <n v="9370202"/>
    <n v="3259405538"/>
    <x v="30"/>
    <s v="Aalsmeer"/>
    <s v="Netherlands"/>
    <x v="16"/>
    <x v="16"/>
    <x v="14"/>
    <x v="14"/>
    <n v="8985203212"/>
    <x v="18"/>
    <s v="Lanet"/>
    <s v="France"/>
  </r>
  <r>
    <s v="March"/>
    <n v="1058884562"/>
    <n v="36785654"/>
    <d v="2022-03-14T00:00:00"/>
    <n v="15084562"/>
    <s v="Commercial"/>
    <x v="1"/>
    <s v="USD"/>
    <n v="6783483"/>
    <n v="6783483"/>
    <n v="3259405538"/>
    <x v="30"/>
    <s v="Aalsmeer"/>
    <s v="Netherlands"/>
    <x v="16"/>
    <x v="16"/>
    <x v="2"/>
    <x v="2"/>
    <n v="5652548789"/>
    <x v="3"/>
    <s v="Dublin"/>
    <s v="Ireland"/>
  </r>
  <r>
    <s v="February"/>
    <n v="1058884562"/>
    <n v="36785654"/>
    <d v="2022-02-03T00:00:00"/>
    <n v="15654170"/>
    <s v="Commercial"/>
    <x v="0"/>
    <s v="USD"/>
    <n v="81456"/>
    <n v="81456"/>
    <n v="3259405538"/>
    <x v="30"/>
    <s v="Aalsmeer"/>
    <s v="Netherlands"/>
    <x v="16"/>
    <x v="16"/>
    <x v="8"/>
    <x v="8"/>
    <n v="3122512523"/>
    <x v="58"/>
    <s v="Dachau"/>
    <s v="Germany"/>
  </r>
  <r>
    <s v="January"/>
    <n v="1058884562"/>
    <n v="36785654"/>
    <d v="2022-01-10T00:00:00"/>
    <n v="16881369"/>
    <s v="Commercial"/>
    <x v="1"/>
    <s v="USD"/>
    <n v="7832272"/>
    <n v="7832272"/>
    <n v="3259405538"/>
    <x v="30"/>
    <s v="Aalsmeer"/>
    <s v="Netherlands"/>
    <x v="16"/>
    <x v="16"/>
    <x v="23"/>
    <x v="23"/>
    <n v="7577789636"/>
    <x v="43"/>
    <s v="Karaczi"/>
    <s v="Pakistan"/>
  </r>
  <r>
    <s v="January"/>
    <n v="1058884562"/>
    <n v="36785654"/>
    <d v="2022-01-30T00:00:00"/>
    <n v="17794967"/>
    <s v="Commercial"/>
    <x v="1"/>
    <s v="USD"/>
    <n v="33724"/>
    <n v="33724"/>
    <n v="3259405538"/>
    <x v="30"/>
    <s v="Aalsmeer"/>
    <s v="Netherlands"/>
    <x v="16"/>
    <x v="16"/>
    <x v="4"/>
    <x v="4"/>
    <n v="7900001410"/>
    <x v="12"/>
    <s v="New York"/>
    <s v="United States"/>
  </r>
  <r>
    <s v="March"/>
    <n v="1058884562"/>
    <n v="36785654"/>
    <d v="2022-03-05T00:00:00"/>
    <n v="17829289"/>
    <s v="Commercial"/>
    <x v="1"/>
    <s v="USD"/>
    <n v="7788602"/>
    <n v="7788602"/>
    <n v="3259405538"/>
    <x v="30"/>
    <s v="Aalsmeer"/>
    <s v="Netherlands"/>
    <x v="16"/>
    <x v="16"/>
    <x v="1"/>
    <x v="1"/>
    <n v="9040688299"/>
    <x v="1"/>
    <s v="London"/>
    <s v="United Kingdom"/>
  </r>
  <r>
    <s v="January"/>
    <n v="1058884562"/>
    <n v="36785654"/>
    <d v="2022-01-06T00:00:00"/>
    <n v="15827886"/>
    <s v="Commercial"/>
    <x v="0"/>
    <s v="USD"/>
    <n v="942386"/>
    <n v="942386"/>
    <n v="3323598752"/>
    <x v="31"/>
    <s v="Lonon"/>
    <s v="Unieted Kingdom"/>
    <x v="17"/>
    <x v="17"/>
    <x v="1"/>
    <x v="1"/>
    <n v="3232587888"/>
    <x v="22"/>
    <s v="London"/>
    <s v="United Kingdom"/>
  </r>
  <r>
    <s v="January"/>
    <n v="1058884562"/>
    <n v="36785654"/>
    <d v="2022-01-17T00:00:00"/>
    <n v="18447019"/>
    <s v="Commercial"/>
    <x v="0"/>
    <s v="USD"/>
    <n v="457157"/>
    <n v="457157"/>
    <n v="3323598752"/>
    <x v="31"/>
    <s v="Lonon"/>
    <s v="Unieted Kingdom"/>
    <x v="17"/>
    <x v="17"/>
    <x v="15"/>
    <x v="15"/>
    <n v="4494463134"/>
    <x v="19"/>
    <s v=" Suwon-Shi"/>
    <s v="South Korea"/>
  </r>
  <r>
    <s v="March"/>
    <n v="1058884562"/>
    <n v="36785654"/>
    <d v="2022-03-25T00:00:00"/>
    <n v="19281514"/>
    <s v="Commercial"/>
    <x v="0"/>
    <s v="USD"/>
    <n v="53739"/>
    <n v="53739"/>
    <n v="2141002012"/>
    <x v="22"/>
    <s v="Bialystok"/>
    <s v="Poland"/>
    <x v="9"/>
    <x v="9"/>
    <x v="14"/>
    <x v="14"/>
    <n v="2045489878"/>
    <x v="38"/>
    <s v="Paris"/>
    <s v="France"/>
  </r>
  <r>
    <s v="March"/>
    <n v="1058884562"/>
    <n v="36785654"/>
    <d v="2022-03-26T00:00:00"/>
    <n v="15271452"/>
    <s v="Commercial"/>
    <x v="1"/>
    <s v="USD"/>
    <n v="98949"/>
    <n v="98949"/>
    <n v="3323598752"/>
    <x v="31"/>
    <m/>
    <s v="United Kingdom"/>
    <x v="2"/>
    <x v="2"/>
    <x v="8"/>
    <x v="8"/>
    <n v="6674140100"/>
    <x v="31"/>
    <s v="Berlin"/>
    <s v="Germany"/>
  </r>
  <r>
    <s v="January"/>
    <n v="1058884562"/>
    <n v="36785654"/>
    <d v="2022-01-11T00:00:00"/>
    <n v="17957807"/>
    <s v="Commercial"/>
    <x v="0"/>
    <s v="USD"/>
    <n v="122775"/>
    <n v="122775"/>
    <n v="3344105896"/>
    <x v="32"/>
    <m/>
    <s v="Cyprus"/>
    <x v="18"/>
    <x v="18"/>
    <x v="1"/>
    <x v="1"/>
    <n v="1112036044"/>
    <x v="13"/>
    <s v="London"/>
    <s v="United Kingdom"/>
  </r>
  <r>
    <s v="March"/>
    <n v="1058884562"/>
    <n v="36785654"/>
    <d v="2022-03-29T00:00:00"/>
    <n v="12026705"/>
    <s v="Commercial"/>
    <x v="0"/>
    <s v="USD"/>
    <n v="884986"/>
    <n v="884986"/>
    <n v="3361649819"/>
    <x v="33"/>
    <s v="Kijow"/>
    <s v="Ukraine"/>
    <x v="19"/>
    <x v="19"/>
    <x v="1"/>
    <x v="1"/>
    <n v="8518945853"/>
    <x v="36"/>
    <m/>
    <s v="United Kingdom"/>
  </r>
  <r>
    <s v="January"/>
    <n v="1058884562"/>
    <n v="36785654"/>
    <d v="2022-01-29T00:00:00"/>
    <n v="14253476"/>
    <s v="Commercial"/>
    <x v="0"/>
    <s v="USD"/>
    <n v="698661"/>
    <n v="698661"/>
    <n v="3361649819"/>
    <x v="33"/>
    <s v="Kijow"/>
    <s v="Ukraine"/>
    <x v="19"/>
    <x v="19"/>
    <x v="15"/>
    <x v="15"/>
    <n v="4494463134"/>
    <x v="19"/>
    <s v=" Suwon-Shi"/>
    <s v="South Korea"/>
  </r>
  <r>
    <s v="March"/>
    <n v="1058884562"/>
    <n v="36785654"/>
    <d v="2022-03-04T00:00:00"/>
    <n v="14382129"/>
    <s v="Commercial"/>
    <x v="0"/>
    <s v="USD"/>
    <n v="630901"/>
    <n v="630901"/>
    <n v="3361649819"/>
    <x v="33"/>
    <s v="Kijow"/>
    <s v="Ukraine"/>
    <x v="19"/>
    <x v="19"/>
    <x v="13"/>
    <x v="13"/>
    <n v="1459898985"/>
    <x v="17"/>
    <s v="Dubai"/>
    <s v="United Arab Emirates"/>
  </r>
  <r>
    <s v="January"/>
    <n v="1058884562"/>
    <n v="36785654"/>
    <d v="2022-01-16T00:00:00"/>
    <n v="19954007"/>
    <s v="Commercial"/>
    <x v="0"/>
    <s v="USD"/>
    <n v="481379"/>
    <n v="481379"/>
    <n v="3361649819"/>
    <x v="33"/>
    <s v="Kijow"/>
    <s v="Ukraine"/>
    <x v="19"/>
    <x v="19"/>
    <x v="10"/>
    <x v="10"/>
    <n v="1000254510"/>
    <x v="14"/>
    <s v="Manama"/>
    <s v="Bahrain"/>
  </r>
  <r>
    <s v="January"/>
    <n v="1058884562"/>
    <n v="36785654"/>
    <d v="2022-01-06T00:00:00"/>
    <n v="17573322"/>
    <s v="Commercial"/>
    <x v="0"/>
    <s v="USD"/>
    <n v="685419"/>
    <n v="685419"/>
    <n v="3461114260"/>
    <x v="34"/>
    <m/>
    <s v="China"/>
    <x v="20"/>
    <x v="20"/>
    <x v="15"/>
    <x v="15"/>
    <n v="4494463134"/>
    <x v="19"/>
    <s v=" Suwon-Shi"/>
    <s v="South Korea"/>
  </r>
  <r>
    <s v="March"/>
    <n v="1058884562"/>
    <n v="36785654"/>
    <d v="2022-03-25T00:00:00"/>
    <n v="10917855"/>
    <s v="Commercial"/>
    <x v="0"/>
    <s v="USD"/>
    <n v="3151"/>
    <n v="3151"/>
    <n v="3466400426"/>
    <x v="35"/>
    <s v="Denver"/>
    <s v="United States"/>
    <x v="1"/>
    <x v="1"/>
    <x v="14"/>
    <x v="14"/>
    <n v="8985203212"/>
    <x v="18"/>
    <s v="Lanet"/>
    <s v="France"/>
  </r>
  <r>
    <s v="February"/>
    <n v="1058884562"/>
    <n v="36785654"/>
    <d v="2022-02-17T00:00:00"/>
    <n v="11719521"/>
    <s v="Commercial"/>
    <x v="0"/>
    <s v="USD"/>
    <n v="522699"/>
    <n v="522699"/>
    <n v="3466400426"/>
    <x v="35"/>
    <s v="Denver"/>
    <s v="United States"/>
    <x v="1"/>
    <x v="1"/>
    <x v="24"/>
    <x v="24"/>
    <n v="2141002012"/>
    <x v="59"/>
    <s v="Bialystok"/>
    <s v="Poland"/>
  </r>
  <r>
    <s v="February"/>
    <n v="1058884562"/>
    <n v="36785654"/>
    <d v="2022-02-11T00:00:00"/>
    <n v="11941200"/>
    <s v="Commercial"/>
    <x v="0"/>
    <s v="USD"/>
    <n v="821378"/>
    <n v="821378"/>
    <n v="3466400426"/>
    <x v="35"/>
    <s v="Denver"/>
    <s v="United States"/>
    <x v="1"/>
    <x v="1"/>
    <x v="1"/>
    <x v="1"/>
    <n v="1014787879"/>
    <x v="9"/>
    <s v="Coventry"/>
    <s v="United Kingdom"/>
  </r>
  <r>
    <s v="January"/>
    <n v="1058884562"/>
    <n v="38865000"/>
    <d v="2022-01-23T00:00:00"/>
    <n v="12721041"/>
    <s v="Commercial"/>
    <x v="1"/>
    <s v="USD"/>
    <n v="5150987"/>
    <n v="5150987"/>
    <n v="3466400426"/>
    <x v="35"/>
    <s v="Denver"/>
    <s v="United States"/>
    <x v="1"/>
    <x v="1"/>
    <x v="29"/>
    <x v="29"/>
    <n v="7785632666"/>
    <x v="60"/>
    <m/>
    <s v="Afganistan"/>
  </r>
  <r>
    <s v="January"/>
    <n v="1058884562"/>
    <n v="38865000"/>
    <d v="2022-01-07T00:00:00"/>
    <n v="12990460"/>
    <s v="Commercial"/>
    <x v="0"/>
    <s v="USD"/>
    <n v="5137008"/>
    <n v="5137008"/>
    <n v="3466400426"/>
    <x v="35"/>
    <s v="Denver"/>
    <s v="United States"/>
    <x v="1"/>
    <x v="1"/>
    <x v="10"/>
    <x v="10"/>
    <n v="1000254510"/>
    <x v="14"/>
    <s v="Manama"/>
    <s v="Bahrain"/>
  </r>
  <r>
    <s v="February"/>
    <n v="1058884562"/>
    <n v="38865000"/>
    <d v="2022-02-17T00:00:00"/>
    <n v="13387940"/>
    <s v="Commercial"/>
    <x v="1"/>
    <s v="USD"/>
    <n v="8404734"/>
    <n v="8404734"/>
    <n v="3466400426"/>
    <x v="35"/>
    <s v="Denver"/>
    <s v="United States"/>
    <x v="1"/>
    <x v="1"/>
    <x v="1"/>
    <x v="1"/>
    <n v="9987426545"/>
    <x v="61"/>
    <s v="London"/>
    <s v="United Kingdom"/>
  </r>
  <r>
    <s v="March"/>
    <n v="1058884562"/>
    <n v="38865000"/>
    <d v="2022-03-24T00:00:00"/>
    <n v="13917759"/>
    <s v="Commercial"/>
    <x v="1"/>
    <s v="USD"/>
    <n v="2813"/>
    <n v="2813"/>
    <n v="3466400426"/>
    <x v="35"/>
    <s v="Denver"/>
    <s v="United States"/>
    <x v="1"/>
    <x v="1"/>
    <x v="19"/>
    <x v="19"/>
    <n v="8807960384"/>
    <x v="26"/>
    <s v="Bratislava"/>
    <s v="Slovakia"/>
  </r>
  <r>
    <s v="January"/>
    <n v="1058884562"/>
    <n v="38865000"/>
    <d v="2022-01-30T00:00:00"/>
    <n v="14473380"/>
    <s v="Commercial"/>
    <x v="0"/>
    <s v="USD"/>
    <n v="949868"/>
    <n v="949868"/>
    <n v="3466400426"/>
    <x v="35"/>
    <s v="Denver"/>
    <s v="United States"/>
    <x v="1"/>
    <x v="1"/>
    <x v="1"/>
    <x v="1"/>
    <n v="8518945853"/>
    <x v="36"/>
    <m/>
    <s v="United Kingdom"/>
  </r>
  <r>
    <s v="March"/>
    <n v="1058884562"/>
    <n v="38865000"/>
    <d v="2022-03-31T00:00:00"/>
    <n v="14608727"/>
    <s v="Commercial"/>
    <x v="1"/>
    <s v="USD"/>
    <n v="217815"/>
    <n v="217815"/>
    <n v="3466400426"/>
    <x v="35"/>
    <s v="Denver"/>
    <s v="United States"/>
    <x v="1"/>
    <x v="1"/>
    <x v="6"/>
    <x v="6"/>
    <n v="7871023545"/>
    <x v="62"/>
    <s v="Caderzone Terme"/>
    <s v="Italy"/>
  </r>
  <r>
    <s v="March"/>
    <n v="1058884562"/>
    <n v="38865000"/>
    <d v="2022-03-01T00:00:00"/>
    <n v="15298416"/>
    <s v="Commercial"/>
    <x v="0"/>
    <s v="USD"/>
    <n v="5182692"/>
    <n v="5182692"/>
    <n v="3466400426"/>
    <x v="35"/>
    <s v="Denver"/>
    <s v="United States"/>
    <x v="1"/>
    <x v="1"/>
    <x v="4"/>
    <x v="4"/>
    <n v="7900001410"/>
    <x v="12"/>
    <s v="New York"/>
    <s v="United States"/>
  </r>
  <r>
    <s v="January"/>
    <n v="1058884562"/>
    <n v="38865000"/>
    <d v="2022-01-22T00:00:00"/>
    <n v="15889132"/>
    <s v="Commercial"/>
    <x v="0"/>
    <s v="USD"/>
    <n v="8942743"/>
    <n v="8942743"/>
    <n v="3466400426"/>
    <x v="35"/>
    <s v="Denver"/>
    <s v="United States"/>
    <x v="1"/>
    <x v="1"/>
    <x v="4"/>
    <x v="4"/>
    <n v="1441214521"/>
    <x v="37"/>
    <s v="Wayzata, Minnesota"/>
    <s v="United States"/>
  </r>
  <r>
    <s v="March"/>
    <n v="1058884562"/>
    <n v="38865000"/>
    <d v="2022-03-21T00:00:00"/>
    <n v="18202103"/>
    <s v="Commercial"/>
    <x v="1"/>
    <s v="USD"/>
    <n v="24107"/>
    <n v="24107"/>
    <n v="3466400426"/>
    <x v="35"/>
    <s v="Denver"/>
    <s v="United States"/>
    <x v="1"/>
    <x v="1"/>
    <x v="4"/>
    <x v="4"/>
    <n v="7900001410"/>
    <x v="12"/>
    <s v="New York"/>
    <s v="United States"/>
  </r>
  <r>
    <s v="March"/>
    <n v="1058884562"/>
    <n v="36785654"/>
    <d v="2022-03-25T00:00:00"/>
    <n v="18894916"/>
    <s v="Commercial"/>
    <x v="0"/>
    <s v="USD"/>
    <n v="2423"/>
    <n v="2423"/>
    <n v="3466400426"/>
    <x v="35"/>
    <s v="Denver"/>
    <s v="United States"/>
    <x v="1"/>
    <x v="1"/>
    <x v="15"/>
    <x v="15"/>
    <n v="4494463134"/>
    <x v="19"/>
    <s v=" Suwon-Shi"/>
    <s v="South Korea"/>
  </r>
  <r>
    <s v="January"/>
    <n v="1058884562"/>
    <n v="36785654"/>
    <d v="2022-01-21T00:00:00"/>
    <n v="10743827"/>
    <s v="Commercial"/>
    <x v="1"/>
    <s v="USD"/>
    <n v="125896"/>
    <n v="125896"/>
    <n v="3323598752"/>
    <x v="31"/>
    <s v="Lonon"/>
    <s v="Unieted Kingdom"/>
    <x v="17"/>
    <x v="17"/>
    <x v="14"/>
    <x v="14"/>
    <n v="2045489878"/>
    <x v="38"/>
    <s v="Paris"/>
    <s v="France"/>
  </r>
  <r>
    <s v="January"/>
    <n v="1058884562"/>
    <n v="38865000"/>
    <d v="2022-01-18T00:00:00"/>
    <n v="19990240"/>
    <s v="Commercial"/>
    <x v="0"/>
    <s v="USD"/>
    <n v="8945091"/>
    <n v="8945091"/>
    <n v="3466400426"/>
    <x v="35"/>
    <s v="Denver"/>
    <s v="United States"/>
    <x v="1"/>
    <x v="1"/>
    <x v="16"/>
    <x v="16"/>
    <n v="3361649819"/>
    <x v="21"/>
    <s v="Kijow"/>
    <s v="Ukraine"/>
  </r>
  <r>
    <s v="February"/>
    <n v="1058884562"/>
    <n v="38865000"/>
    <d v="2022-02-04T00:00:00"/>
    <n v="17071719"/>
    <s v="Commercial"/>
    <x v="0"/>
    <s v="USD"/>
    <n v="9789708"/>
    <n v="9789708"/>
    <n v="3498942329"/>
    <x v="36"/>
    <s v="Wiesmoor"/>
    <s v="Germany"/>
    <x v="15"/>
    <x v="15"/>
    <x v="2"/>
    <x v="2"/>
    <n v="5652548789"/>
    <x v="3"/>
    <s v="Dublin"/>
    <s v="Ireland"/>
  </r>
  <r>
    <s v="February"/>
    <n v="1058884562"/>
    <n v="38865000"/>
    <d v="2022-02-18T00:00:00"/>
    <n v="17640798"/>
    <s v="Commercial"/>
    <x v="1"/>
    <s v="USD"/>
    <n v="40139"/>
    <n v="40139"/>
    <n v="4100524284"/>
    <x v="37"/>
    <s v="Katowice"/>
    <s v="Poland"/>
    <x v="9"/>
    <x v="9"/>
    <x v="10"/>
    <x v="10"/>
    <n v="1000254510"/>
    <x v="14"/>
    <s v="Manama"/>
    <s v="Bahrain"/>
  </r>
  <r>
    <s v="January"/>
    <n v="1058884562"/>
    <n v="38865000"/>
    <d v="2022-01-11T00:00:00"/>
    <n v="12567393"/>
    <s v="Commercial"/>
    <x v="0"/>
    <s v="USD"/>
    <n v="75"/>
    <n v="75"/>
    <n v="4263475881"/>
    <x v="38"/>
    <s v="Karaczi"/>
    <s v="Pakistan"/>
    <x v="21"/>
    <x v="21"/>
    <x v="2"/>
    <x v="2"/>
    <n v="5652548789"/>
    <x v="3"/>
    <s v="Dublin"/>
    <s v="Ireland"/>
  </r>
  <r>
    <s v="January"/>
    <n v="1058884562"/>
    <n v="36785654"/>
    <d v="2022-01-04T00:00:00"/>
    <n v="17625903"/>
    <s v="Commercial"/>
    <x v="1"/>
    <s v="USD"/>
    <n v="773"/>
    <n v="773"/>
    <n v="4263475881"/>
    <x v="38"/>
    <s v="Karaczi"/>
    <s v="Pakistan"/>
    <x v="21"/>
    <x v="21"/>
    <x v="23"/>
    <x v="23"/>
    <n v="7577789636"/>
    <x v="43"/>
    <s v="Karaczi"/>
    <s v="Pakistan"/>
  </r>
  <r>
    <s v="January"/>
    <n v="1058884562"/>
    <n v="36785654"/>
    <d v="2022-01-02T00:00:00"/>
    <n v="17672372"/>
    <s v="Commercial"/>
    <x v="1"/>
    <s v="USD"/>
    <n v="999"/>
    <n v="999"/>
    <n v="4263475881"/>
    <x v="38"/>
    <s v="Karaczi"/>
    <s v="Pakistan"/>
    <x v="21"/>
    <x v="21"/>
    <x v="1"/>
    <x v="1"/>
    <n v="1014787879"/>
    <x v="9"/>
    <s v="Coventry"/>
    <s v="United Kingdom"/>
  </r>
  <r>
    <s v="January"/>
    <n v="1058884562"/>
    <n v="36785654"/>
    <d v="2022-01-06T00:00:00"/>
    <n v="18511226"/>
    <s v="Commercial"/>
    <x v="1"/>
    <s v="USD"/>
    <n v="120"/>
    <n v="120"/>
    <n v="4444552079"/>
    <x v="39"/>
    <s v="Katowice"/>
    <s v="Poland"/>
    <x v="9"/>
    <x v="9"/>
    <x v="4"/>
    <x v="4"/>
    <n v="1005455989"/>
    <x v="23"/>
    <s v="New York"/>
    <s v="United States"/>
  </r>
  <r>
    <s v="February"/>
    <n v="1058884562"/>
    <n v="36785654"/>
    <d v="2022-02-19T00:00:00"/>
    <n v="12480477"/>
    <s v="Commercial"/>
    <x v="0"/>
    <s v="USD"/>
    <n v="7783749"/>
    <n v="7783749"/>
    <n v="4445636585"/>
    <x v="40"/>
    <s v="Offenburg"/>
    <s v="Germany"/>
    <x v="15"/>
    <x v="15"/>
    <x v="10"/>
    <x v="10"/>
    <n v="4547963252"/>
    <x v="47"/>
    <s v="Building 722, Road 3616, Al Seef District"/>
    <s v="Bahrain"/>
  </r>
  <r>
    <s v="January"/>
    <n v="1058884562"/>
    <n v="38865000"/>
    <d v="2022-01-03T00:00:00"/>
    <n v="16363902"/>
    <s v="Commercial"/>
    <x v="1"/>
    <s v="USD"/>
    <n v="6257366"/>
    <n v="6257366"/>
    <n v="4447830460"/>
    <x v="41"/>
    <s v="Italy"/>
    <s v="Italy"/>
    <x v="22"/>
    <x v="22"/>
    <x v="0"/>
    <x v="0"/>
    <n v="3323598752"/>
    <x v="0"/>
    <s v="Lonon"/>
    <s v="Unieted Kingdom"/>
  </r>
  <r>
    <s v="January"/>
    <n v="1058884562"/>
    <n v="38865000"/>
    <d v="2022-01-03T00:00:00"/>
    <n v="19242726"/>
    <s v="Commercial"/>
    <x v="1"/>
    <s v="USD"/>
    <n v="968735"/>
    <n v="968735"/>
    <n v="4447830460"/>
    <x v="41"/>
    <s v="Italy"/>
    <s v="Italy"/>
    <x v="22"/>
    <x v="22"/>
    <x v="1"/>
    <x v="1"/>
    <n v="4478501400"/>
    <x v="34"/>
    <s v="Watford"/>
    <s v="United Kingdom"/>
  </r>
  <r>
    <s v="February"/>
    <n v="1058884562"/>
    <n v="38865000"/>
    <d v="2022-02-09T00:00:00"/>
    <n v="13291112"/>
    <s v="Commercial"/>
    <x v="1"/>
    <s v="USD"/>
    <n v="913853"/>
    <n v="913853"/>
    <n v="4478501400"/>
    <x v="42"/>
    <s v="Watford"/>
    <s v="United Kingdom"/>
    <x v="2"/>
    <x v="2"/>
    <x v="4"/>
    <x v="4"/>
    <n v="7900001410"/>
    <x v="12"/>
    <s v="New York"/>
    <s v="United States"/>
  </r>
  <r>
    <s v="January"/>
    <n v="1058884562"/>
    <n v="38865000"/>
    <d v="2022-01-13T00:00:00"/>
    <n v="14462177"/>
    <s v="Commercial"/>
    <x v="1"/>
    <s v="USD"/>
    <n v="847191"/>
    <n v="847191"/>
    <n v="4478501400"/>
    <x v="42"/>
    <s v="Watford"/>
    <s v="United Kingdom"/>
    <x v="2"/>
    <x v="2"/>
    <x v="9"/>
    <x v="9"/>
    <n v="1236545454"/>
    <x v="63"/>
    <m/>
    <s v="Colombia"/>
  </r>
  <r>
    <s v="March"/>
    <n v="1058884562"/>
    <n v="36785654"/>
    <d v="2022-03-06T00:00:00"/>
    <n v="15005653"/>
    <s v="Commercial"/>
    <x v="0"/>
    <s v="USD"/>
    <n v="796121"/>
    <n v="796121"/>
    <n v="4478501400"/>
    <x v="42"/>
    <s v="Watford"/>
    <s v="United Kingdom"/>
    <x v="2"/>
    <x v="2"/>
    <x v="1"/>
    <x v="1"/>
    <n v="1112036044"/>
    <x v="13"/>
    <s v="London"/>
    <s v="United Kingdom"/>
  </r>
  <r>
    <s v="January"/>
    <n v="1058884562"/>
    <n v="36785654"/>
    <d v="2022-01-16T00:00:00"/>
    <n v="15785237"/>
    <s v="Commercial"/>
    <x v="0"/>
    <s v="USD"/>
    <n v="51573"/>
    <n v="51573"/>
    <n v="4478501400"/>
    <x v="42"/>
    <s v="Watford"/>
    <s v="United Kingdom"/>
    <x v="2"/>
    <x v="2"/>
    <x v="10"/>
    <x v="10"/>
    <n v="1000254510"/>
    <x v="14"/>
    <s v="Manama"/>
    <s v="Bahrain"/>
  </r>
  <r>
    <s v="February"/>
    <n v="1058884562"/>
    <n v="36785654"/>
    <d v="2022-02-22T00:00:00"/>
    <n v="19165366"/>
    <s v="Commercial"/>
    <x v="0"/>
    <s v="USD"/>
    <n v="124187"/>
    <n v="124187"/>
    <n v="4478501400"/>
    <x v="42"/>
    <s v="Watford"/>
    <s v="United Kingdom"/>
    <x v="2"/>
    <x v="2"/>
    <x v="4"/>
    <x v="4"/>
    <n v="3466400426"/>
    <x v="5"/>
    <s v="Denver"/>
    <s v="United States"/>
  </r>
  <r>
    <s v="March"/>
    <n v="1058884562"/>
    <n v="38865000"/>
    <d v="2022-03-10T00:00:00"/>
    <n v="19293801"/>
    <s v="Commercial"/>
    <x v="1"/>
    <s v="USD"/>
    <n v="104214"/>
    <n v="104214"/>
    <n v="4478501400"/>
    <x v="42"/>
    <s v="Watford"/>
    <s v="United Kingdom"/>
    <x v="2"/>
    <x v="2"/>
    <x v="1"/>
    <x v="1"/>
    <n v="3323598752"/>
    <x v="0"/>
    <m/>
    <s v="United Kingdom"/>
  </r>
  <r>
    <s v="March"/>
    <n v="1058884562"/>
    <n v="38865000"/>
    <d v="2022-03-18T00:00:00"/>
    <n v="10166543"/>
    <s v="Commercial"/>
    <x v="0"/>
    <s v="USD"/>
    <n v="8698045"/>
    <n v="8698045"/>
    <n v="4494463134"/>
    <x v="43"/>
    <s v=" Suwon-Shi"/>
    <s v="South Korea"/>
    <x v="23"/>
    <x v="23"/>
    <x v="4"/>
    <x v="4"/>
    <n v="7900001410"/>
    <x v="12"/>
    <s v="New York"/>
    <s v="United States"/>
  </r>
  <r>
    <s v="March"/>
    <n v="1058884562"/>
    <n v="38865000"/>
    <d v="2022-03-18T00:00:00"/>
    <n v="11206091"/>
    <s v="Commercial"/>
    <x v="0"/>
    <s v="USD"/>
    <n v="7541421"/>
    <n v="7541421"/>
    <n v="4494463134"/>
    <x v="43"/>
    <s v=" Suwon-Shi"/>
    <s v="South Korea"/>
    <x v="23"/>
    <x v="23"/>
    <x v="17"/>
    <x v="17"/>
    <n v="3344105896"/>
    <x v="33"/>
    <m/>
    <s v="Cyprus"/>
  </r>
  <r>
    <s v="March"/>
    <n v="1058884562"/>
    <n v="38865000"/>
    <d v="2022-03-10T00:00:00"/>
    <n v="11600884"/>
    <s v="Commercial"/>
    <x v="0"/>
    <s v="USD"/>
    <n v="5334942"/>
    <n v="5334942"/>
    <n v="4494463134"/>
    <x v="43"/>
    <s v=" Suwon-Shi"/>
    <s v="South Korea"/>
    <x v="23"/>
    <x v="23"/>
    <x v="2"/>
    <x v="2"/>
    <n v="5652548789"/>
    <x v="3"/>
    <s v="Dublin"/>
    <s v="Ireland"/>
  </r>
  <r>
    <s v="February"/>
    <n v="1058884562"/>
    <n v="38865000"/>
    <d v="2022-02-08T00:00:00"/>
    <n v="11952672"/>
    <s v="Commercial"/>
    <x v="1"/>
    <s v="USD"/>
    <n v="7543396"/>
    <n v="7543396"/>
    <n v="4494463134"/>
    <x v="43"/>
    <s v=" Suwon-Shi"/>
    <s v="South Korea"/>
    <x v="23"/>
    <x v="23"/>
    <x v="7"/>
    <x v="7"/>
    <n v="7888045698"/>
    <x v="8"/>
    <s v="Frederikshavn"/>
    <s v="Denmark"/>
  </r>
  <r>
    <s v="January"/>
    <n v="1058884562"/>
    <n v="38865000"/>
    <d v="2022-01-10T00:00:00"/>
    <n v="12143087"/>
    <s v="Commercial"/>
    <x v="0"/>
    <s v="USD"/>
    <n v="7109460"/>
    <n v="7109460"/>
    <n v="4494463134"/>
    <x v="43"/>
    <s v=" Suwon-Shi"/>
    <s v="South Korea"/>
    <x v="23"/>
    <x v="23"/>
    <x v="10"/>
    <x v="10"/>
    <n v="4547963252"/>
    <x v="47"/>
    <s v="Building 722, Road 3616, Al Seef District"/>
    <s v="Bahrain"/>
  </r>
  <r>
    <s v="February"/>
    <n v="1058884562"/>
    <n v="38865000"/>
    <d v="2022-02-15T00:00:00"/>
    <n v="12525869"/>
    <s v="Commercial"/>
    <x v="1"/>
    <s v="USD"/>
    <n v="8481476"/>
    <n v="8481476"/>
    <n v="4494463134"/>
    <x v="43"/>
    <s v=" Suwon-Shi"/>
    <s v="South Korea"/>
    <x v="23"/>
    <x v="23"/>
    <x v="4"/>
    <x v="4"/>
    <n v="1005455989"/>
    <x v="23"/>
    <s v="New York"/>
    <s v="United States"/>
  </r>
  <r>
    <s v="March"/>
    <n v="1058884562"/>
    <n v="38865000"/>
    <d v="2022-03-09T00:00:00"/>
    <n v="13289694"/>
    <s v="Commercial"/>
    <x v="0"/>
    <s v="USD"/>
    <n v="6444485"/>
    <n v="6444485"/>
    <n v="4494463134"/>
    <x v="43"/>
    <s v=" Suwon-Shi"/>
    <s v="South Korea"/>
    <x v="23"/>
    <x v="23"/>
    <x v="3"/>
    <x v="3"/>
    <n v="3259405538"/>
    <x v="28"/>
    <s v="Aalsmeer"/>
    <s v="Netherlands"/>
  </r>
  <r>
    <s v="March"/>
    <n v="1058884562"/>
    <n v="38865000"/>
    <d v="2022-03-09T00:00:00"/>
    <n v="14978190"/>
    <s v="Commercial"/>
    <x v="0"/>
    <s v="USD"/>
    <n v="8794872"/>
    <n v="8794872"/>
    <n v="4494463134"/>
    <x v="43"/>
    <s v=" Suwon-Shi"/>
    <s v="South Korea"/>
    <x v="23"/>
    <x v="23"/>
    <x v="4"/>
    <x v="4"/>
    <n v="1441214521"/>
    <x v="37"/>
    <s v="Wayzata, Minnesota"/>
    <s v="United States"/>
  </r>
  <r>
    <s v="February"/>
    <n v="1058884562"/>
    <n v="38865000"/>
    <d v="2022-02-11T00:00:00"/>
    <n v="15015772"/>
    <s v="Commercial"/>
    <x v="1"/>
    <s v="USD"/>
    <n v="6387783"/>
    <n v="6387783"/>
    <n v="4494463134"/>
    <x v="43"/>
    <s v=" Suwon-Shi"/>
    <s v="South Korea"/>
    <x v="23"/>
    <x v="23"/>
    <x v="4"/>
    <x v="4"/>
    <n v="4717323840"/>
    <x v="29"/>
    <m/>
    <s v="United States"/>
  </r>
  <r>
    <s v="February"/>
    <n v="1058884562"/>
    <n v="38865000"/>
    <d v="2022-02-16T00:00:00"/>
    <n v="17155248"/>
    <s v="Commercial"/>
    <x v="0"/>
    <s v="USD"/>
    <n v="8644645"/>
    <n v="8644645"/>
    <n v="4494463134"/>
    <x v="43"/>
    <s v=" Suwon-Shi"/>
    <s v="South Korea"/>
    <x v="23"/>
    <x v="23"/>
    <x v="10"/>
    <x v="10"/>
    <n v="4547963252"/>
    <x v="47"/>
    <s v="Building 722, Road 3616, Al Seef District"/>
    <s v="Bahrain"/>
  </r>
  <r>
    <s v="January"/>
    <n v="1058884562"/>
    <n v="36785654"/>
    <d v="2022-01-30T00:00:00"/>
    <n v="17477006"/>
    <s v="Commercial"/>
    <x v="1"/>
    <s v="USD"/>
    <n v="8364161"/>
    <n v="8364161"/>
    <n v="4494463134"/>
    <x v="43"/>
    <s v=" Suwon-Shi"/>
    <s v="South Korea"/>
    <x v="23"/>
    <x v="23"/>
    <x v="9"/>
    <x v="9"/>
    <n v="6320257895"/>
    <x v="64"/>
    <s v="Bogota"/>
    <s v="Colombia"/>
  </r>
  <r>
    <s v="February"/>
    <n v="1058884562"/>
    <n v="36785654"/>
    <d v="2022-02-22T00:00:00"/>
    <n v="18714725"/>
    <s v="Commercial"/>
    <x v="0"/>
    <s v="USD"/>
    <n v="6500323"/>
    <n v="6500323"/>
    <n v="4494463134"/>
    <x v="43"/>
    <s v=" Suwon-Shi"/>
    <s v="South Korea"/>
    <x v="23"/>
    <x v="23"/>
    <x v="3"/>
    <x v="3"/>
    <n v="3259405538"/>
    <x v="28"/>
    <s v="Aalsmeer"/>
    <s v="Netherlands"/>
  </r>
  <r>
    <s v="February"/>
    <n v="1058884562"/>
    <n v="36785654"/>
    <d v="2022-02-03T00:00:00"/>
    <n v="19609113"/>
    <s v="Commercial"/>
    <x v="0"/>
    <s v="USD"/>
    <n v="8220082"/>
    <n v="8220082"/>
    <n v="4494463134"/>
    <x v="43"/>
    <s v=" Suwon-Shi"/>
    <s v="South Korea"/>
    <x v="23"/>
    <x v="23"/>
    <x v="4"/>
    <x v="4"/>
    <n v="3344105896"/>
    <x v="33"/>
    <s v="Los Angeles"/>
    <s v="United States"/>
  </r>
  <r>
    <s v="February"/>
    <n v="1058884562"/>
    <n v="36785654"/>
    <d v="2022-02-06T00:00:00"/>
    <n v="10164032"/>
    <s v="Commercial"/>
    <x v="1"/>
    <s v="USD"/>
    <n v="45000"/>
    <n v="45000"/>
    <n v="4547963252"/>
    <x v="44"/>
    <s v="Building 722, Road 3616, Al Seef District"/>
    <s v="Bahrain"/>
    <x v="0"/>
    <x v="0"/>
    <x v="1"/>
    <x v="1"/>
    <n v="1112036044"/>
    <x v="13"/>
    <s v="London"/>
    <s v="United Kingdom"/>
  </r>
  <r>
    <s v="January"/>
    <n v="1058884562"/>
    <n v="36785654"/>
    <d v="2022-01-27T00:00:00"/>
    <n v="12575764"/>
    <s v="Commercial"/>
    <x v="1"/>
    <s v="USD"/>
    <n v="836110"/>
    <n v="836110"/>
    <n v="4547963252"/>
    <x v="44"/>
    <s v="Building 722, Road 3616, Al Seef District"/>
    <s v="Bahrain"/>
    <x v="0"/>
    <x v="0"/>
    <x v="10"/>
    <x v="10"/>
    <n v="1000254510"/>
    <x v="14"/>
    <s v="Manama"/>
    <s v="Bahrain"/>
  </r>
  <r>
    <s v="February"/>
    <n v="1058884562"/>
    <n v="36785654"/>
    <d v="2022-02-22T00:00:00"/>
    <n v="15682168"/>
    <s v="Commercial"/>
    <x v="0"/>
    <s v="USD"/>
    <n v="4912761"/>
    <n v="4912761"/>
    <n v="4547963252"/>
    <x v="44"/>
    <s v="Building 722, Road 3616, Al Seef District"/>
    <s v="Bahrain"/>
    <x v="0"/>
    <x v="0"/>
    <x v="1"/>
    <x v="1"/>
    <n v="1014787879"/>
    <x v="9"/>
    <s v="Coventry"/>
    <s v="United Kingdom"/>
  </r>
  <r>
    <s v="January"/>
    <n v="1058884562"/>
    <n v="36785654"/>
    <d v="2022-01-28T00:00:00"/>
    <n v="17648090"/>
    <s v="Commercial"/>
    <x v="0"/>
    <s v="USD"/>
    <n v="7165973"/>
    <n v="7165973"/>
    <n v="4547963252"/>
    <x v="44"/>
    <s v="Building 722, Road 3616, Al Seef District"/>
    <s v="Bahrain"/>
    <x v="0"/>
    <x v="0"/>
    <x v="4"/>
    <x v="4"/>
    <n v="3466400426"/>
    <x v="5"/>
    <s v="Denver"/>
    <s v="United States"/>
  </r>
  <r>
    <s v="January"/>
    <n v="1058884562"/>
    <n v="36785654"/>
    <d v="2022-01-25T00:00:00"/>
    <n v="17836107"/>
    <s v="Commercial"/>
    <x v="1"/>
    <s v="USD"/>
    <n v="9959951"/>
    <n v="9959951"/>
    <n v="4547963252"/>
    <x v="44"/>
    <s v="Building 722, Road 3616, Al Seef District"/>
    <s v="Bahrain"/>
    <x v="0"/>
    <x v="0"/>
    <x v="1"/>
    <x v="1"/>
    <n v="9040688299"/>
    <x v="1"/>
    <s v="London"/>
    <s v="United Kingdom"/>
  </r>
  <r>
    <s v="February"/>
    <n v="1058884562"/>
    <n v="36785654"/>
    <d v="2022-02-15T00:00:00"/>
    <n v="18051869"/>
    <s v="Commercial"/>
    <x v="0"/>
    <s v="USD"/>
    <n v="1223"/>
    <n v="1223"/>
    <n v="4547963252"/>
    <x v="44"/>
    <s v="Building 722, Road 3616, Al Seef District"/>
    <s v="Bahrain"/>
    <x v="0"/>
    <x v="0"/>
    <x v="4"/>
    <x v="4"/>
    <n v="1441214521"/>
    <x v="37"/>
    <s v="Wayzata, Minnesota"/>
    <s v="United States"/>
  </r>
  <r>
    <s v="February"/>
    <n v="1058884562"/>
    <n v="36785654"/>
    <d v="2022-02-14T00:00:00"/>
    <n v="19129522"/>
    <s v="Commercial"/>
    <x v="1"/>
    <s v="USD"/>
    <n v="3632"/>
    <n v="3632"/>
    <n v="4547963252"/>
    <x v="44"/>
    <s v="Building 722, Road 3616, Al Seef District"/>
    <s v="Bahrain"/>
    <x v="0"/>
    <x v="0"/>
    <x v="4"/>
    <x v="4"/>
    <n v="1441214521"/>
    <x v="37"/>
    <s v="Wayzata, Minnesota"/>
    <s v="United States"/>
  </r>
  <r>
    <s v="January"/>
    <n v="1058884562"/>
    <n v="36785654"/>
    <d v="2022-01-29T00:00:00"/>
    <n v="19361787"/>
    <s v="Commercial"/>
    <x v="0"/>
    <s v="USD"/>
    <n v="5821922"/>
    <n v="5821922"/>
    <n v="4547963252"/>
    <x v="44"/>
    <s v="Building 722, Road 3616, Al Seef District"/>
    <s v="Bahrain"/>
    <x v="0"/>
    <x v="0"/>
    <x v="10"/>
    <x v="10"/>
    <n v="1000254510"/>
    <x v="14"/>
    <s v="Manama"/>
    <s v="Bahrain"/>
  </r>
  <r>
    <s v="March"/>
    <n v="1058884562"/>
    <n v="36785654"/>
    <d v="2022-03-26T00:00:00"/>
    <n v="15392932"/>
    <s v="Commercial"/>
    <x v="1"/>
    <s v="USD"/>
    <n v="7764"/>
    <n v="7764"/>
    <n v="4547965820"/>
    <x v="45"/>
    <m/>
    <s v="Brazil"/>
    <x v="24"/>
    <x v="24"/>
    <x v="1"/>
    <x v="1"/>
    <n v="8518945853"/>
    <x v="36"/>
    <m/>
    <s v="United Kingdom"/>
  </r>
  <r>
    <s v="January"/>
    <n v="1058884562"/>
    <n v="36785654"/>
    <d v="2022-01-04T00:00:00"/>
    <n v="16233512"/>
    <s v="Commercial"/>
    <x v="0"/>
    <s v="USD"/>
    <n v="305"/>
    <n v="305"/>
    <n v="4569820300"/>
    <x v="46"/>
    <s v="Monetrrey"/>
    <s v="Mexico"/>
    <x v="10"/>
    <x v="10"/>
    <x v="30"/>
    <x v="30"/>
    <n v="4547965820"/>
    <x v="65"/>
    <m/>
    <s v="Brazil"/>
  </r>
  <r>
    <s v="January"/>
    <n v="1058884562"/>
    <n v="36785654"/>
    <d v="2022-01-06T00:00:00"/>
    <n v="16797331"/>
    <s v="Commercial"/>
    <x v="0"/>
    <s v="USD"/>
    <n v="560"/>
    <n v="560"/>
    <n v="4569820300"/>
    <x v="46"/>
    <s v="Monetrrey"/>
    <s v="Mexico"/>
    <x v="10"/>
    <x v="10"/>
    <x v="4"/>
    <x v="4"/>
    <n v="9878752010"/>
    <x v="66"/>
    <s v="Boston"/>
    <s v="United States"/>
  </r>
  <r>
    <s v="February"/>
    <n v="1058884562"/>
    <n v="36785654"/>
    <d v="2022-02-09T00:00:00"/>
    <n v="15743255"/>
    <s v="Commercial"/>
    <x v="0"/>
    <s v="USD"/>
    <n v="399"/>
    <n v="399"/>
    <n v="4569820300"/>
    <x v="46"/>
    <s v="Monetrrey"/>
    <s v="Mexico"/>
    <x v="10"/>
    <x v="10"/>
    <x v="10"/>
    <x v="10"/>
    <n v="1000254510"/>
    <x v="14"/>
    <s v="Manama"/>
    <s v="Bahrain"/>
  </r>
  <r>
    <s v="February"/>
    <n v="1058884562"/>
    <n v="36785654"/>
    <d v="2022-02-27T00:00:00"/>
    <n v="11969879"/>
    <s v="Commercial"/>
    <x v="1"/>
    <s v="USD"/>
    <n v="797902"/>
    <n v="797902"/>
    <n v="4569875310"/>
    <x v="47"/>
    <s v="Offenburg"/>
    <s v="Germany"/>
    <x v="15"/>
    <x v="15"/>
    <x v="24"/>
    <x v="24"/>
    <n v="2141002012"/>
    <x v="59"/>
    <s v="Bialystok"/>
    <s v="Poland"/>
  </r>
  <r>
    <s v="January"/>
    <n v="1058884562"/>
    <n v="36785654"/>
    <d v="2022-01-19T00:00:00"/>
    <n v="15096569"/>
    <s v="Commercial"/>
    <x v="0"/>
    <s v="USD"/>
    <n v="559788"/>
    <n v="559788"/>
    <n v="4574140100"/>
    <x v="48"/>
    <m/>
    <s v="Germany"/>
    <x v="15"/>
    <x v="15"/>
    <x v="2"/>
    <x v="2"/>
    <n v="5652548789"/>
    <x v="3"/>
    <s v="Dublin"/>
    <s v="Ireland"/>
  </r>
  <r>
    <s v="February"/>
    <n v="1058884562"/>
    <n v="36785654"/>
    <d v="2022-02-20T00:00:00"/>
    <n v="10040669"/>
    <s v="Commercial"/>
    <x v="1"/>
    <s v="USD"/>
    <n v="77387"/>
    <n v="77387"/>
    <n v="4598747104"/>
    <x v="49"/>
    <s v="London"/>
    <s v="United Kingdom"/>
    <x v="2"/>
    <x v="2"/>
    <x v="1"/>
    <x v="1"/>
    <n v="3232587888"/>
    <x v="22"/>
    <s v="London"/>
    <s v="United Kingdom"/>
  </r>
  <r>
    <s v="January"/>
    <n v="1058884562"/>
    <n v="36785654"/>
    <d v="2022-01-01T00:00:00"/>
    <n v="10109130"/>
    <s v="Commercial"/>
    <x v="0"/>
    <s v="USD"/>
    <n v="5569296"/>
    <n v="5569296"/>
    <n v="4717323840"/>
    <x v="50"/>
    <m/>
    <s v="United States"/>
    <x v="1"/>
    <x v="1"/>
    <x v="6"/>
    <x v="6"/>
    <n v="4447830460"/>
    <x v="67"/>
    <s v="Italy"/>
    <s v="Italy"/>
  </r>
  <r>
    <s v="January"/>
    <n v="1058884562"/>
    <n v="36785654"/>
    <d v="2022-01-01T00:00:00"/>
    <n v="11402354"/>
    <s v="Commercial"/>
    <x v="0"/>
    <s v="USD"/>
    <n v="916450"/>
    <n v="916450"/>
    <n v="4717323840"/>
    <x v="50"/>
    <m/>
    <s v="United States"/>
    <x v="1"/>
    <x v="1"/>
    <x v="1"/>
    <x v="1"/>
    <n v="1112036044"/>
    <x v="13"/>
    <s v="London"/>
    <s v="United Kingdom"/>
  </r>
  <r>
    <s v="January"/>
    <n v="1058884562"/>
    <n v="36785654"/>
    <d v="2022-01-02T00:00:00"/>
    <n v="14672461"/>
    <s v="Commercial"/>
    <x v="1"/>
    <s v="USD"/>
    <n v="9126579"/>
    <n v="9126579"/>
    <n v="4717323840"/>
    <x v="50"/>
    <s v="Ohio"/>
    <s v="United States"/>
    <x v="1"/>
    <x v="1"/>
    <x v="10"/>
    <x v="10"/>
    <n v="1000254510"/>
    <x v="14"/>
    <s v="Manama"/>
    <s v="Bahrain"/>
  </r>
  <r>
    <s v="January"/>
    <n v="1058884562"/>
    <n v="36785654"/>
    <d v="2022-01-02T00:00:00"/>
    <n v="17792416"/>
    <s v="Commercial"/>
    <x v="0"/>
    <s v="USD"/>
    <n v="5714926"/>
    <n v="5714926"/>
    <n v="4717323840"/>
    <x v="50"/>
    <m/>
    <s v="United States"/>
    <x v="1"/>
    <x v="1"/>
    <x v="22"/>
    <x v="22"/>
    <n v="4717323840"/>
    <x v="29"/>
    <m/>
    <s v="United States"/>
  </r>
  <r>
    <s v="February"/>
    <n v="1058884562"/>
    <n v="36785654"/>
    <d v="2022-02-06T00:00:00"/>
    <n v="16172684"/>
    <s v="Commercial"/>
    <x v="0"/>
    <s v="USD"/>
    <n v="49578400"/>
    <n v="49578400"/>
    <n v="5125454555"/>
    <x v="51"/>
    <s v="Paris"/>
    <s v="France"/>
    <x v="4"/>
    <x v="4"/>
    <x v="1"/>
    <x v="1"/>
    <n v="9040688299"/>
    <x v="1"/>
    <s v="London"/>
    <s v="United Kingdom"/>
  </r>
  <r>
    <s v="February"/>
    <n v="1058884562"/>
    <n v="36785654"/>
    <d v="2022-02-11T00:00:00"/>
    <n v="18333158"/>
    <s v="Commercial"/>
    <x v="0"/>
    <s v="USD"/>
    <n v="4933792"/>
    <n v="4933792"/>
    <n v="5125454555"/>
    <x v="51"/>
    <s v="Paris"/>
    <s v="France"/>
    <x v="4"/>
    <x v="4"/>
    <x v="27"/>
    <x v="27"/>
    <n v="7458922145"/>
    <x v="68"/>
    <s v="la paz"/>
    <s v="Bolivia"/>
  </r>
  <r>
    <s v="February"/>
    <n v="1058884562"/>
    <n v="36785654"/>
    <d v="2022-02-16T00:00:00"/>
    <n v="11097440"/>
    <s v="Commercial"/>
    <x v="0"/>
    <s v="USD"/>
    <n v="442806"/>
    <n v="442806"/>
    <n v="5652548789"/>
    <x v="52"/>
    <s v="Dublin"/>
    <s v="Ireland"/>
    <x v="25"/>
    <x v="25"/>
    <x v="10"/>
    <x v="10"/>
    <n v="1000254510"/>
    <x v="14"/>
    <s v="Manama"/>
    <s v="Bahrain"/>
  </r>
  <r>
    <s v="February"/>
    <n v="1058884562"/>
    <n v="38865000"/>
    <d v="2022-02-04T00:00:00"/>
    <n v="11323920"/>
    <s v="Commercial"/>
    <x v="1"/>
    <s v="USD"/>
    <n v="23291"/>
    <n v="23291"/>
    <n v="5652548789"/>
    <x v="52"/>
    <s v="Dublin"/>
    <s v="Ireland"/>
    <x v="25"/>
    <x v="25"/>
    <x v="4"/>
    <x v="4"/>
    <n v="7900001410"/>
    <x v="12"/>
    <s v="New York"/>
    <s v="United States"/>
  </r>
  <r>
    <s v="January"/>
    <n v="1058884562"/>
    <n v="38865000"/>
    <d v="2022-01-30T00:00:00"/>
    <n v="14319648"/>
    <s v="Commercial"/>
    <x v="0"/>
    <s v="USD"/>
    <n v="978625"/>
    <n v="978625"/>
    <n v="5652548789"/>
    <x v="52"/>
    <s v="Dublin"/>
    <s v="Ireland"/>
    <x v="25"/>
    <x v="25"/>
    <x v="14"/>
    <x v="14"/>
    <n v="8985203212"/>
    <x v="18"/>
    <s v="Lanet"/>
    <s v="France"/>
  </r>
  <r>
    <s v="March"/>
    <n v="1058884562"/>
    <n v="38865000"/>
    <d v="2022-03-14T00:00:00"/>
    <n v="16245746"/>
    <s v="Commercial"/>
    <x v="1"/>
    <s v="USD"/>
    <n v="94055"/>
    <n v="94055"/>
    <n v="5652548789"/>
    <x v="52"/>
    <s v="Dublin"/>
    <s v="Ireland"/>
    <x v="25"/>
    <x v="25"/>
    <x v="4"/>
    <x v="4"/>
    <n v="3466400426"/>
    <x v="5"/>
    <s v="Denver"/>
    <s v="United States"/>
  </r>
  <r>
    <s v="January"/>
    <n v="1058884562"/>
    <n v="38865000"/>
    <d v="2022-01-12T00:00:00"/>
    <n v="16625455"/>
    <s v="Commercial"/>
    <x v="0"/>
    <s v="USD"/>
    <n v="349792"/>
    <n v="349792"/>
    <n v="5652548789"/>
    <x v="52"/>
    <s v="Dublin"/>
    <s v="Ireland"/>
    <x v="25"/>
    <x v="25"/>
    <x v="7"/>
    <x v="7"/>
    <n v="7888045698"/>
    <x v="8"/>
    <s v="Frederikshavn"/>
    <s v="Denmark"/>
  </r>
  <r>
    <s v="March"/>
    <n v="1058884562"/>
    <n v="36785654"/>
    <d v="2022-03-27T00:00:00"/>
    <n v="17684300"/>
    <s v="Commercial"/>
    <x v="0"/>
    <s v="USD"/>
    <n v="7897"/>
    <n v="7897"/>
    <n v="5652548789"/>
    <x v="52"/>
    <s v="Dublin"/>
    <s v="Ireland"/>
    <x v="25"/>
    <x v="25"/>
    <x v="4"/>
    <x v="4"/>
    <n v="1005455989"/>
    <x v="23"/>
    <s v="New York"/>
    <s v="United States"/>
  </r>
  <r>
    <s v="March"/>
    <n v="1058884562"/>
    <n v="36785654"/>
    <d v="2022-03-19T00:00:00"/>
    <n v="17785570"/>
    <s v="Commercial"/>
    <x v="0"/>
    <s v="USD"/>
    <n v="461391"/>
    <n v="461391"/>
    <n v="5652548789"/>
    <x v="52"/>
    <s v="Dublin"/>
    <s v="Ireland"/>
    <x v="25"/>
    <x v="25"/>
    <x v="4"/>
    <x v="4"/>
    <n v="1441214521"/>
    <x v="37"/>
    <s v="Wayzata, Minnesota"/>
    <s v="United States"/>
  </r>
  <r>
    <s v="January"/>
    <n v="1058884562"/>
    <n v="36785654"/>
    <d v="2022-01-21T00:00:00"/>
    <n v="18519712"/>
    <s v="Commercial"/>
    <x v="1"/>
    <s v="USD"/>
    <n v="85144"/>
    <n v="85144"/>
    <n v="5652548789"/>
    <x v="52"/>
    <s v="Dublin"/>
    <s v="Ireland"/>
    <x v="25"/>
    <x v="25"/>
    <x v="5"/>
    <x v="5"/>
    <n v="1454142014"/>
    <x v="6"/>
    <s v="Motril"/>
    <s v="Spain"/>
  </r>
  <r>
    <s v="January"/>
    <n v="1058884562"/>
    <n v="36785654"/>
    <d v="2022-01-27T00:00:00"/>
    <n v="19372354"/>
    <s v="Commercial"/>
    <x v="1"/>
    <s v="USD"/>
    <n v="470234"/>
    <n v="470234"/>
    <n v="5652548789"/>
    <x v="52"/>
    <s v="Dublin"/>
    <s v="Ireland"/>
    <x v="25"/>
    <x v="25"/>
    <x v="13"/>
    <x v="13"/>
    <n v="1459898985"/>
    <x v="17"/>
    <s v="Dubai"/>
    <s v="United Arab Emirates"/>
  </r>
  <r>
    <s v="March"/>
    <n v="1058884562"/>
    <n v="36785654"/>
    <d v="2022-03-28T00:00:00"/>
    <n v="13281631"/>
    <s v="Commercial"/>
    <x v="0"/>
    <s v="USD"/>
    <n v="7285"/>
    <n v="7285"/>
    <n v="6314785987"/>
    <x v="53"/>
    <m/>
    <s v="Colombia"/>
    <x v="11"/>
    <x v="11"/>
    <x v="4"/>
    <x v="4"/>
    <n v="1441214521"/>
    <x v="37"/>
    <s v="Wayzata, Minnesota"/>
    <s v="United States"/>
  </r>
  <r>
    <s v="February"/>
    <n v="1058884562"/>
    <n v="36785654"/>
    <d v="2022-02-22T00:00:00"/>
    <n v="10357003"/>
    <s v="Commercial"/>
    <x v="1"/>
    <s v="USD"/>
    <n v="391667"/>
    <n v="391667"/>
    <n v="6319115507"/>
    <x v="54"/>
    <s v="Aschaffenburg"/>
    <s v="Germany"/>
    <x v="15"/>
    <x v="15"/>
    <x v="1"/>
    <x v="1"/>
    <n v="1900109258"/>
    <x v="2"/>
    <s v="Salisbury"/>
    <s v="United Kingdom"/>
  </r>
  <r>
    <s v="January"/>
    <n v="1058884562"/>
    <n v="36785654"/>
    <d v="2022-01-29T00:00:00"/>
    <n v="10890614"/>
    <s v="Commercial"/>
    <x v="0"/>
    <s v="USD"/>
    <n v="415983"/>
    <n v="415983"/>
    <n v="6319115507"/>
    <x v="54"/>
    <s v="Aschaffenburg"/>
    <s v="Germany"/>
    <x v="15"/>
    <x v="15"/>
    <x v="10"/>
    <x v="10"/>
    <n v="1000254510"/>
    <x v="14"/>
    <s v="Manama"/>
    <s v="Bahrain"/>
  </r>
  <r>
    <s v="January"/>
    <n v="1058884562"/>
    <n v="36785654"/>
    <d v="2022-01-26T00:00:00"/>
    <n v="10933372"/>
    <s v="Commercial"/>
    <x v="1"/>
    <s v="USD"/>
    <n v="431827"/>
    <n v="431827"/>
    <n v="6319115507"/>
    <x v="54"/>
    <s v="Aschaffenburg"/>
    <s v="Germany"/>
    <x v="15"/>
    <x v="15"/>
    <x v="4"/>
    <x v="4"/>
    <n v="3466400426"/>
    <x v="5"/>
    <s v="Denver"/>
    <s v="United States"/>
  </r>
  <r>
    <s v="February"/>
    <n v="1058884562"/>
    <n v="36785654"/>
    <d v="2022-02-11T00:00:00"/>
    <n v="14605062"/>
    <s v="Commercial"/>
    <x v="0"/>
    <s v="USD"/>
    <n v="181356"/>
    <n v="181356"/>
    <n v="6319115507"/>
    <x v="54"/>
    <s v="Aschaffenburg"/>
    <s v="Germany"/>
    <x v="15"/>
    <x v="15"/>
    <x v="10"/>
    <x v="10"/>
    <n v="1047485455"/>
    <x v="39"/>
    <s v="Hamala"/>
    <s v="Bahrain"/>
  </r>
  <r>
    <s v="January"/>
    <n v="1058884562"/>
    <n v="36785654"/>
    <d v="2022-01-18T00:00:00"/>
    <n v="14862443"/>
    <s v="Commercial"/>
    <x v="0"/>
    <s v="USD"/>
    <n v="625504"/>
    <n v="625504"/>
    <n v="6319115507"/>
    <x v="54"/>
    <s v="Aschaffenburg"/>
    <s v="Germany"/>
    <x v="15"/>
    <x v="15"/>
    <x v="1"/>
    <x v="1"/>
    <n v="9040688299"/>
    <x v="1"/>
    <s v="London"/>
    <s v="United Kingdom"/>
  </r>
  <r>
    <s v="February"/>
    <n v="1058884562"/>
    <n v="36785654"/>
    <d v="2022-02-23T00:00:00"/>
    <n v="15642373"/>
    <s v="Commercial"/>
    <x v="1"/>
    <s v="USD"/>
    <n v="7061515"/>
    <n v="7061515"/>
    <n v="6319115507"/>
    <x v="54"/>
    <s v="Aschaffenburg"/>
    <s v="Germany"/>
    <x v="15"/>
    <x v="15"/>
    <x v="14"/>
    <x v="14"/>
    <n v="5125454555"/>
    <x v="51"/>
    <s v="Paris"/>
    <s v="France"/>
  </r>
  <r>
    <s v="January"/>
    <n v="1058884562"/>
    <n v="36785654"/>
    <d v="2022-01-14T00:00:00"/>
    <n v="15681295"/>
    <s v="Commercial"/>
    <x v="0"/>
    <s v="USD"/>
    <n v="67709"/>
    <n v="67709"/>
    <n v="6319115507"/>
    <x v="54"/>
    <s v="Aschaffenburg"/>
    <s v="Germany"/>
    <x v="15"/>
    <x v="15"/>
    <x v="4"/>
    <x v="4"/>
    <n v="7900001410"/>
    <x v="12"/>
    <s v="New York"/>
    <s v="United States"/>
  </r>
  <r>
    <s v="February"/>
    <n v="1058884562"/>
    <n v="36785654"/>
    <d v="2022-02-19T00:00:00"/>
    <n v="19980605"/>
    <s v="Commercial"/>
    <x v="0"/>
    <s v="USD"/>
    <n v="100"/>
    <n v="100"/>
    <n v="3466400426"/>
    <x v="35"/>
    <s v="Denver"/>
    <s v="United States"/>
    <x v="1"/>
    <x v="1"/>
    <x v="14"/>
    <x v="14"/>
    <n v="2045489878"/>
    <x v="38"/>
    <s v="Paris"/>
    <s v="France"/>
  </r>
  <r>
    <s v="March"/>
    <n v="1058884562"/>
    <n v="36785654"/>
    <d v="2022-03-28T00:00:00"/>
    <n v="11185816"/>
    <s v="Commercial"/>
    <x v="0"/>
    <s v="USD"/>
    <n v="96353"/>
    <n v="96353"/>
    <n v="6674140100"/>
    <x v="55"/>
    <s v="Berlin"/>
    <s v="Germany"/>
    <x v="15"/>
    <x v="15"/>
    <x v="1"/>
    <x v="1"/>
    <n v="1014787879"/>
    <x v="9"/>
    <s v="Coventry"/>
    <s v="United Kingdom"/>
  </r>
  <r>
    <s v="March"/>
    <n v="1058884562"/>
    <n v="36785654"/>
    <d v="2022-03-12T00:00:00"/>
    <n v="15122080"/>
    <s v="Commercial"/>
    <x v="0"/>
    <s v="USD"/>
    <n v="854"/>
    <n v="854"/>
    <n v="6674140100"/>
    <x v="55"/>
    <s v="Berlin"/>
    <s v="Germany"/>
    <x v="15"/>
    <x v="15"/>
    <x v="4"/>
    <x v="4"/>
    <n v="1441214521"/>
    <x v="37"/>
    <s v="Wayzata, Minnesota"/>
    <s v="United States"/>
  </r>
  <r>
    <s v="February"/>
    <n v="1058884562"/>
    <n v="36785654"/>
    <d v="2022-02-27T00:00:00"/>
    <n v="16859739"/>
    <s v="Commercial"/>
    <x v="1"/>
    <s v="USD"/>
    <n v="1500"/>
    <n v="1500"/>
    <n v="6674140100"/>
    <x v="55"/>
    <s v="Berlin"/>
    <s v="Germany"/>
    <x v="15"/>
    <x v="15"/>
    <x v="1"/>
    <x v="1"/>
    <n v="1112036044"/>
    <x v="13"/>
    <s v="London"/>
    <s v="United Kingdom"/>
  </r>
  <r>
    <s v="January"/>
    <n v="1058884562"/>
    <n v="36785654"/>
    <d v="2022-01-01T00:00:00"/>
    <n v="13690057"/>
    <s v="Commercial"/>
    <x v="0"/>
    <s v="USD"/>
    <n v="5029774"/>
    <n v="5029774"/>
    <n v="7101459878"/>
    <x v="56"/>
    <m/>
    <s v="Cyprus"/>
    <x v="18"/>
    <x v="18"/>
    <x v="7"/>
    <x v="7"/>
    <n v="7888045698"/>
    <x v="8"/>
    <s v="Frederikshavn"/>
    <s v="Denmark"/>
  </r>
  <r>
    <s v="March"/>
    <n v="1058884562"/>
    <n v="38865000"/>
    <d v="2022-03-18T00:00:00"/>
    <n v="10257408"/>
    <s v="Commercial"/>
    <x v="0"/>
    <s v="USD"/>
    <n v="760799"/>
    <n v="760799"/>
    <n v="7298729519"/>
    <x v="57"/>
    <s v="New York"/>
    <s v="United States"/>
    <x v="1"/>
    <x v="1"/>
    <x v="3"/>
    <x v="3"/>
    <n v="3259405538"/>
    <x v="28"/>
    <s v="Aalsmeer"/>
    <s v="Netherlands"/>
  </r>
  <r>
    <s v="March"/>
    <n v="1058884562"/>
    <n v="38865000"/>
    <d v="2022-03-20T00:00:00"/>
    <n v="10376040"/>
    <s v="Commercial"/>
    <x v="0"/>
    <s v="USD"/>
    <n v="205283"/>
    <n v="205283"/>
    <n v="7298729519"/>
    <x v="57"/>
    <s v="New York"/>
    <s v="United States"/>
    <x v="1"/>
    <x v="1"/>
    <x v="24"/>
    <x v="24"/>
    <n v="3344105896"/>
    <x v="33"/>
    <s v="Warszawa"/>
    <s v="Poland"/>
  </r>
  <r>
    <s v="January"/>
    <n v="1058884562"/>
    <n v="38865000"/>
    <d v="2022-01-26T00:00:00"/>
    <n v="11132488"/>
    <s v="Commercial"/>
    <x v="1"/>
    <s v="USD"/>
    <n v="849656"/>
    <n v="849656"/>
    <n v="7298729519"/>
    <x v="57"/>
    <s v="New York"/>
    <s v="United States"/>
    <x v="1"/>
    <x v="1"/>
    <x v="4"/>
    <x v="4"/>
    <n v="1441214521"/>
    <x v="37"/>
    <s v="Wayzata, Minnesota"/>
    <s v="United States"/>
  </r>
  <r>
    <s v="March"/>
    <n v="1058884562"/>
    <n v="38865000"/>
    <d v="2022-03-10T00:00:00"/>
    <n v="14462282"/>
    <s v="Commercial"/>
    <x v="1"/>
    <s v="USD"/>
    <n v="125850"/>
    <n v="125850"/>
    <n v="7298729519"/>
    <x v="57"/>
    <s v="New York"/>
    <s v="United States"/>
    <x v="1"/>
    <x v="1"/>
    <x v="1"/>
    <x v="1"/>
    <n v="1900109258"/>
    <x v="2"/>
    <s v="Salisbury"/>
    <s v="United Kingdom"/>
  </r>
  <r>
    <s v="February"/>
    <n v="1058884562"/>
    <n v="36785654"/>
    <d v="2022-02-12T00:00:00"/>
    <n v="14827115"/>
    <s v="Commercial"/>
    <x v="0"/>
    <s v="USD"/>
    <n v="300"/>
    <n v="300"/>
    <n v="7298729519"/>
    <x v="57"/>
    <s v="New York"/>
    <s v="United States"/>
    <x v="1"/>
    <x v="1"/>
    <x v="2"/>
    <x v="2"/>
    <n v="5652548789"/>
    <x v="3"/>
    <s v="Dublin"/>
    <s v="Ireland"/>
  </r>
  <r>
    <s v="January"/>
    <n v="1058884562"/>
    <n v="36785654"/>
    <d v="2022-01-10T00:00:00"/>
    <n v="14858663"/>
    <s v="Commercial"/>
    <x v="1"/>
    <s v="USD"/>
    <n v="403903"/>
    <n v="403903"/>
    <n v="7298729519"/>
    <x v="57"/>
    <s v="New York"/>
    <s v="United States"/>
    <x v="1"/>
    <x v="1"/>
    <x v="8"/>
    <x v="8"/>
    <n v="3122512523"/>
    <x v="58"/>
    <s v="Dachau"/>
    <s v="Germany"/>
  </r>
  <r>
    <s v="February"/>
    <n v="1058884562"/>
    <n v="36785654"/>
    <d v="2022-02-13T00:00:00"/>
    <n v="15849350"/>
    <s v="Commercial"/>
    <x v="1"/>
    <s v="USD"/>
    <n v="995693"/>
    <n v="995693"/>
    <n v="7298729519"/>
    <x v="57"/>
    <s v="New York"/>
    <s v="United States"/>
    <x v="1"/>
    <x v="1"/>
    <x v="1"/>
    <x v="1"/>
    <n v="1900109258"/>
    <x v="2"/>
    <s v="Salisbury"/>
    <s v="United Kingdom"/>
  </r>
  <r>
    <s v="March"/>
    <n v="1058884562"/>
    <n v="38865000"/>
    <d v="2022-03-23T00:00:00"/>
    <n v="15963053"/>
    <s v="Commercial"/>
    <x v="1"/>
    <s v="USD"/>
    <n v="4218"/>
    <n v="4218"/>
    <n v="7298729519"/>
    <x v="57"/>
    <s v="New York"/>
    <s v="United States"/>
    <x v="1"/>
    <x v="1"/>
    <x v="10"/>
    <x v="10"/>
    <n v="1000254510"/>
    <x v="14"/>
    <s v="Manama"/>
    <s v="Bahrain"/>
  </r>
  <r>
    <s v="February"/>
    <n v="1058884562"/>
    <n v="38865000"/>
    <d v="2022-02-05T00:00:00"/>
    <n v="16981901"/>
    <s v="Commercial"/>
    <x v="0"/>
    <s v="USD"/>
    <n v="595833"/>
    <n v="595833"/>
    <n v="7298729519"/>
    <x v="57"/>
    <s v="New York"/>
    <s v="United States"/>
    <x v="1"/>
    <x v="1"/>
    <x v="1"/>
    <x v="1"/>
    <n v="1014787879"/>
    <x v="9"/>
    <s v="Coventry"/>
    <s v="United Kingdom"/>
  </r>
  <r>
    <s v="March"/>
    <n v="1058884562"/>
    <n v="38865000"/>
    <d v="2022-03-05T00:00:00"/>
    <n v="17138962"/>
    <s v="Commercial"/>
    <x v="1"/>
    <s v="USD"/>
    <n v="502560"/>
    <n v="502560"/>
    <n v="7298729519"/>
    <x v="57"/>
    <s v="New York"/>
    <s v="United States"/>
    <x v="1"/>
    <x v="1"/>
    <x v="8"/>
    <x v="8"/>
    <n v="6674140100"/>
    <x v="31"/>
    <s v="Berlin"/>
    <s v="Germany"/>
  </r>
  <r>
    <s v="February"/>
    <n v="1058884562"/>
    <n v="38865000"/>
    <d v="2022-02-21T00:00:00"/>
    <n v="19043272"/>
    <s v="Commercial"/>
    <x v="1"/>
    <s v="USD"/>
    <n v="213059"/>
    <n v="213059"/>
    <n v="7298729519"/>
    <x v="57"/>
    <s v="New York"/>
    <s v="United States"/>
    <x v="1"/>
    <x v="1"/>
    <x v="26"/>
    <x v="26"/>
    <n v="4569820300"/>
    <x v="52"/>
    <s v="Monetrrey"/>
    <s v="Mexico"/>
  </r>
  <r>
    <s v="February"/>
    <n v="1058884562"/>
    <n v="36785654"/>
    <d v="2022-02-22T00:00:00"/>
    <n v="14182120"/>
    <s v="Commercial"/>
    <x v="0"/>
    <s v="USD"/>
    <n v="23258"/>
    <n v="23258"/>
    <n v="7298729519"/>
    <x v="57"/>
    <s v="New York"/>
    <s v="United States"/>
    <x v="1"/>
    <x v="1"/>
    <x v="14"/>
    <x v="14"/>
    <n v="8985203212"/>
    <x v="18"/>
    <s v="Lanet"/>
    <s v="France"/>
  </r>
  <r>
    <s v="February"/>
    <n v="1058884562"/>
    <n v="38865000"/>
    <d v="2022-02-19T00:00:00"/>
    <n v="19065527"/>
    <s v="Commercial"/>
    <x v="0"/>
    <s v="USD"/>
    <n v="82792"/>
    <n v="82792"/>
    <n v="7298729519"/>
    <x v="57"/>
    <s v="New York"/>
    <s v="United States"/>
    <x v="1"/>
    <x v="1"/>
    <x v="24"/>
    <x v="24"/>
    <n v="2141002012"/>
    <x v="59"/>
    <s v="Bialystok"/>
    <s v="Poland"/>
  </r>
  <r>
    <s v="January"/>
    <n v="1058884562"/>
    <n v="38865000"/>
    <d v="2022-01-03T00:00:00"/>
    <n v="18352650"/>
    <s v="Commercial"/>
    <x v="0"/>
    <s v="USD"/>
    <n v="704123657"/>
    <n v="704123657"/>
    <n v="7458111145"/>
    <x v="58"/>
    <m/>
    <s v="Tajpej"/>
    <x v="26"/>
    <x v="26"/>
    <x v="4"/>
    <x v="4"/>
    <n v="3466400426"/>
    <x v="5"/>
    <s v="Denver"/>
    <s v="United States"/>
  </r>
  <r>
    <s v="March"/>
    <n v="1058884562"/>
    <n v="38865000"/>
    <d v="2022-03-27T00:00:00"/>
    <n v="18007966"/>
    <s v="Commercial"/>
    <x v="0"/>
    <s v="USD"/>
    <n v="6203"/>
    <n v="6203"/>
    <n v="6320257895"/>
    <x v="59"/>
    <s v="Bogota"/>
    <s v="Colombia"/>
    <x v="11"/>
    <x v="11"/>
    <x v="14"/>
    <x v="14"/>
    <n v="2045489878"/>
    <x v="38"/>
    <s v="Paris"/>
    <s v="France"/>
  </r>
  <r>
    <s v="March"/>
    <n v="1058884562"/>
    <n v="38865000"/>
    <d v="2022-03-10T00:00:00"/>
    <n v="14491214"/>
    <s v="Commercial"/>
    <x v="0"/>
    <s v="USD"/>
    <n v="4056"/>
    <n v="4056"/>
    <n v="7577789636"/>
    <x v="60"/>
    <s v="Karaczi"/>
    <s v="Pakistan"/>
    <x v="21"/>
    <x v="21"/>
    <x v="10"/>
    <x v="10"/>
    <n v="1000254510"/>
    <x v="14"/>
    <s v="Manama"/>
    <s v="Bahrain"/>
  </r>
  <r>
    <s v="February"/>
    <n v="1058884562"/>
    <n v="36785654"/>
    <d v="2022-02-26T00:00:00"/>
    <n v="17711771"/>
    <s v="Commercial"/>
    <x v="0"/>
    <s v="USD"/>
    <n v="5317"/>
    <n v="5317"/>
    <n v="7577789636"/>
    <x v="60"/>
    <s v="Karaczi"/>
    <s v="Pakistan"/>
    <x v="21"/>
    <x v="21"/>
    <x v="4"/>
    <x v="4"/>
    <n v="1005455989"/>
    <x v="23"/>
    <s v="New York"/>
    <s v="United States"/>
  </r>
  <r>
    <s v="March"/>
    <n v="1058884562"/>
    <n v="38865000"/>
    <d v="2022-03-13T00:00:00"/>
    <n v="19422194"/>
    <s v="Commercial"/>
    <x v="0"/>
    <s v="USD"/>
    <n v="218"/>
    <n v="218"/>
    <n v="7577789636"/>
    <x v="60"/>
    <s v="Karaczi"/>
    <s v="Pakistan"/>
    <x v="21"/>
    <x v="21"/>
    <x v="15"/>
    <x v="15"/>
    <n v="4494463134"/>
    <x v="19"/>
    <s v=" Suwon-Shi"/>
    <s v="South Korea"/>
  </r>
  <r>
    <s v="February"/>
    <n v="1058884562"/>
    <n v="38865000"/>
    <d v="2022-02-17T00:00:00"/>
    <n v="10787565"/>
    <s v="Commercial"/>
    <x v="0"/>
    <s v="USD"/>
    <n v="112405"/>
    <n v="112405"/>
    <n v="7766918052"/>
    <x v="61"/>
    <s v="Giaveno"/>
    <s v="Italy"/>
    <x v="22"/>
    <x v="22"/>
    <x v="19"/>
    <x v="19"/>
    <n v="8807960384"/>
    <x v="26"/>
    <s v="Bratislava"/>
    <s v="Slovakia"/>
  </r>
  <r>
    <s v="March"/>
    <n v="1058884562"/>
    <n v="38865000"/>
    <d v="2022-03-03T00:00:00"/>
    <n v="19889621"/>
    <s v="Commercial"/>
    <x v="1"/>
    <s v="USD"/>
    <n v="56608"/>
    <n v="56608"/>
    <n v="7785632666"/>
    <x v="62"/>
    <m/>
    <s v="Afganistan"/>
    <x v="27"/>
    <x v="27"/>
    <x v="1"/>
    <x v="1"/>
    <n v="8518945853"/>
    <x v="36"/>
    <m/>
    <s v="United Kingdom"/>
  </r>
  <r>
    <s v="January"/>
    <n v="1058884562"/>
    <n v="38865000"/>
    <d v="2022-01-04T00:00:00"/>
    <n v="13665419"/>
    <s v="Commercial"/>
    <x v="1"/>
    <s v="USD"/>
    <n v="5000"/>
    <n v="5000"/>
    <n v="7861172560"/>
    <x v="63"/>
    <s v="Keelung"/>
    <s v="Taiwan"/>
    <x v="26"/>
    <x v="26"/>
    <x v="4"/>
    <x v="4"/>
    <n v="3466400426"/>
    <x v="5"/>
    <s v="Denver"/>
    <s v="United States"/>
  </r>
  <r>
    <s v="February"/>
    <n v="1058884562"/>
    <n v="38865000"/>
    <d v="2022-02-22T00:00:00"/>
    <n v="14757288"/>
    <s v="Commercial"/>
    <x v="1"/>
    <s v="USD"/>
    <n v="100000"/>
    <n v="100000"/>
    <n v="7865462575"/>
    <x v="64"/>
    <m/>
    <s v="Canda"/>
    <x v="28"/>
    <x v="28"/>
    <x v="4"/>
    <x v="4"/>
    <n v="4717323840"/>
    <x v="29"/>
    <m/>
    <s v="United States"/>
  </r>
  <r>
    <s v="January"/>
    <n v="1058884562"/>
    <n v="36785654"/>
    <d v="2022-01-10T00:00:00"/>
    <n v="12218265"/>
    <s v="Commercial"/>
    <x v="0"/>
    <s v="USD"/>
    <n v="17358754"/>
    <n v="17358754"/>
    <n v="7871021235"/>
    <x v="65"/>
    <m/>
    <s v="United States"/>
    <x v="1"/>
    <x v="1"/>
    <x v="1"/>
    <x v="1"/>
    <n v="1112036044"/>
    <x v="13"/>
    <s v="London"/>
    <s v="United Kingdom"/>
  </r>
  <r>
    <s v="March"/>
    <n v="1058884562"/>
    <n v="36785654"/>
    <d v="2022-03-31T00:00:00"/>
    <n v="14510746"/>
    <s v="Commercial"/>
    <x v="1"/>
    <s v="USD"/>
    <n v="78522741"/>
    <n v="78522741"/>
    <n v="7871021235"/>
    <x v="65"/>
    <m/>
    <s v="United States"/>
    <x v="1"/>
    <x v="1"/>
    <x v="4"/>
    <x v="4"/>
    <n v="7298729519"/>
    <x v="15"/>
    <s v="New York"/>
    <s v="United States"/>
  </r>
  <r>
    <s v="March"/>
    <n v="1058884562"/>
    <n v="36785654"/>
    <d v="2022-03-29T00:00:00"/>
    <n v="18462953"/>
    <s v="Commercial"/>
    <x v="0"/>
    <s v="USD"/>
    <n v="40110571"/>
    <n v="40110571"/>
    <n v="7871021235"/>
    <x v="65"/>
    <m/>
    <s v="United States"/>
    <x v="1"/>
    <x v="1"/>
    <x v="8"/>
    <x v="8"/>
    <n v="6319115507"/>
    <x v="10"/>
    <s v="Aschaffenburg"/>
    <s v="Germany"/>
  </r>
  <r>
    <s v="February"/>
    <n v="1058884562"/>
    <n v="36785654"/>
    <d v="2022-02-12T00:00:00"/>
    <n v="19684973"/>
    <s v="Commercial"/>
    <x v="0"/>
    <s v="USD"/>
    <n v="426453"/>
    <n v="426453"/>
    <n v="7871023545"/>
    <x v="66"/>
    <s v="Caderzone Terme"/>
    <s v="Italy"/>
    <x v="22"/>
    <x v="22"/>
    <x v="4"/>
    <x v="4"/>
    <n v="7871021235"/>
    <x v="44"/>
    <m/>
    <s v="United States"/>
  </r>
  <r>
    <s v="February"/>
    <n v="1058884562"/>
    <n v="36785654"/>
    <d v="2022-02-02T00:00:00"/>
    <n v="10427738"/>
    <s v="Commercial"/>
    <x v="1"/>
    <s v="USD"/>
    <n v="411228"/>
    <n v="411228"/>
    <n v="7888045698"/>
    <x v="67"/>
    <s v="Frederikshavn"/>
    <s v="Denmark"/>
    <x v="29"/>
    <x v="29"/>
    <x v="4"/>
    <x v="4"/>
    <n v="3466400426"/>
    <x v="5"/>
    <s v="Denver"/>
    <s v="United States"/>
  </r>
  <r>
    <s v="January"/>
    <n v="1058884562"/>
    <n v="36785654"/>
    <d v="2022-01-24T00:00:00"/>
    <n v="12552228"/>
    <s v="Commercial"/>
    <x v="0"/>
    <s v="USD"/>
    <n v="853567"/>
    <n v="853567"/>
    <n v="7888045698"/>
    <x v="67"/>
    <s v="Frederikshavn"/>
    <s v="Denmark"/>
    <x v="29"/>
    <x v="29"/>
    <x v="4"/>
    <x v="4"/>
    <n v="7900001410"/>
    <x v="12"/>
    <s v="New York"/>
    <s v="United States"/>
  </r>
  <r>
    <s v="January"/>
    <n v="1058884562"/>
    <n v="36785654"/>
    <d v="2022-01-22T00:00:00"/>
    <n v="13006302"/>
    <s v="Commercial"/>
    <x v="0"/>
    <s v="USD"/>
    <n v="51119"/>
    <n v="51119"/>
    <n v="7888045698"/>
    <x v="67"/>
    <s v="Frederikshavn"/>
    <s v="Denmark"/>
    <x v="29"/>
    <x v="29"/>
    <x v="10"/>
    <x v="10"/>
    <n v="1000254510"/>
    <x v="14"/>
    <s v="Manama"/>
    <s v="Bahrain"/>
  </r>
  <r>
    <s v="February"/>
    <n v="1058884562"/>
    <n v="36785654"/>
    <d v="2022-02-09T00:00:00"/>
    <n v="14212868"/>
    <s v="Commercial"/>
    <x v="0"/>
    <s v="USD"/>
    <n v="191533"/>
    <n v="191533"/>
    <n v="7888045698"/>
    <x v="67"/>
    <s v="Frederikshavn"/>
    <s v="Denmark"/>
    <x v="29"/>
    <x v="29"/>
    <x v="10"/>
    <x v="10"/>
    <n v="1000254510"/>
    <x v="14"/>
    <s v="Manama"/>
    <s v="Bahrain"/>
  </r>
  <r>
    <s v="February"/>
    <n v="1058884562"/>
    <n v="36785654"/>
    <d v="2022-02-27T00:00:00"/>
    <n v="16333148"/>
    <s v="Commercial"/>
    <x v="1"/>
    <s v="USD"/>
    <n v="664968"/>
    <n v="664968"/>
    <n v="7888045698"/>
    <x v="67"/>
    <s v="Frederikshavn"/>
    <s v="Denmark"/>
    <x v="29"/>
    <x v="29"/>
    <x v="13"/>
    <x v="13"/>
    <n v="1459898985"/>
    <x v="17"/>
    <s v="Dubai"/>
    <s v="United Arab Emirates"/>
  </r>
  <r>
    <s v="March"/>
    <n v="1058884562"/>
    <n v="36785654"/>
    <d v="2022-03-21T00:00:00"/>
    <n v="17985692"/>
    <s v="Commercial"/>
    <x v="0"/>
    <s v="USD"/>
    <n v="445182"/>
    <n v="445182"/>
    <n v="7888045698"/>
    <x v="67"/>
    <s v="Frederikshavn"/>
    <s v="Denmark"/>
    <x v="29"/>
    <x v="29"/>
    <x v="1"/>
    <x v="1"/>
    <n v="8518945853"/>
    <x v="36"/>
    <m/>
    <s v="United Kingdom"/>
  </r>
  <r>
    <s v="January"/>
    <n v="1058884562"/>
    <n v="36785654"/>
    <d v="2022-01-14T00:00:00"/>
    <n v="19310499"/>
    <s v="Commercial"/>
    <x v="0"/>
    <s v="USD"/>
    <n v="91465"/>
    <n v="91465"/>
    <n v="7888045698"/>
    <x v="67"/>
    <s v="Frederikshavn"/>
    <s v="Denmark"/>
    <x v="29"/>
    <x v="29"/>
    <x v="1"/>
    <x v="1"/>
    <n v="1112036044"/>
    <x v="13"/>
    <s v="London"/>
    <s v="United Kingdom"/>
  </r>
  <r>
    <s v="January"/>
    <n v="1058884562"/>
    <n v="36785654"/>
    <d v="2022-01-04T00:00:00"/>
    <n v="16445682"/>
    <s v="Commercial"/>
    <x v="0"/>
    <s v="USD"/>
    <n v="581"/>
    <n v="581"/>
    <n v="7898985658"/>
    <x v="68"/>
    <s v="New Delhi"/>
    <s v="India"/>
    <x v="3"/>
    <x v="3"/>
    <x v="13"/>
    <x v="13"/>
    <n v="1459898985"/>
    <x v="17"/>
    <s v="Dubai"/>
    <s v="United Arab Emirates"/>
  </r>
  <r>
    <s v="February"/>
    <n v="1058884562"/>
    <n v="36785654"/>
    <d v="2022-02-19T00:00:00"/>
    <n v="10848832"/>
    <s v="Commercial"/>
    <x v="0"/>
    <s v="USD"/>
    <n v="4930769"/>
    <n v="4930769"/>
    <n v="7900001410"/>
    <x v="69"/>
    <s v="New York"/>
    <s v="United States"/>
    <x v="1"/>
    <x v="1"/>
    <x v="8"/>
    <x v="8"/>
    <n v="6319115507"/>
    <x v="10"/>
    <s v="Aschaffenburg"/>
    <s v="Germany"/>
  </r>
  <r>
    <s v="March"/>
    <n v="1058884562"/>
    <n v="36785654"/>
    <d v="2022-03-02T00:00:00"/>
    <n v="12939541"/>
    <s v="Commercial"/>
    <x v="0"/>
    <s v="USD"/>
    <n v="6101796"/>
    <n v="6101796"/>
    <n v="7900001410"/>
    <x v="69"/>
    <s v="New York"/>
    <s v="United States"/>
    <x v="1"/>
    <x v="1"/>
    <x v="4"/>
    <x v="4"/>
    <n v="7900001410"/>
    <x v="12"/>
    <s v="New York"/>
    <s v="United States"/>
  </r>
  <r>
    <s v="March"/>
    <n v="1058884562"/>
    <n v="36785654"/>
    <d v="2022-03-20T00:00:00"/>
    <n v="13586706"/>
    <s v="Commercial"/>
    <x v="0"/>
    <s v="USD"/>
    <n v="5695536"/>
    <n v="5695536"/>
    <n v="7900001410"/>
    <x v="69"/>
    <s v="New York"/>
    <s v="United States"/>
    <x v="1"/>
    <x v="1"/>
    <x v="10"/>
    <x v="10"/>
    <n v="4547963252"/>
    <x v="47"/>
    <s v="Building 722, Road 3616, Al Seef District"/>
    <s v="Bahrain"/>
  </r>
  <r>
    <s v="January"/>
    <n v="1058884562"/>
    <n v="36785654"/>
    <d v="2022-01-18T00:00:00"/>
    <n v="15391076"/>
    <s v="Commercial"/>
    <x v="0"/>
    <s v="USD"/>
    <n v="6180683"/>
    <n v="6180683"/>
    <n v="7900001410"/>
    <x v="69"/>
    <s v="New York"/>
    <s v="United States"/>
    <x v="1"/>
    <x v="1"/>
    <x v="1"/>
    <x v="1"/>
    <n v="1489947433"/>
    <x v="11"/>
    <s v="London"/>
    <s v="United Kingdom"/>
  </r>
  <r>
    <s v="February"/>
    <n v="1058884562"/>
    <n v="36785654"/>
    <d v="2022-02-21T00:00:00"/>
    <n v="15736642"/>
    <s v="Commercial"/>
    <x v="0"/>
    <s v="USD"/>
    <n v="626347"/>
    <n v="626347"/>
    <n v="7900001410"/>
    <x v="69"/>
    <s v="New York"/>
    <s v="United States"/>
    <x v="1"/>
    <x v="1"/>
    <x v="8"/>
    <x v="8"/>
    <n v="6319115507"/>
    <x v="10"/>
    <s v="Aschaffenburg"/>
    <s v="Germany"/>
  </r>
  <r>
    <s v="March"/>
    <n v="1058884562"/>
    <n v="36785654"/>
    <d v="2022-03-08T00:00:00"/>
    <n v="15744321"/>
    <s v="Commercial"/>
    <x v="0"/>
    <s v="USD"/>
    <n v="779086"/>
    <n v="779086"/>
    <n v="7900001410"/>
    <x v="69"/>
    <s v="New York"/>
    <s v="United States"/>
    <x v="1"/>
    <x v="1"/>
    <x v="1"/>
    <x v="1"/>
    <n v="9040688299"/>
    <x v="1"/>
    <s v="London"/>
    <s v="United Kingdom"/>
  </r>
  <r>
    <s v="January"/>
    <n v="1058884562"/>
    <n v="36785654"/>
    <d v="2022-01-29T00:00:00"/>
    <n v="18074280"/>
    <s v="Commercial"/>
    <x v="1"/>
    <s v="USD"/>
    <n v="5696620"/>
    <n v="5696620"/>
    <n v="7900001410"/>
    <x v="69"/>
    <s v="New York"/>
    <s v="United States"/>
    <x v="1"/>
    <x v="1"/>
    <x v="4"/>
    <x v="4"/>
    <n v="7900001410"/>
    <x v="12"/>
    <s v="New York"/>
    <s v="United States"/>
  </r>
  <r>
    <s v="January"/>
    <n v="1058884562"/>
    <n v="36785654"/>
    <d v="2022-01-31T00:00:00"/>
    <n v="18111146"/>
    <s v="Commercial"/>
    <x v="0"/>
    <s v="USD"/>
    <n v="782816"/>
    <n v="782816"/>
    <n v="7900001410"/>
    <x v="69"/>
    <s v="New York"/>
    <s v="United States"/>
    <x v="1"/>
    <x v="1"/>
    <x v="1"/>
    <x v="1"/>
    <n v="8518945853"/>
    <x v="36"/>
    <m/>
    <s v="United Kingdom"/>
  </r>
  <r>
    <s v="January"/>
    <n v="1058884562"/>
    <n v="36785654"/>
    <d v="2022-01-18T00:00:00"/>
    <n v="18739032"/>
    <s v="Commercial"/>
    <x v="1"/>
    <s v="USD"/>
    <n v="398808"/>
    <n v="398808"/>
    <n v="7900001410"/>
    <x v="69"/>
    <s v="New York"/>
    <s v="United States"/>
    <x v="1"/>
    <x v="1"/>
    <x v="4"/>
    <x v="4"/>
    <n v="1002337855"/>
    <x v="40"/>
    <s v=" Albuquerque"/>
    <s v="United States"/>
  </r>
  <r>
    <s v="February"/>
    <n v="1058884562"/>
    <n v="36785654"/>
    <d v="2022-02-08T00:00:00"/>
    <n v="19016134"/>
    <s v="Commercial"/>
    <x v="0"/>
    <s v="USD"/>
    <n v="13727205"/>
    <n v="13727205"/>
    <n v="7900001410"/>
    <x v="69"/>
    <s v="New York"/>
    <s v="United States"/>
    <x v="1"/>
    <x v="1"/>
    <x v="1"/>
    <x v="1"/>
    <n v="9040688299"/>
    <x v="1"/>
    <s v="London"/>
    <s v="United Kingdom"/>
  </r>
  <r>
    <s v="January"/>
    <n v="1058884562"/>
    <n v="38865000"/>
    <d v="2022-01-25T00:00:00"/>
    <n v="19313027"/>
    <s v="Commercial"/>
    <x v="0"/>
    <s v="USD"/>
    <n v="258278"/>
    <n v="258278"/>
    <n v="7900001410"/>
    <x v="69"/>
    <s v="New York"/>
    <s v="United States"/>
    <x v="1"/>
    <x v="1"/>
    <x v="1"/>
    <x v="1"/>
    <n v="8518945853"/>
    <x v="36"/>
    <m/>
    <s v="United Kingdom"/>
  </r>
  <r>
    <s v="March"/>
    <n v="1058884562"/>
    <n v="38865000"/>
    <d v="2022-03-03T00:00:00"/>
    <n v="19650908"/>
    <s v="Commercial"/>
    <x v="0"/>
    <s v="USD"/>
    <n v="663085"/>
    <n v="663085"/>
    <n v="7900001410"/>
    <x v="69"/>
    <s v="New York"/>
    <s v="United States"/>
    <x v="1"/>
    <x v="1"/>
    <x v="3"/>
    <x v="3"/>
    <n v="3259405538"/>
    <x v="28"/>
    <s v="Aalsmeer"/>
    <s v="Netherlands"/>
  </r>
  <r>
    <s v="March"/>
    <n v="1058884562"/>
    <n v="38865000"/>
    <d v="2022-03-21T00:00:00"/>
    <n v="19908856"/>
    <s v="Commercial"/>
    <x v="1"/>
    <s v="USD"/>
    <n v="5837128"/>
    <n v="5837128"/>
    <n v="7900001410"/>
    <x v="69"/>
    <s v="New York"/>
    <s v="United States"/>
    <x v="1"/>
    <x v="1"/>
    <x v="26"/>
    <x v="26"/>
    <n v="4569820300"/>
    <x v="52"/>
    <s v="Monetrrey"/>
    <s v="Mexico"/>
  </r>
  <r>
    <s v="March"/>
    <n v="1058884562"/>
    <n v="38865000"/>
    <d v="2022-03-12T00:00:00"/>
    <n v="10246293"/>
    <s v="Commercial"/>
    <x v="0"/>
    <s v="USD"/>
    <n v="411"/>
    <n v="411"/>
    <n v="7995204544"/>
    <x v="70"/>
    <s v="London"/>
    <s v="United Kingdom"/>
    <x v="2"/>
    <x v="2"/>
    <x v="14"/>
    <x v="14"/>
    <n v="2045489878"/>
    <x v="38"/>
    <s v="Paris"/>
    <s v="France"/>
  </r>
  <r>
    <s v="February"/>
    <n v="1058884562"/>
    <n v="36785654"/>
    <d v="2022-02-20T00:00:00"/>
    <n v="11559681"/>
    <s v="Commercial"/>
    <x v="0"/>
    <s v="USD"/>
    <n v="38932"/>
    <n v="38932"/>
    <n v="8518945853"/>
    <x v="71"/>
    <m/>
    <s v="United Kingdom"/>
    <x v="2"/>
    <x v="2"/>
    <x v="1"/>
    <x v="1"/>
    <n v="1112036044"/>
    <x v="13"/>
    <s v="London"/>
    <s v="United Kingdom"/>
  </r>
  <r>
    <s v="February"/>
    <n v="1058884562"/>
    <n v="36785654"/>
    <d v="2022-02-27T00:00:00"/>
    <n v="14553460"/>
    <s v="Commercial"/>
    <x v="0"/>
    <s v="USD"/>
    <n v="330173"/>
    <n v="330173"/>
    <n v="8518945853"/>
    <x v="71"/>
    <m/>
    <s v="United Kingdom"/>
    <x v="2"/>
    <x v="2"/>
    <x v="4"/>
    <x v="4"/>
    <n v="7298729519"/>
    <x v="15"/>
    <s v="New York"/>
    <s v="United States"/>
  </r>
  <r>
    <s v="January"/>
    <n v="1058884562"/>
    <n v="36785654"/>
    <d v="2022-01-21T00:00:00"/>
    <n v="15029435"/>
    <s v="Commercial"/>
    <x v="0"/>
    <s v="USD"/>
    <n v="864011"/>
    <n v="864011"/>
    <n v="8518945853"/>
    <x v="71"/>
    <m/>
    <s v="United Kingdom"/>
    <x v="2"/>
    <x v="2"/>
    <x v="24"/>
    <x v="24"/>
    <n v="2141002012"/>
    <x v="59"/>
    <s v="Bialystok"/>
    <s v="Poland"/>
  </r>
  <r>
    <s v="March"/>
    <n v="1058884562"/>
    <n v="36785654"/>
    <d v="2022-03-10T00:00:00"/>
    <n v="15585072"/>
    <s v="Commercial"/>
    <x v="1"/>
    <s v="USD"/>
    <n v="736594"/>
    <n v="736594"/>
    <n v="8518945853"/>
    <x v="71"/>
    <m/>
    <s v="United Kingdom"/>
    <x v="2"/>
    <x v="2"/>
    <x v="6"/>
    <x v="6"/>
    <n v="4447830460"/>
    <x v="67"/>
    <s v="Italy"/>
    <s v="Italy"/>
  </r>
  <r>
    <s v="February"/>
    <n v="1058884562"/>
    <n v="36785654"/>
    <d v="2022-02-17T00:00:00"/>
    <n v="15665012"/>
    <s v="Commercial"/>
    <x v="1"/>
    <s v="USD"/>
    <n v="467896"/>
    <n v="467896"/>
    <n v="8518945853"/>
    <x v="71"/>
    <m/>
    <s v="United Kingdom"/>
    <x v="2"/>
    <x v="2"/>
    <x v="10"/>
    <x v="10"/>
    <n v="1000254510"/>
    <x v="14"/>
    <s v="Manama"/>
    <s v="Bahrain"/>
  </r>
  <r>
    <s v="February"/>
    <n v="1058884562"/>
    <n v="36785654"/>
    <d v="2022-02-02T00:00:00"/>
    <n v="16103944"/>
    <s v="Commercial"/>
    <x v="0"/>
    <s v="USD"/>
    <n v="338303"/>
    <n v="338303"/>
    <n v="8518945853"/>
    <x v="71"/>
    <m/>
    <s v="United Kingdom"/>
    <x v="2"/>
    <x v="2"/>
    <x v="5"/>
    <x v="5"/>
    <n v="1454142014"/>
    <x v="6"/>
    <s v="Motril"/>
    <s v="Spain"/>
  </r>
  <r>
    <s v="February"/>
    <n v="1058884562"/>
    <n v="36785654"/>
    <d v="2022-02-03T00:00:00"/>
    <n v="17378319"/>
    <s v="Commercial"/>
    <x v="0"/>
    <s v="USD"/>
    <n v="433086"/>
    <n v="433086"/>
    <n v="8518945853"/>
    <x v="71"/>
    <m/>
    <s v="United Kingdom"/>
    <x v="2"/>
    <x v="2"/>
    <x v="1"/>
    <x v="1"/>
    <n v="4478501400"/>
    <x v="34"/>
    <s v="Watford"/>
    <s v="United Kingdom"/>
  </r>
  <r>
    <s v="March"/>
    <n v="1058884562"/>
    <n v="36785654"/>
    <d v="2022-03-18T00:00:00"/>
    <n v="18722824"/>
    <s v="Commercial"/>
    <x v="0"/>
    <s v="USD"/>
    <n v="155731"/>
    <n v="155731"/>
    <n v="8518945853"/>
    <x v="71"/>
    <m/>
    <s v="United Kingdom"/>
    <x v="2"/>
    <x v="2"/>
    <x v="1"/>
    <x v="1"/>
    <n v="2299858418"/>
    <x v="69"/>
    <s v="London"/>
    <s v="United Kingdom"/>
  </r>
  <r>
    <s v="January"/>
    <n v="1058884562"/>
    <n v="36785654"/>
    <d v="2022-01-17T00:00:00"/>
    <n v="18909089"/>
    <s v="Commercial"/>
    <x v="0"/>
    <s v="USD"/>
    <n v="480288"/>
    <n v="480288"/>
    <n v="8518945853"/>
    <x v="71"/>
    <m/>
    <s v="United Kingdom"/>
    <x v="2"/>
    <x v="2"/>
    <x v="10"/>
    <x v="10"/>
    <n v="1000254510"/>
    <x v="14"/>
    <s v="Manama"/>
    <s v="Bahrain"/>
  </r>
  <r>
    <s v="February"/>
    <n v="1058884562"/>
    <n v="36785654"/>
    <d v="2022-02-28T00:00:00"/>
    <n v="19865870"/>
    <s v="Commercial"/>
    <x v="0"/>
    <s v="USD"/>
    <n v="580071"/>
    <n v="580071"/>
    <n v="8518945853"/>
    <x v="71"/>
    <m/>
    <s v="United Kingdom"/>
    <x v="2"/>
    <x v="2"/>
    <x v="4"/>
    <x v="4"/>
    <n v="1002337855"/>
    <x v="40"/>
    <s v=" Albuquerque"/>
    <s v="United States"/>
  </r>
  <r>
    <s v="February"/>
    <n v="1058884562"/>
    <n v="36785654"/>
    <d v="2022-02-10T00:00:00"/>
    <n v="11435541"/>
    <s v="Commercial"/>
    <x v="0"/>
    <s v="USD"/>
    <n v="430940"/>
    <n v="430940"/>
    <n v="8518945853"/>
    <x v="71"/>
    <m/>
    <s v="United Kingdom"/>
    <x v="2"/>
    <x v="2"/>
    <x v="10"/>
    <x v="10"/>
    <n v="4547963252"/>
    <x v="47"/>
    <s v="Building 722, Road 3616, Al Seef District"/>
    <s v="Bahrain"/>
  </r>
  <r>
    <s v="February"/>
    <n v="1058884562"/>
    <n v="36785654"/>
    <d v="2022-02-04T00:00:00"/>
    <n v="13394489"/>
    <s v="Commercial"/>
    <x v="0"/>
    <s v="USD"/>
    <n v="67446705"/>
    <n v="67446705"/>
    <n v="8581111445"/>
    <x v="72"/>
    <m/>
    <s v="Russia"/>
    <x v="30"/>
    <x v="30"/>
    <x v="31"/>
    <x v="31"/>
    <n v="8581111445"/>
    <x v="70"/>
    <m/>
    <s v="Russia"/>
  </r>
  <r>
    <s v="January"/>
    <n v="1058884562"/>
    <n v="36785654"/>
    <d v="2022-01-09T00:00:00"/>
    <n v="16991896"/>
    <s v="Commercial"/>
    <x v="1"/>
    <s v="USD"/>
    <n v="655768132"/>
    <n v="655768132"/>
    <n v="8591076781"/>
    <x v="73"/>
    <m/>
    <s v="United States"/>
    <x v="1"/>
    <x v="1"/>
    <x v="1"/>
    <x v="1"/>
    <n v="4478501400"/>
    <x v="34"/>
    <s v="Watford"/>
    <s v="United Kingdom"/>
  </r>
  <r>
    <s v="March"/>
    <n v="1058884562"/>
    <n v="36785654"/>
    <d v="2022-03-12T00:00:00"/>
    <n v="16759901"/>
    <s v="Commercial"/>
    <x v="0"/>
    <s v="USD"/>
    <n v="834"/>
    <n v="834"/>
    <n v="8615642415"/>
    <x v="74"/>
    <s v="Warszawa"/>
    <s v="Poland"/>
    <x v="9"/>
    <x v="9"/>
    <x v="4"/>
    <x v="4"/>
    <n v="8591076781"/>
    <x v="71"/>
    <m/>
    <s v="United States"/>
  </r>
  <r>
    <s v="March"/>
    <n v="1058884562"/>
    <n v="36785654"/>
    <d v="2022-03-04T00:00:00"/>
    <n v="13281863"/>
    <s v="Commercial"/>
    <x v="0"/>
    <s v="USD"/>
    <n v="284727"/>
    <n v="284727"/>
    <n v="8807960384"/>
    <x v="75"/>
    <s v="Bratislava"/>
    <s v="Slovakia"/>
    <x v="31"/>
    <x v="31"/>
    <x v="1"/>
    <x v="1"/>
    <n v="3232587888"/>
    <x v="22"/>
    <s v="London"/>
    <s v="United Kingdom"/>
  </r>
  <r>
    <s v="February"/>
    <n v="1058884562"/>
    <n v="36785654"/>
    <d v="2022-02-03T00:00:00"/>
    <n v="13618879"/>
    <s v="Commercial"/>
    <x v="0"/>
    <s v="USD"/>
    <n v="329175"/>
    <n v="329175"/>
    <n v="8807960384"/>
    <x v="75"/>
    <s v="Bratislava"/>
    <s v="Slovakia"/>
    <x v="31"/>
    <x v="31"/>
    <x v="0"/>
    <x v="0"/>
    <n v="3323598752"/>
    <x v="0"/>
    <s v="Lonon"/>
    <s v="Unieted Kingdom"/>
  </r>
  <r>
    <s v="February"/>
    <n v="1058884562"/>
    <n v="36785654"/>
    <d v="2022-02-12T00:00:00"/>
    <n v="17629902"/>
    <s v="Commercial"/>
    <x v="1"/>
    <s v="USD"/>
    <n v="449765"/>
    <n v="449765"/>
    <n v="8807960384"/>
    <x v="75"/>
    <s v="Bratislava"/>
    <s v="Slovakia"/>
    <x v="31"/>
    <x v="31"/>
    <x v="4"/>
    <x v="4"/>
    <n v="7871021235"/>
    <x v="44"/>
    <m/>
    <s v="United States"/>
  </r>
  <r>
    <s v="March"/>
    <n v="1058884562"/>
    <n v="36785654"/>
    <d v="2022-03-08T00:00:00"/>
    <n v="19025001"/>
    <s v="Commercial"/>
    <x v="1"/>
    <s v="USD"/>
    <n v="221282"/>
    <n v="221282"/>
    <n v="8807960384"/>
    <x v="75"/>
    <s v="Bratislava"/>
    <s v="Slovakia"/>
    <x v="31"/>
    <x v="31"/>
    <x v="18"/>
    <x v="18"/>
    <n v="7458111145"/>
    <x v="72"/>
    <m/>
    <s v="Tajpej"/>
  </r>
  <r>
    <s v="February"/>
    <n v="1058884562"/>
    <n v="36785654"/>
    <d v="2022-02-03T00:00:00"/>
    <n v="19636538"/>
    <s v="Commercial"/>
    <x v="1"/>
    <s v="USD"/>
    <n v="746730"/>
    <n v="746730"/>
    <n v="8807960384"/>
    <x v="75"/>
    <s v="Bratislava"/>
    <s v="Slovakia"/>
    <x v="31"/>
    <x v="31"/>
    <x v="24"/>
    <x v="24"/>
    <n v="4444552079"/>
    <x v="73"/>
    <s v="Katowice"/>
    <s v="Poland"/>
  </r>
  <r>
    <s v="March"/>
    <n v="1058884562"/>
    <n v="36785654"/>
    <d v="2022-03-03T00:00:00"/>
    <n v="12158568"/>
    <s v="Commercial"/>
    <x v="0"/>
    <s v="USD"/>
    <n v="19786"/>
    <n v="19786"/>
    <n v="8985203212"/>
    <x v="76"/>
    <s v="Lanet"/>
    <s v="France"/>
    <x v="4"/>
    <x v="4"/>
    <x v="4"/>
    <x v="4"/>
    <n v="4717323840"/>
    <x v="29"/>
    <s v="Ohio"/>
    <s v="United States"/>
  </r>
  <r>
    <s v="February"/>
    <n v="1058884562"/>
    <n v="36785654"/>
    <d v="2022-02-24T00:00:00"/>
    <n v="13115279"/>
    <s v="Commercial"/>
    <x v="0"/>
    <s v="USD"/>
    <n v="1000"/>
    <n v="1000"/>
    <n v="8985203212"/>
    <x v="76"/>
    <s v="Lanet"/>
    <s v="France"/>
    <x v="4"/>
    <x v="4"/>
    <x v="8"/>
    <x v="8"/>
    <n v="6319115507"/>
    <x v="10"/>
    <s v="Aschaffenburg"/>
    <s v="Germany"/>
  </r>
  <r>
    <s v="March"/>
    <n v="1058884562"/>
    <n v="36785654"/>
    <d v="2022-03-27T00:00:00"/>
    <n v="15079875"/>
    <s v="Commercial"/>
    <x v="0"/>
    <s v="USD"/>
    <n v="2098"/>
    <n v="2098"/>
    <n v="8985203212"/>
    <x v="76"/>
    <s v="Lanet"/>
    <s v="France"/>
    <x v="4"/>
    <x v="4"/>
    <x v="4"/>
    <x v="4"/>
    <n v="3466400426"/>
    <x v="5"/>
    <s v="Denver"/>
    <s v="United States"/>
  </r>
  <r>
    <s v="March"/>
    <n v="1058884562"/>
    <n v="36785654"/>
    <d v="2022-03-03T00:00:00"/>
    <n v="16652308"/>
    <s v="Commercial"/>
    <x v="0"/>
    <s v="USD"/>
    <n v="16722"/>
    <n v="16722"/>
    <n v="8985203212"/>
    <x v="76"/>
    <s v="Lanet"/>
    <s v="France"/>
    <x v="4"/>
    <x v="4"/>
    <x v="1"/>
    <x v="1"/>
    <n v="3232587888"/>
    <x v="22"/>
    <s v="London"/>
    <s v="United Kingdom"/>
  </r>
  <r>
    <s v="January"/>
    <n v="1058884562"/>
    <n v="36785654"/>
    <d v="2022-01-17T00:00:00"/>
    <n v="19493217"/>
    <s v="Commercial"/>
    <x v="0"/>
    <s v="USD"/>
    <n v="166870"/>
    <n v="166870"/>
    <n v="8985203212"/>
    <x v="76"/>
    <s v="Lanet"/>
    <s v="France"/>
    <x v="4"/>
    <x v="4"/>
    <x v="10"/>
    <x v="10"/>
    <n v="1047485455"/>
    <x v="39"/>
    <s v="Hamala"/>
    <s v="Bahrain"/>
  </r>
  <r>
    <s v="March"/>
    <n v="1058884562"/>
    <n v="38865000"/>
    <d v="2022-03-11T00:00:00"/>
    <n v="19642916"/>
    <s v="Commercial"/>
    <x v="0"/>
    <s v="USD"/>
    <n v="8839"/>
    <n v="8839"/>
    <n v="8985203212"/>
    <x v="76"/>
    <s v="Lanet"/>
    <s v="France"/>
    <x v="4"/>
    <x v="4"/>
    <x v="4"/>
    <x v="4"/>
    <n v="1005455989"/>
    <x v="23"/>
    <s v="New York"/>
    <s v="United States"/>
  </r>
  <r>
    <s v="January"/>
    <n v="1058884562"/>
    <n v="38865000"/>
    <d v="2022-01-09T00:00:00"/>
    <n v="10077276"/>
    <s v="Commercial"/>
    <x v="1"/>
    <s v="USD"/>
    <n v="5799493"/>
    <n v="5799493"/>
    <n v="9040688299"/>
    <x v="77"/>
    <s v="London"/>
    <s v="United Kingdom"/>
    <x v="2"/>
    <x v="2"/>
    <x v="1"/>
    <x v="1"/>
    <n v="8518945853"/>
    <x v="36"/>
    <m/>
    <s v="United Kingdom"/>
  </r>
  <r>
    <s v="February"/>
    <n v="1058884562"/>
    <n v="38865000"/>
    <d v="2022-02-15T00:00:00"/>
    <n v="10141639"/>
    <s v="Commercial"/>
    <x v="0"/>
    <s v="USD"/>
    <n v="5533734"/>
    <n v="5533734"/>
    <n v="9040688299"/>
    <x v="77"/>
    <s v="London"/>
    <s v="United Kingdom"/>
    <x v="2"/>
    <x v="2"/>
    <x v="15"/>
    <x v="15"/>
    <n v="4494463134"/>
    <x v="19"/>
    <s v=" Suwon-Shi"/>
    <s v="South Korea"/>
  </r>
  <r>
    <s v="March"/>
    <n v="1058884562"/>
    <n v="38865000"/>
    <d v="2022-03-02T00:00:00"/>
    <n v="10826995"/>
    <s v="Commercial"/>
    <x v="0"/>
    <s v="USD"/>
    <n v="5287429"/>
    <n v="5287429"/>
    <n v="9040688299"/>
    <x v="77"/>
    <s v="London"/>
    <s v="United Kingdom"/>
    <x v="2"/>
    <x v="2"/>
    <x v="1"/>
    <x v="1"/>
    <n v="1112036044"/>
    <x v="13"/>
    <s v="London"/>
    <s v="United Kingdom"/>
  </r>
  <r>
    <s v="February"/>
    <n v="1058884562"/>
    <n v="38865000"/>
    <d v="2022-02-22T00:00:00"/>
    <n v="11863983"/>
    <s v="Commercial"/>
    <x v="1"/>
    <s v="USD"/>
    <n v="5287000"/>
    <n v="5287000"/>
    <n v="9040688299"/>
    <x v="77"/>
    <s v="London"/>
    <s v="United Kingdom"/>
    <x v="2"/>
    <x v="2"/>
    <x v="4"/>
    <x v="4"/>
    <n v="7298729519"/>
    <x v="15"/>
    <s v="New York"/>
    <s v="United States"/>
  </r>
  <r>
    <s v="February"/>
    <n v="1058884562"/>
    <n v="38865000"/>
    <d v="2022-02-22T00:00:00"/>
    <n v="13498395"/>
    <s v="Commercial"/>
    <x v="0"/>
    <s v="USD"/>
    <n v="5751671"/>
    <n v="5751671"/>
    <n v="9040688299"/>
    <x v="77"/>
    <s v="London"/>
    <s v="United Kingdom"/>
    <x v="2"/>
    <x v="2"/>
    <x v="5"/>
    <x v="5"/>
    <n v="1454142014"/>
    <x v="6"/>
    <s v="Motril"/>
    <s v="Spain"/>
  </r>
  <r>
    <s v="February"/>
    <n v="1058884562"/>
    <n v="36785654"/>
    <d v="2022-02-10T00:00:00"/>
    <n v="13568185"/>
    <s v="Commercial"/>
    <x v="0"/>
    <s v="USD"/>
    <n v="4970732"/>
    <n v="4970732"/>
    <n v="9040688299"/>
    <x v="77"/>
    <s v="London"/>
    <s v="United Kingdom"/>
    <x v="2"/>
    <x v="2"/>
    <x v="1"/>
    <x v="1"/>
    <n v="1112036044"/>
    <x v="13"/>
    <s v="London"/>
    <s v="United Kingdom"/>
  </r>
  <r>
    <s v="January"/>
    <n v="1058884562"/>
    <n v="38865000"/>
    <d v="2022-01-19T00:00:00"/>
    <n v="13933227"/>
    <s v="Commercial"/>
    <x v="0"/>
    <s v="USD"/>
    <n v="5812453"/>
    <n v="5812453"/>
    <n v="9040688299"/>
    <x v="77"/>
    <s v="London"/>
    <s v="United Kingdom"/>
    <x v="2"/>
    <x v="2"/>
    <x v="14"/>
    <x v="14"/>
    <n v="1054747441"/>
    <x v="74"/>
    <s v="Paris"/>
    <s v="France"/>
  </r>
  <r>
    <s v="January"/>
    <n v="1058884562"/>
    <n v="38865000"/>
    <d v="2022-01-15T00:00:00"/>
    <n v="15657112"/>
    <s v="Commercial"/>
    <x v="0"/>
    <s v="USD"/>
    <n v="5820119"/>
    <n v="5820119"/>
    <n v="9040688299"/>
    <x v="77"/>
    <s v="London"/>
    <s v="United Kingdom"/>
    <x v="2"/>
    <x v="2"/>
    <x v="4"/>
    <x v="4"/>
    <n v="1005455989"/>
    <x v="23"/>
    <s v="New York"/>
    <s v="United States"/>
  </r>
  <r>
    <s v="February"/>
    <n v="1058884562"/>
    <n v="38865000"/>
    <d v="2022-02-18T00:00:00"/>
    <n v="18281969"/>
    <s v="Commercial"/>
    <x v="1"/>
    <s v="USD"/>
    <n v="5649744"/>
    <n v="5649744"/>
    <n v="9040688299"/>
    <x v="77"/>
    <s v="London"/>
    <s v="United Kingdom"/>
    <x v="2"/>
    <x v="2"/>
    <x v="13"/>
    <x v="13"/>
    <n v="1459898985"/>
    <x v="17"/>
    <s v="Dubai"/>
    <s v="United Arab Emirates"/>
  </r>
  <r>
    <s v="February"/>
    <n v="1058884562"/>
    <n v="38865000"/>
    <d v="2022-02-24T00:00:00"/>
    <n v="19405411"/>
    <s v="Commercial"/>
    <x v="1"/>
    <s v="USD"/>
    <n v="5916413"/>
    <n v="5916413"/>
    <n v="9040688299"/>
    <x v="77"/>
    <s v="London"/>
    <s v="United Kingdom"/>
    <x v="2"/>
    <x v="2"/>
    <x v="15"/>
    <x v="15"/>
    <n v="4494463134"/>
    <x v="19"/>
    <s v=" Suwon-Shi"/>
    <s v="South Korea"/>
  </r>
  <r>
    <s v="January"/>
    <n v="1058884562"/>
    <n v="38865000"/>
    <d v="2022-01-22T00:00:00"/>
    <n v="15765285"/>
    <s v="Commercial"/>
    <x v="1"/>
    <s v="USD"/>
    <n v="5116539"/>
    <n v="5116539"/>
    <n v="9040688299"/>
    <x v="77"/>
    <s v="London"/>
    <s v="United Kingdom"/>
    <x v="2"/>
    <x v="2"/>
    <x v="8"/>
    <x v="8"/>
    <n v="3498942329"/>
    <x v="75"/>
    <s v="Wiesmoor"/>
    <s v="Germany"/>
  </r>
  <r>
    <s v="February"/>
    <n v="1058884562"/>
    <n v="38865000"/>
    <d v="2022-02-13T00:00:00"/>
    <n v="10791703"/>
    <s v="Commercial"/>
    <x v="1"/>
    <s v="USD"/>
    <n v="9863553"/>
    <n v="9863553"/>
    <n v="9507639174"/>
    <x v="78"/>
    <s v="Amsterdam"/>
    <s v="Netherlands"/>
    <x v="16"/>
    <x v="16"/>
    <x v="4"/>
    <x v="4"/>
    <n v="7298729519"/>
    <x v="15"/>
    <s v="New York"/>
    <s v="United States"/>
  </r>
  <r>
    <s v="March"/>
    <n v="1058884562"/>
    <n v="38865000"/>
    <d v="2022-03-30T00:00:00"/>
    <n v="15477370"/>
    <s v="Commercial"/>
    <x v="1"/>
    <s v="USD"/>
    <n v="951429"/>
    <n v="951429"/>
    <n v="9878752010"/>
    <x v="79"/>
    <s v="Boston"/>
    <s v="United States"/>
    <x v="1"/>
    <x v="1"/>
    <x v="1"/>
    <x v="1"/>
    <n v="8518945853"/>
    <x v="36"/>
    <m/>
    <s v="United Kingdom"/>
  </r>
  <r>
    <s v="March"/>
    <n v="1058884562"/>
    <n v="38865000"/>
    <d v="2022-03-11T00:00:00"/>
    <n v="15752517"/>
    <s v="Commercial"/>
    <x v="1"/>
    <s v="USD"/>
    <n v="348442"/>
    <n v="348442"/>
    <n v="9987426545"/>
    <x v="80"/>
    <s v="London"/>
    <s v="United Kingdom"/>
    <x v="2"/>
    <x v="2"/>
    <x v="4"/>
    <x v="4"/>
    <n v="7298729519"/>
    <x v="15"/>
    <s v="New York"/>
    <s v="United States"/>
  </r>
  <r>
    <s v="March"/>
    <n v="1058884562"/>
    <n v="36785654"/>
    <d v="2022-03-18T00:00:00"/>
    <n v="19934212"/>
    <s v="Commercial"/>
    <x v="0"/>
    <s v="USD"/>
    <n v="61362"/>
    <n v="61362"/>
    <n v="9987426545"/>
    <x v="80"/>
    <s v="London"/>
    <s v="United Kingdom"/>
    <x v="2"/>
    <x v="2"/>
    <x v="1"/>
    <x v="1"/>
    <n v="4478501400"/>
    <x v="34"/>
    <s v="Watford"/>
    <s v="United Kingd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6BBC89-80B9-4FB8-9B3C-3728E2756511}" name="Tabela przestawna1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30:F38" firstHeaderRow="1" firstDataRow="2" firstDataCol="1"/>
  <pivotFields count="23">
    <pivotField showAll="0">
      <items count="4">
        <item x="2"/>
        <item x="1"/>
        <item x="0"/>
        <item t="default"/>
      </items>
    </pivotField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6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dataFields count="1">
    <dataField name="Suma z Original Currency Amount" fld="8" baseField="6" baseItem="0" numFmtId="164"/>
  </dataFields>
  <formats count="1">
    <format dxfId="4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5D7C4-3746-404B-AFBE-6E4AB8214AFD}" name="Tabela przestawna2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>
  <location ref="J34:L40" firstHeaderRow="0" firstDataRow="1" firstDataCol="1" rowPageCount="1" colPageCount="1"/>
  <pivotFields count="25"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numFmtId="164" showAll="0"/>
    <pivotField numFmtId="164" showAll="0"/>
    <pivotField showAll="0"/>
    <pivotField axis="axisRow" dataField="1" showAll="0" measureFilter="1" sortType="descending">
      <items count="115">
        <item x="47"/>
        <item x="68"/>
        <item x="20"/>
        <item x="64"/>
        <item x="51"/>
        <item x="40"/>
        <item x="60"/>
        <item x="25"/>
        <item x="26"/>
        <item m="1" x="105"/>
        <item m="1" x="109"/>
        <item m="1" x="107"/>
        <item m="1" x="99"/>
        <item x="31"/>
        <item x="5"/>
        <item x="79"/>
        <item x="45"/>
        <item m="1" x="100"/>
        <item m="1" x="108"/>
        <item x="34"/>
        <item x="2"/>
        <item m="1" x="112"/>
        <item x="21"/>
        <item m="1" x="104"/>
        <item m="1" x="91"/>
        <item x="53"/>
        <item x="14"/>
        <item x="11"/>
        <item x="58"/>
        <item x="72"/>
        <item x="3"/>
        <item x="44"/>
        <item x="13"/>
        <item m="1" x="90"/>
        <item x="80"/>
        <item x="15"/>
        <item x="16"/>
        <item x="17"/>
        <item x="9"/>
        <item x="76"/>
        <item x="4"/>
        <item x="7"/>
        <item m="1" x="84"/>
        <item x="46"/>
        <item x="70"/>
        <item x="39"/>
        <item m="1" x="93"/>
        <item x="41"/>
        <item x="1"/>
        <item x="12"/>
        <item x="62"/>
        <item x="32"/>
        <item m="1" x="106"/>
        <item x="48"/>
        <item x="55"/>
        <item x="56"/>
        <item x="37"/>
        <item m="1" x="98"/>
        <item m="1" x="87"/>
        <item m="1" x="102"/>
        <item m="1" x="101"/>
        <item x="74"/>
        <item x="77"/>
        <item x="18"/>
        <item x="38"/>
        <item m="1" x="81"/>
        <item m="1" x="97"/>
        <item x="75"/>
        <item x="36"/>
        <item x="33"/>
        <item x="24"/>
        <item x="67"/>
        <item m="1" x="88"/>
        <item x="78"/>
        <item x="71"/>
        <item x="73"/>
        <item x="10"/>
        <item m="1" x="113"/>
        <item x="35"/>
        <item x="23"/>
        <item x="63"/>
        <item x="0"/>
        <item x="6"/>
        <item m="1" x="85"/>
        <item x="19"/>
        <item m="1" x="89"/>
        <item x="27"/>
        <item m="1" x="86"/>
        <item x="29"/>
        <item x="30"/>
        <item m="1" x="82"/>
        <item m="1" x="83"/>
        <item x="49"/>
        <item m="1" x="92"/>
        <item m="1" x="103"/>
        <item x="54"/>
        <item m="1" x="94"/>
        <item x="59"/>
        <item m="1" x="95"/>
        <item m="1" x="96"/>
        <item m="1" x="111"/>
        <item m="1" x="110"/>
        <item x="8"/>
        <item x="22"/>
        <item x="28"/>
        <item x="42"/>
        <item x="43"/>
        <item x="50"/>
        <item x="52"/>
        <item x="61"/>
        <item x="65"/>
        <item x="66"/>
        <item x="69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1"/>
  </rowFields>
  <rowItems count="6">
    <i>
      <x v="81"/>
    </i>
    <i>
      <x v="112"/>
    </i>
    <i>
      <x v="78"/>
    </i>
    <i>
      <x v="106"/>
    </i>
    <i>
      <x v="74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" hier="-1"/>
  </pageFields>
  <dataFields count="2">
    <dataField name="Liczba z ORG Name" fld="11" subtotal="count" baseField="0" baseItem="0"/>
    <dataField name="Suma z Original Currency Amount" fld="8" baseField="0" baseItem="0" numFmtId="164"/>
  </dataFields>
  <formats count="2"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A3691-480C-4999-9B04-F1D63346AE65}" name="Tabela przestawna20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>
  <location ref="J20:L26" firstHeaderRow="0" firstDataRow="1" firstDataCol="1" rowPageCount="2" colPageCount="1"/>
  <pivotFields count="25"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numFmtId="164" showAll="0"/>
    <pivotField numFmtId="164" showAll="0"/>
    <pivotField showAll="0"/>
    <pivotField axis="axisRow" dataField="1" showAll="0" measureFilter="1" sortType="descending">
      <items count="115">
        <item x="47"/>
        <item x="68"/>
        <item x="20"/>
        <item x="64"/>
        <item x="51"/>
        <item x="40"/>
        <item x="60"/>
        <item x="25"/>
        <item x="26"/>
        <item m="1" x="105"/>
        <item m="1" x="109"/>
        <item m="1" x="107"/>
        <item m="1" x="99"/>
        <item x="31"/>
        <item x="5"/>
        <item x="79"/>
        <item x="45"/>
        <item m="1" x="100"/>
        <item m="1" x="108"/>
        <item x="34"/>
        <item x="2"/>
        <item m="1" x="112"/>
        <item x="21"/>
        <item m="1" x="104"/>
        <item m="1" x="91"/>
        <item x="53"/>
        <item x="14"/>
        <item x="11"/>
        <item x="58"/>
        <item x="72"/>
        <item x="3"/>
        <item x="44"/>
        <item x="13"/>
        <item m="1" x="90"/>
        <item x="80"/>
        <item x="15"/>
        <item x="16"/>
        <item x="17"/>
        <item x="9"/>
        <item x="76"/>
        <item x="4"/>
        <item x="7"/>
        <item m="1" x="84"/>
        <item x="46"/>
        <item x="70"/>
        <item x="39"/>
        <item m="1" x="93"/>
        <item x="41"/>
        <item x="1"/>
        <item x="12"/>
        <item x="62"/>
        <item x="32"/>
        <item m="1" x="106"/>
        <item x="48"/>
        <item x="55"/>
        <item x="56"/>
        <item x="37"/>
        <item m="1" x="98"/>
        <item m="1" x="87"/>
        <item m="1" x="102"/>
        <item m="1" x="101"/>
        <item x="74"/>
        <item x="77"/>
        <item x="18"/>
        <item x="38"/>
        <item m="1" x="81"/>
        <item m="1" x="97"/>
        <item x="75"/>
        <item x="36"/>
        <item x="33"/>
        <item x="24"/>
        <item x="67"/>
        <item m="1" x="88"/>
        <item x="78"/>
        <item x="71"/>
        <item x="73"/>
        <item x="10"/>
        <item m="1" x="113"/>
        <item x="35"/>
        <item x="23"/>
        <item x="63"/>
        <item x="0"/>
        <item x="6"/>
        <item m="1" x="85"/>
        <item x="19"/>
        <item m="1" x="89"/>
        <item x="27"/>
        <item m="1" x="86"/>
        <item x="29"/>
        <item x="30"/>
        <item m="1" x="82"/>
        <item m="1" x="83"/>
        <item x="49"/>
        <item m="1" x="92"/>
        <item m="1" x="103"/>
        <item x="54"/>
        <item m="1" x="94"/>
        <item x="59"/>
        <item m="1" x="95"/>
        <item m="1" x="96"/>
        <item m="1" x="111"/>
        <item m="1" x="110"/>
        <item x="8"/>
        <item x="22"/>
        <item x="28"/>
        <item x="42"/>
        <item x="43"/>
        <item x="50"/>
        <item x="52"/>
        <item x="61"/>
        <item x="65"/>
        <item x="66"/>
        <item x="69"/>
        <item x="5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multipleItemSelectionAllowed="1" showAll="0">
      <items count="33">
        <item h="1" x="29"/>
        <item x="10"/>
        <item x="12"/>
        <item h="1" x="27"/>
        <item h="1" x="30"/>
        <item h="1" x="11"/>
        <item h="1" x="20"/>
        <item h="1" x="28"/>
        <item h="1" x="25"/>
        <item h="1" x="9"/>
        <item h="1" x="17"/>
        <item h="1" x="7"/>
        <item h="1" x="14"/>
        <item h="1" x="8"/>
        <item h="1" x="22"/>
        <item h="1" x="21"/>
        <item h="1" x="2"/>
        <item h="1" x="6"/>
        <item h="1" x="26"/>
        <item h="1" x="3"/>
        <item h="1" x="23"/>
        <item h="1" x="24"/>
        <item x="31"/>
        <item h="1" x="19"/>
        <item h="1" x="15"/>
        <item h="1" x="5"/>
        <item h="1" x="18"/>
        <item x="16"/>
        <item h="1" x="0"/>
        <item x="13"/>
        <item h="1" x="1"/>
        <item h="1" x="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1"/>
  </rowFields>
  <rowItems count="6">
    <i>
      <x v="29"/>
    </i>
    <i>
      <x v="20"/>
    </i>
    <i>
      <x v="102"/>
    </i>
    <i>
      <x v="106"/>
    </i>
    <i>
      <x v="78"/>
    </i>
    <i t="grand">
      <x/>
    </i>
  </rowItems>
  <colFields count="1">
    <field x="-2"/>
  </colFields>
  <colItems count="2">
    <i>
      <x/>
    </i>
    <i i="1">
      <x v="1"/>
    </i>
  </colItems>
  <pageFields count="2">
    <pageField fld="6" item="1" hier="-1"/>
    <pageField fld="17" hier="-1"/>
  </pageFields>
  <dataFields count="2">
    <dataField name="Liczba z ORG Name" fld="11" subtotal="count" baseField="0" baseItem="0"/>
    <dataField name="Suma z Original Currency Amount" fld="8" baseField="0" baseItem="0" numFmtId="164"/>
  </dataFields>
  <formats count="2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1" type="count" evalOrder="-1" id="1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A953C-6226-4369-B678-B50182CE3EB5}" name="Tabela przestawna19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>
  <location ref="J7:L13" firstHeaderRow="0" firstDataRow="1" firstDataCol="1" rowPageCount="2" colPageCount="1"/>
  <pivotFields count="25"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numFmtId="164" showAll="0"/>
    <pivotField numFmtId="164" showAll="0"/>
    <pivotField showAll="0"/>
    <pivotField axis="axisRow" dataField="1" showAll="0" measureFilter="1" sortType="descending">
      <items count="115">
        <item x="47"/>
        <item x="68"/>
        <item x="20"/>
        <item x="64"/>
        <item x="51"/>
        <item x="40"/>
        <item x="60"/>
        <item x="25"/>
        <item x="26"/>
        <item m="1" x="105"/>
        <item m="1" x="109"/>
        <item m="1" x="107"/>
        <item m="1" x="99"/>
        <item x="31"/>
        <item x="5"/>
        <item x="79"/>
        <item x="45"/>
        <item m="1" x="100"/>
        <item m="1" x="108"/>
        <item x="34"/>
        <item x="2"/>
        <item m="1" x="112"/>
        <item x="21"/>
        <item m="1" x="104"/>
        <item m="1" x="91"/>
        <item x="53"/>
        <item x="14"/>
        <item x="11"/>
        <item x="58"/>
        <item x="72"/>
        <item x="3"/>
        <item x="44"/>
        <item x="13"/>
        <item m="1" x="90"/>
        <item x="80"/>
        <item x="15"/>
        <item x="16"/>
        <item x="17"/>
        <item x="9"/>
        <item x="76"/>
        <item x="4"/>
        <item x="7"/>
        <item m="1" x="84"/>
        <item x="46"/>
        <item x="70"/>
        <item x="39"/>
        <item m="1" x="93"/>
        <item x="41"/>
        <item x="1"/>
        <item x="12"/>
        <item x="62"/>
        <item x="32"/>
        <item m="1" x="106"/>
        <item x="48"/>
        <item x="55"/>
        <item x="56"/>
        <item x="37"/>
        <item m="1" x="98"/>
        <item m="1" x="87"/>
        <item m="1" x="102"/>
        <item m="1" x="101"/>
        <item x="74"/>
        <item x="77"/>
        <item x="18"/>
        <item x="38"/>
        <item m="1" x="81"/>
        <item m="1" x="97"/>
        <item x="75"/>
        <item x="36"/>
        <item x="33"/>
        <item x="24"/>
        <item x="67"/>
        <item m="1" x="88"/>
        <item x="78"/>
        <item x="71"/>
        <item x="73"/>
        <item x="10"/>
        <item m="1" x="113"/>
        <item x="35"/>
        <item x="23"/>
        <item x="63"/>
        <item x="0"/>
        <item x="6"/>
        <item m="1" x="85"/>
        <item x="19"/>
        <item m="1" x="89"/>
        <item x="27"/>
        <item m="1" x="86"/>
        <item x="29"/>
        <item x="30"/>
        <item m="1" x="82"/>
        <item m="1" x="83"/>
        <item x="49"/>
        <item m="1" x="92"/>
        <item m="1" x="103"/>
        <item x="54"/>
        <item m="1" x="94"/>
        <item x="59"/>
        <item m="1" x="95"/>
        <item m="1" x="96"/>
        <item m="1" x="111"/>
        <item m="1" x="110"/>
        <item x="8"/>
        <item x="22"/>
        <item x="28"/>
        <item x="42"/>
        <item x="43"/>
        <item x="50"/>
        <item x="52"/>
        <item x="61"/>
        <item x="65"/>
        <item x="66"/>
        <item x="69"/>
        <item x="5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axis="axisPage" multipleItemSelectionAllowed="1" showAll="0">
      <items count="33">
        <item h="1" x="29"/>
        <item x="10"/>
        <item h="1" x="12"/>
        <item h="1" x="27"/>
        <item h="1" x="30"/>
        <item h="1" x="11"/>
        <item h="1" x="20"/>
        <item h="1" x="28"/>
        <item h="1" x="25"/>
        <item h="1" x="9"/>
        <item h="1" x="17"/>
        <item h="1" x="7"/>
        <item h="1" x="14"/>
        <item x="8"/>
        <item h="1" x="22"/>
        <item h="1" x="21"/>
        <item h="1" x="2"/>
        <item h="1" x="6"/>
        <item h="1" x="26"/>
        <item h="1" x="3"/>
        <item h="1" x="23"/>
        <item h="1" x="24"/>
        <item x="31"/>
        <item h="1" x="19"/>
        <item h="1" x="15"/>
        <item h="1" x="5"/>
        <item h="1" x="18"/>
        <item h="1" x="16"/>
        <item h="1" x="0"/>
        <item h="1" x="13"/>
        <item x="1"/>
        <item x="4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1"/>
  </rowFields>
  <rowItems count="6">
    <i>
      <x v="28"/>
    </i>
    <i>
      <x v="29"/>
    </i>
    <i>
      <x v="110"/>
    </i>
    <i>
      <x v="4"/>
    </i>
    <i>
      <x v="106"/>
    </i>
    <i t="grand">
      <x/>
    </i>
  </rowItems>
  <colFields count="1">
    <field x="-2"/>
  </colFields>
  <colItems count="2">
    <i>
      <x/>
    </i>
    <i i="1">
      <x v="1"/>
    </i>
  </colItems>
  <pageFields count="2">
    <pageField fld="6" item="1" hier="-1"/>
    <pageField fld="17" hier="-1"/>
  </pageFields>
  <dataFields count="2">
    <dataField name="Liczba z ORG Name" fld="11" subtotal="count" baseField="0" baseItem="0"/>
    <dataField name="Suma z Original Currency Amount" fld="8" baseField="0" baseItem="0" numFmtId="164"/>
  </dataFields>
  <formats count="2"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1" type="count" evalOrder="-1" id="1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0106D2-150C-4558-B554-23EEEDC2740C}" name="Tabela przestawna18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>
  <location ref="C34:E41" firstHeaderRow="0" firstDataRow="1" firstDataCol="1" rowPageCount="1" colPageCount="1"/>
  <pivotFields count="25"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dataField="1" showAll="0"/>
    <pivotField axis="axisRow" showAll="0" measureFilter="1" sortType="descending">
      <items count="113">
        <item x="20"/>
        <item x="32"/>
        <item x="27"/>
        <item x="51"/>
        <item x="50"/>
        <item x="43"/>
        <item m="1" x="100"/>
        <item m="1" x="105"/>
        <item m="1" x="102"/>
        <item m="1" x="94"/>
        <item x="0"/>
        <item x="39"/>
        <item x="66"/>
        <item x="65"/>
        <item m="1" x="95"/>
        <item m="1" x="103"/>
        <item x="48"/>
        <item m="1" x="104"/>
        <item x="23"/>
        <item m="1" x="110"/>
        <item x="38"/>
        <item m="1" x="99"/>
        <item m="1" x="86"/>
        <item x="42"/>
        <item x="17"/>
        <item x="68"/>
        <item x="72"/>
        <item x="70"/>
        <item x="9"/>
        <item x="47"/>
        <item x="6"/>
        <item m="1" x="85"/>
        <item x="61"/>
        <item x="56"/>
        <item x="57"/>
        <item x="41"/>
        <item x="18"/>
        <item x="35"/>
        <item x="13"/>
        <item m="1" x="79"/>
        <item x="52"/>
        <item x="54"/>
        <item x="73"/>
        <item m="1" x="88"/>
        <item x="67"/>
        <item x="40"/>
        <item x="60"/>
        <item m="1" x="101"/>
        <item x="30"/>
        <item x="31"/>
        <item x="24"/>
        <item x="45"/>
        <item m="1" x="93"/>
        <item m="1" x="82"/>
        <item m="1" x="97"/>
        <item m="1" x="96"/>
        <item x="1"/>
        <item x="2"/>
        <item x="46"/>
        <item m="1" x="76"/>
        <item m="1" x="92"/>
        <item x="26"/>
        <item x="75"/>
        <item x="21"/>
        <item x="16"/>
        <item x="8"/>
        <item m="1" x="83"/>
        <item x="4"/>
        <item x="36"/>
        <item x="71"/>
        <item x="53"/>
        <item m="1" x="111"/>
        <item x="5"/>
        <item m="1" x="107"/>
        <item x="69"/>
        <item x="25"/>
        <item m="1" x="98"/>
        <item m="1" x="90"/>
        <item x="10"/>
        <item x="11"/>
        <item m="1" x="108"/>
        <item x="14"/>
        <item m="1" x="89"/>
        <item m="1" x="78"/>
        <item x="22"/>
        <item x="28"/>
        <item m="1" x="87"/>
        <item m="1" x="106"/>
        <item m="1" x="77"/>
        <item m="1" x="80"/>
        <item m="1" x="91"/>
        <item x="49"/>
        <item x="55"/>
        <item m="1" x="81"/>
        <item m="1" x="84"/>
        <item m="1" x="109"/>
        <item x="63"/>
        <item x="64"/>
        <item x="74"/>
        <item x="3"/>
        <item x="7"/>
        <item x="12"/>
        <item x="19"/>
        <item x="29"/>
        <item x="33"/>
        <item x="34"/>
        <item x="37"/>
        <item x="44"/>
        <item x="58"/>
        <item x="59"/>
        <item x="62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9"/>
  </rowFields>
  <rowItems count="7">
    <i>
      <x v="38"/>
    </i>
    <i>
      <x v="72"/>
    </i>
    <i>
      <x v="81"/>
    </i>
    <i>
      <x v="68"/>
    </i>
    <i>
      <x v="111"/>
    </i>
    <i>
      <x v="101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Liczba z BNF ID" fld="18" subtotal="count" baseField="19" baseItem="0"/>
    <dataField name="Suma z Original Currency Amount" fld="8" baseField="0" baseItem="0" numFmtId="164"/>
  </dataFields>
  <formats count="2">
    <format dxfId="1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9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7B42C8-9F38-4319-88E9-0E05E95B6F90}" name="Tabela przestawna17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>
  <location ref="C21:E27" firstHeaderRow="0" firstDataRow="1" firstDataCol="1" rowPageCount="2" colPageCount="1"/>
  <pivotFields count="25"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3">
        <item h="1" x="27"/>
        <item x="0"/>
        <item x="12"/>
        <item h="1" x="6"/>
        <item h="1" x="24"/>
        <item h="1" x="13"/>
        <item h="1" x="28"/>
        <item h="1" x="14"/>
        <item h="1" x="20"/>
        <item x="11"/>
        <item h="1" x="18"/>
        <item h="1" x="29"/>
        <item h="1" x="4"/>
        <item h="1" x="15"/>
        <item h="1" x="3"/>
        <item h="1" x="7"/>
        <item h="1" x="25"/>
        <item h="1" x="22"/>
        <item h="1" x="10"/>
        <item h="1" x="16"/>
        <item x="21"/>
        <item h="1" x="9"/>
        <item h="1" x="30"/>
        <item h="1" x="31"/>
        <item h="1" x="23"/>
        <item h="1" x="5"/>
        <item h="1" x="26"/>
        <item h="1" x="19"/>
        <item h="1" x="17"/>
        <item x="8"/>
        <item h="1" x="2"/>
        <item h="1" x="1"/>
        <item t="default"/>
      </items>
    </pivotField>
    <pivotField showAll="0"/>
    <pivotField showAll="0"/>
    <pivotField dataField="1" showAll="0"/>
    <pivotField axis="axisRow" showAll="0" measureFilter="1" sortType="descending">
      <items count="113">
        <item x="20"/>
        <item x="32"/>
        <item x="27"/>
        <item x="51"/>
        <item x="50"/>
        <item x="43"/>
        <item m="1" x="100"/>
        <item m="1" x="105"/>
        <item m="1" x="102"/>
        <item m="1" x="94"/>
        <item x="0"/>
        <item x="39"/>
        <item x="66"/>
        <item x="65"/>
        <item m="1" x="95"/>
        <item m="1" x="103"/>
        <item x="48"/>
        <item m="1" x="104"/>
        <item x="23"/>
        <item m="1" x="110"/>
        <item x="38"/>
        <item m="1" x="99"/>
        <item m="1" x="86"/>
        <item x="42"/>
        <item x="17"/>
        <item x="68"/>
        <item x="72"/>
        <item x="70"/>
        <item x="9"/>
        <item x="47"/>
        <item x="6"/>
        <item m="1" x="85"/>
        <item x="61"/>
        <item x="56"/>
        <item x="57"/>
        <item x="41"/>
        <item x="18"/>
        <item x="35"/>
        <item x="13"/>
        <item m="1" x="79"/>
        <item x="52"/>
        <item x="54"/>
        <item x="73"/>
        <item m="1" x="88"/>
        <item x="67"/>
        <item x="40"/>
        <item x="60"/>
        <item m="1" x="101"/>
        <item x="30"/>
        <item x="31"/>
        <item x="24"/>
        <item x="45"/>
        <item m="1" x="93"/>
        <item m="1" x="82"/>
        <item m="1" x="97"/>
        <item m="1" x="96"/>
        <item x="1"/>
        <item x="2"/>
        <item x="46"/>
        <item m="1" x="76"/>
        <item m="1" x="92"/>
        <item x="26"/>
        <item x="75"/>
        <item x="21"/>
        <item x="16"/>
        <item x="8"/>
        <item m="1" x="83"/>
        <item x="4"/>
        <item x="36"/>
        <item x="71"/>
        <item x="53"/>
        <item m="1" x="111"/>
        <item x="5"/>
        <item m="1" x="107"/>
        <item x="69"/>
        <item x="25"/>
        <item m="1" x="98"/>
        <item m="1" x="90"/>
        <item x="10"/>
        <item x="11"/>
        <item m="1" x="108"/>
        <item x="14"/>
        <item m="1" x="89"/>
        <item m="1" x="78"/>
        <item x="22"/>
        <item x="28"/>
        <item m="1" x="87"/>
        <item m="1" x="106"/>
        <item m="1" x="77"/>
        <item m="1" x="80"/>
        <item m="1" x="91"/>
        <item x="49"/>
        <item x="55"/>
        <item m="1" x="81"/>
        <item m="1" x="84"/>
        <item m="1" x="109"/>
        <item x="63"/>
        <item x="64"/>
        <item x="74"/>
        <item x="3"/>
        <item x="7"/>
        <item x="12"/>
        <item x="19"/>
        <item x="29"/>
        <item x="33"/>
        <item x="34"/>
        <item x="37"/>
        <item x="44"/>
        <item x="58"/>
        <item x="59"/>
        <item x="62"/>
        <item x="1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9"/>
  </rowFields>
  <rowItems count="6">
    <i>
      <x v="99"/>
    </i>
    <i>
      <x v="56"/>
    </i>
    <i>
      <x v="78"/>
    </i>
    <i>
      <x v="103"/>
    </i>
    <i>
      <x v="38"/>
    </i>
    <i t="grand">
      <x/>
    </i>
  </rowItems>
  <colFields count="1">
    <field x="-2"/>
  </colFields>
  <colItems count="2">
    <i>
      <x/>
    </i>
    <i i="1">
      <x v="1"/>
    </i>
  </colItems>
  <pageFields count="2">
    <pageField fld="6" item="0" hier="-1"/>
    <pageField fld="15" hier="-1"/>
  </pageFields>
  <dataFields count="2">
    <dataField name="Liczba z BNF ID" fld="18" subtotal="count" baseField="19" baseItem="0"/>
    <dataField name="Suma z Original Currency Amount" fld="8" baseField="0" baseItem="0" numFmtId="164"/>
  </dataFields>
  <formats count="2">
    <format dxfId="2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9" type="count" evalOrder="-1" id="1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A3129-A1FB-44DA-B757-19AF7BDE9D75}" name="Tabela przestawna16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>
  <location ref="C7:E13" firstHeaderRow="0" firstDataRow="1" firstDataCol="1" rowPageCount="2" colPageCount="1"/>
  <pivotFields count="25"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3">
        <item h="1" x="27"/>
        <item x="0"/>
        <item h="1" x="12"/>
        <item h="1" x="6"/>
        <item h="1" x="24"/>
        <item h="1" x="13"/>
        <item h="1" x="28"/>
        <item h="1" x="14"/>
        <item h="1" x="20"/>
        <item h="1" x="11"/>
        <item h="1" x="18"/>
        <item h="1" x="29"/>
        <item x="4"/>
        <item h="1" x="15"/>
        <item h="1" x="3"/>
        <item h="1" x="7"/>
        <item h="1" x="25"/>
        <item h="1" x="22"/>
        <item h="1" x="10"/>
        <item x="16"/>
        <item h="1" x="21"/>
        <item h="1" x="9"/>
        <item h="1" x="30"/>
        <item h="1" x="31"/>
        <item h="1" x="23"/>
        <item h="1" x="5"/>
        <item h="1" x="26"/>
        <item h="1" x="19"/>
        <item h="1" x="17"/>
        <item h="1" x="8"/>
        <item x="2"/>
        <item x="1"/>
        <item t="default"/>
      </items>
    </pivotField>
    <pivotField showAll="0"/>
    <pivotField showAll="0"/>
    <pivotField dataField="1" showAll="0"/>
    <pivotField axis="axisRow" showAll="0" measureFilter="1" sortType="descending">
      <items count="113">
        <item x="20"/>
        <item x="32"/>
        <item x="27"/>
        <item x="51"/>
        <item x="50"/>
        <item x="43"/>
        <item m="1" x="100"/>
        <item m="1" x="105"/>
        <item m="1" x="102"/>
        <item m="1" x="94"/>
        <item x="0"/>
        <item x="39"/>
        <item x="66"/>
        <item x="65"/>
        <item m="1" x="95"/>
        <item m="1" x="103"/>
        <item x="48"/>
        <item m="1" x="104"/>
        <item x="23"/>
        <item m="1" x="110"/>
        <item x="38"/>
        <item m="1" x="99"/>
        <item m="1" x="86"/>
        <item x="42"/>
        <item x="17"/>
        <item x="68"/>
        <item x="72"/>
        <item x="70"/>
        <item x="9"/>
        <item x="47"/>
        <item x="6"/>
        <item m="1" x="85"/>
        <item x="61"/>
        <item x="56"/>
        <item x="57"/>
        <item x="41"/>
        <item x="18"/>
        <item x="35"/>
        <item x="13"/>
        <item m="1" x="79"/>
        <item x="52"/>
        <item x="54"/>
        <item x="73"/>
        <item m="1" x="88"/>
        <item x="67"/>
        <item x="40"/>
        <item x="60"/>
        <item m="1" x="101"/>
        <item x="30"/>
        <item x="31"/>
        <item x="24"/>
        <item x="45"/>
        <item m="1" x="93"/>
        <item m="1" x="82"/>
        <item m="1" x="97"/>
        <item m="1" x="96"/>
        <item x="1"/>
        <item x="2"/>
        <item x="46"/>
        <item m="1" x="76"/>
        <item m="1" x="92"/>
        <item x="26"/>
        <item x="75"/>
        <item x="21"/>
        <item x="16"/>
        <item x="8"/>
        <item m="1" x="83"/>
        <item x="4"/>
        <item x="36"/>
        <item x="71"/>
        <item x="53"/>
        <item m="1" x="111"/>
        <item x="5"/>
        <item m="1" x="107"/>
        <item x="69"/>
        <item x="25"/>
        <item m="1" x="98"/>
        <item m="1" x="90"/>
        <item x="10"/>
        <item x="11"/>
        <item m="1" x="108"/>
        <item x="14"/>
        <item m="1" x="89"/>
        <item m="1" x="78"/>
        <item x="22"/>
        <item x="28"/>
        <item m="1" x="87"/>
        <item m="1" x="106"/>
        <item m="1" x="77"/>
        <item m="1" x="80"/>
        <item m="1" x="91"/>
        <item x="49"/>
        <item x="55"/>
        <item m="1" x="81"/>
        <item m="1" x="84"/>
        <item m="1" x="109"/>
        <item x="63"/>
        <item x="64"/>
        <item x="74"/>
        <item x="3"/>
        <item x="7"/>
        <item x="12"/>
        <item x="19"/>
        <item x="29"/>
        <item x="33"/>
        <item x="34"/>
        <item x="37"/>
        <item x="44"/>
        <item x="58"/>
        <item x="59"/>
        <item x="62"/>
        <item x="1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9"/>
  </rowFields>
  <rowItems count="6">
    <i>
      <x v="105"/>
    </i>
    <i>
      <x v="99"/>
    </i>
    <i>
      <x v="111"/>
    </i>
    <i>
      <x v="38"/>
    </i>
    <i>
      <x v="72"/>
    </i>
    <i t="grand">
      <x/>
    </i>
  </rowItems>
  <colFields count="1">
    <field x="-2"/>
  </colFields>
  <colItems count="2">
    <i>
      <x/>
    </i>
    <i i="1">
      <x v="1"/>
    </i>
  </colItems>
  <pageFields count="2">
    <pageField fld="6" item="0" hier="-1"/>
    <pageField fld="15" hier="-1"/>
  </pageFields>
  <dataFields count="2">
    <dataField name="Liczba z BNF ID" fld="18" subtotal="count" baseField="19" baseItem="0"/>
    <dataField name="Suma z Original Currency Amount" fld="8" baseField="0" baseItem="0" numFmtId="164"/>
  </dataFields>
  <formats count="2"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9" type="count" evalOrder="-1" id="1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4A35-6D89-43E0-A59C-C27FEFB8C81B}" name="Tabela przestawna10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19:F27" firstHeaderRow="1" firstDataRow="2" firstDataCol="1"/>
  <pivotFields count="23">
    <pivotField showAll="0">
      <items count="4">
        <item x="2"/>
        <item x="1"/>
        <item x="0"/>
        <item t="default"/>
      </items>
    </pivotField>
    <pivotField showAll="0"/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2">
    <field x="6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3"/>
  </colFields>
  <colItems count="4">
    <i>
      <x v="1"/>
    </i>
    <i>
      <x v="2"/>
    </i>
    <i>
      <x v="3"/>
    </i>
    <i t="grand">
      <x/>
    </i>
  </colItems>
  <dataFields count="1">
    <dataField name="Liczba z Original Currency Amount" fld="8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E43AF-B12B-4297-A73A-CCBAA60ECAB7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11:E15" firstHeaderRow="1" firstDataRow="2" firstDataCol="1"/>
  <pivotFields count="23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dataField="1" numFmtId="164" showAll="0">
      <items count="364">
        <item x="188"/>
        <item x="100"/>
        <item x="252"/>
        <item x="191"/>
        <item x="274"/>
        <item x="140"/>
        <item x="261"/>
        <item x="223"/>
        <item x="225"/>
        <item x="304"/>
        <item x="133"/>
        <item x="139"/>
        <item x="224"/>
        <item x="290"/>
        <item x="189"/>
        <item x="318"/>
        <item x="254"/>
        <item x="190"/>
        <item x="325"/>
        <item x="85"/>
        <item x="219"/>
        <item x="255"/>
        <item x="326"/>
        <item x="183"/>
        <item x="177"/>
        <item x="171"/>
        <item x="109"/>
        <item x="111"/>
        <item x="220"/>
        <item x="272"/>
        <item x="264"/>
        <item x="277"/>
        <item x="273"/>
        <item x="271"/>
        <item x="101"/>
        <item x="141"/>
        <item x="90"/>
        <item x="244"/>
        <item x="222"/>
        <item x="240"/>
        <item x="69"/>
        <item x="329"/>
        <item x="103"/>
        <item x="104"/>
        <item x="135"/>
        <item x="143"/>
        <item x="68"/>
        <item x="134"/>
        <item x="327"/>
        <item x="324"/>
        <item x="108"/>
        <item x="268"/>
        <item x="236"/>
        <item x="182"/>
        <item x="131"/>
        <item x="159"/>
        <item x="62"/>
        <item x="305"/>
        <item x="187"/>
        <item x="70"/>
        <item x="32"/>
        <item x="66"/>
        <item x="214"/>
        <item x="112"/>
        <item x="285"/>
        <item x="119"/>
        <item x="198"/>
        <item x="163"/>
        <item x="130"/>
        <item x="276"/>
        <item x="344"/>
        <item x="251"/>
        <item x="120"/>
        <item x="228"/>
        <item x="84"/>
        <item x="157"/>
        <item x="269"/>
        <item x="242"/>
        <item x="147"/>
        <item x="289"/>
        <item x="238"/>
        <item x="253"/>
        <item x="164"/>
        <item x="278"/>
        <item x="200"/>
        <item x="142"/>
        <item x="275"/>
        <item x="81"/>
        <item x="8"/>
        <item x="350"/>
        <item x="165"/>
        <item x="199"/>
        <item x="260"/>
        <item x="184"/>
        <item x="63"/>
        <item x="12"/>
        <item x="312"/>
        <item x="328"/>
        <item x="64"/>
        <item x="248"/>
        <item x="11"/>
        <item x="286"/>
        <item x="258"/>
        <item x="267"/>
        <item x="110"/>
        <item x="179"/>
        <item x="322"/>
        <item x="146"/>
        <item x="59"/>
        <item x="301"/>
        <item x="54"/>
        <item x="151"/>
        <item x="319"/>
        <item x="129"/>
        <item x="51"/>
        <item x="358"/>
        <item x="60"/>
        <item x="320"/>
        <item x="306"/>
        <item x="310"/>
        <item x="144"/>
        <item x="343"/>
        <item x="239"/>
        <item x="89"/>
        <item x="105"/>
        <item x="245"/>
        <item x="299"/>
        <item x="345"/>
        <item x="262"/>
        <item x="283"/>
        <item x="246"/>
        <item x="149"/>
        <item x="282"/>
        <item x="315"/>
        <item x="247"/>
        <item x="311"/>
        <item x="235"/>
        <item x="53"/>
        <item x="288"/>
        <item x="321"/>
        <item x="162"/>
        <item x="125"/>
        <item x="241"/>
        <item x="309"/>
        <item x="243"/>
        <item x="313"/>
        <item x="169"/>
        <item x="77"/>
        <item x="266"/>
        <item x="172"/>
        <item x="49"/>
        <item x="145"/>
        <item x="107"/>
        <item x="227"/>
        <item x="314"/>
        <item x="265"/>
        <item x="86"/>
        <item x="67"/>
        <item x="65"/>
        <item x="57"/>
        <item x="249"/>
        <item x="295"/>
        <item x="168"/>
        <item x="102"/>
        <item x="88"/>
        <item x="46"/>
        <item x="359"/>
        <item x="150"/>
        <item x="302"/>
        <item x="287"/>
        <item x="170"/>
        <item x="167"/>
        <item x="87"/>
        <item x="55"/>
        <item x="47"/>
        <item x="308"/>
        <item x="323"/>
        <item x="48"/>
        <item x="132"/>
        <item x="257"/>
        <item x="296"/>
        <item x="298"/>
        <item x="50"/>
        <item x="197"/>
        <item x="226"/>
        <item x="106"/>
        <item x="173"/>
        <item x="44"/>
        <item x="215"/>
        <item x="196"/>
        <item x="259"/>
        <item x="284"/>
        <item x="152"/>
        <item x="307"/>
        <item x="31"/>
        <item x="16"/>
        <item x="166"/>
        <item x="195"/>
        <item x="230"/>
        <item x="161"/>
        <item x="178"/>
        <item x="342"/>
        <item x="91"/>
        <item x="194"/>
        <item x="237"/>
        <item x="39"/>
        <item x="263"/>
        <item x="148"/>
        <item x="357"/>
        <item x="360"/>
        <item x="351"/>
        <item x="356"/>
        <item x="348"/>
        <item x="349"/>
        <item x="6"/>
        <item x="37"/>
        <item x="92"/>
        <item x="216"/>
        <item x="127"/>
        <item x="291"/>
        <item x="234"/>
        <item x="114"/>
        <item x="335"/>
        <item x="256"/>
        <item x="154"/>
        <item x="33"/>
        <item x="35"/>
        <item x="340"/>
        <item x="175"/>
        <item x="174"/>
        <item x="180"/>
        <item x="38"/>
        <item x="36"/>
        <item x="34"/>
        <item x="333"/>
        <item x="332"/>
        <item x="203"/>
        <item x="93"/>
        <item x="331"/>
        <item x="229"/>
        <item x="338"/>
        <item x="293"/>
        <item x="297"/>
        <item x="95"/>
        <item x="232"/>
        <item x="334"/>
        <item x="330"/>
        <item x="336"/>
        <item x="337"/>
        <item x="221"/>
        <item x="99"/>
        <item x="303"/>
        <item x="115"/>
        <item x="339"/>
        <item x="2"/>
        <item x="96"/>
        <item x="9"/>
        <item x="292"/>
        <item x="294"/>
        <item x="193"/>
        <item x="72"/>
        <item x="94"/>
        <item x="209"/>
        <item x="207"/>
        <item x="83"/>
        <item x="212"/>
        <item x="98"/>
        <item x="97"/>
        <item x="78"/>
        <item x="156"/>
        <item x="118"/>
        <item x="250"/>
        <item x="126"/>
        <item x="205"/>
        <item x="136"/>
        <item x="217"/>
        <item x="124"/>
        <item x="116"/>
        <item x="61"/>
        <item x="20"/>
        <item x="21"/>
        <item x="82"/>
        <item x="73"/>
        <item x="113"/>
        <item x="202"/>
        <item x="204"/>
        <item x="137"/>
        <item x="138"/>
        <item x="22"/>
        <item x="19"/>
        <item x="355"/>
        <item x="362"/>
        <item x="71"/>
        <item x="128"/>
        <item x="353"/>
        <item x="17"/>
        <item x="121"/>
        <item x="192"/>
        <item x="160"/>
        <item x="158"/>
        <item x="76"/>
        <item x="352"/>
        <item x="346"/>
        <item x="123"/>
        <item x="122"/>
        <item x="117"/>
        <item x="52"/>
        <item x="79"/>
        <item x="213"/>
        <item x="0"/>
        <item x="7"/>
        <item x="56"/>
        <item x="74"/>
        <item x="211"/>
        <item x="176"/>
        <item x="4"/>
        <item x="75"/>
        <item x="42"/>
        <item x="206"/>
        <item x="18"/>
        <item x="80"/>
        <item x="210"/>
        <item x="201"/>
        <item x="208"/>
        <item x="1"/>
        <item x="13"/>
        <item x="28"/>
        <item x="181"/>
        <item x="185"/>
        <item x="153"/>
        <item x="10"/>
        <item x="5"/>
        <item x="231"/>
        <item x="24"/>
        <item x="29"/>
        <item x="25"/>
        <item x="155"/>
        <item x="30"/>
        <item x="15"/>
        <item x="14"/>
        <item x="354"/>
        <item x="27"/>
        <item x="43"/>
        <item x="186"/>
        <item x="23"/>
        <item x="341"/>
        <item x="41"/>
        <item x="45"/>
        <item x="40"/>
        <item x="218"/>
        <item x="26"/>
        <item x="347"/>
        <item x="361"/>
        <item x="300"/>
        <item x="58"/>
        <item x="279"/>
        <item x="281"/>
        <item x="233"/>
        <item x="316"/>
        <item x="280"/>
        <item x="3"/>
        <item x="317"/>
        <item x="2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Suma z Original Currency Amount" fld="8" baseField="0" baseItem="0" numFmtId="164"/>
  </dataFields>
  <formats count="1">
    <format dxfId="4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98897-FE22-4420-A5D7-C24074CE686F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5:E9" firstHeaderRow="1" firstDataRow="2" firstDataCol="1"/>
  <pivotFields count="23">
    <pivotField showAll="0"/>
    <pivotField showAll="0"/>
    <pivotField axis="axisRow" showAll="0">
      <items count="3">
        <item x="0"/>
        <item x="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numFmtId="164" showAll="0">
      <items count="364">
        <item x="188"/>
        <item x="100"/>
        <item x="252"/>
        <item x="191"/>
        <item x="274"/>
        <item x="140"/>
        <item x="261"/>
        <item x="223"/>
        <item x="225"/>
        <item x="304"/>
        <item x="133"/>
        <item x="139"/>
        <item x="224"/>
        <item x="290"/>
        <item x="189"/>
        <item x="318"/>
        <item x="254"/>
        <item x="190"/>
        <item x="325"/>
        <item x="85"/>
        <item x="219"/>
        <item x="255"/>
        <item x="326"/>
        <item x="183"/>
        <item x="177"/>
        <item x="171"/>
        <item x="109"/>
        <item x="111"/>
        <item x="220"/>
        <item x="272"/>
        <item x="264"/>
        <item x="277"/>
        <item x="273"/>
        <item x="271"/>
        <item x="101"/>
        <item x="141"/>
        <item x="90"/>
        <item x="244"/>
        <item x="222"/>
        <item x="240"/>
        <item x="69"/>
        <item x="329"/>
        <item x="103"/>
        <item x="104"/>
        <item x="135"/>
        <item x="143"/>
        <item x="68"/>
        <item x="134"/>
        <item x="327"/>
        <item x="324"/>
        <item x="108"/>
        <item x="268"/>
        <item x="236"/>
        <item x="182"/>
        <item x="131"/>
        <item x="159"/>
        <item x="62"/>
        <item x="305"/>
        <item x="187"/>
        <item x="70"/>
        <item x="32"/>
        <item x="66"/>
        <item x="214"/>
        <item x="112"/>
        <item x="285"/>
        <item x="119"/>
        <item x="198"/>
        <item x="163"/>
        <item x="130"/>
        <item x="276"/>
        <item x="344"/>
        <item x="251"/>
        <item x="120"/>
        <item x="228"/>
        <item x="84"/>
        <item x="157"/>
        <item x="269"/>
        <item x="242"/>
        <item x="147"/>
        <item x="289"/>
        <item x="238"/>
        <item x="253"/>
        <item x="164"/>
        <item x="278"/>
        <item x="200"/>
        <item x="142"/>
        <item x="275"/>
        <item x="81"/>
        <item x="8"/>
        <item x="350"/>
        <item x="165"/>
        <item x="199"/>
        <item x="260"/>
        <item x="184"/>
        <item x="63"/>
        <item x="12"/>
        <item x="312"/>
        <item x="328"/>
        <item x="64"/>
        <item x="248"/>
        <item x="11"/>
        <item x="286"/>
        <item x="258"/>
        <item x="267"/>
        <item x="110"/>
        <item x="179"/>
        <item x="322"/>
        <item x="146"/>
        <item x="59"/>
        <item x="301"/>
        <item x="54"/>
        <item x="151"/>
        <item x="319"/>
        <item x="129"/>
        <item x="51"/>
        <item x="358"/>
        <item x="60"/>
        <item x="320"/>
        <item x="306"/>
        <item x="310"/>
        <item x="144"/>
        <item x="343"/>
        <item x="239"/>
        <item x="89"/>
        <item x="105"/>
        <item x="245"/>
        <item x="299"/>
        <item x="345"/>
        <item x="262"/>
        <item x="283"/>
        <item x="246"/>
        <item x="149"/>
        <item x="282"/>
        <item x="315"/>
        <item x="247"/>
        <item x="311"/>
        <item x="235"/>
        <item x="53"/>
        <item x="288"/>
        <item x="321"/>
        <item x="162"/>
        <item x="125"/>
        <item x="241"/>
        <item x="309"/>
        <item x="243"/>
        <item x="313"/>
        <item x="169"/>
        <item x="77"/>
        <item x="266"/>
        <item x="172"/>
        <item x="49"/>
        <item x="145"/>
        <item x="107"/>
        <item x="227"/>
        <item x="314"/>
        <item x="265"/>
        <item x="86"/>
        <item x="67"/>
        <item x="65"/>
        <item x="57"/>
        <item x="249"/>
        <item x="295"/>
        <item x="168"/>
        <item x="102"/>
        <item x="88"/>
        <item x="46"/>
        <item x="359"/>
        <item x="150"/>
        <item x="302"/>
        <item x="287"/>
        <item x="170"/>
        <item x="167"/>
        <item x="87"/>
        <item x="55"/>
        <item x="47"/>
        <item x="308"/>
        <item x="323"/>
        <item x="48"/>
        <item x="132"/>
        <item x="257"/>
        <item x="296"/>
        <item x="298"/>
        <item x="50"/>
        <item x="197"/>
        <item x="226"/>
        <item x="106"/>
        <item x="173"/>
        <item x="44"/>
        <item x="215"/>
        <item x="196"/>
        <item x="259"/>
        <item x="284"/>
        <item x="152"/>
        <item x="307"/>
        <item x="31"/>
        <item x="16"/>
        <item x="166"/>
        <item x="195"/>
        <item x="230"/>
        <item x="161"/>
        <item x="178"/>
        <item x="342"/>
        <item x="91"/>
        <item x="194"/>
        <item x="237"/>
        <item x="39"/>
        <item x="263"/>
        <item x="148"/>
        <item x="357"/>
        <item x="360"/>
        <item x="351"/>
        <item x="356"/>
        <item x="348"/>
        <item x="349"/>
        <item x="6"/>
        <item x="37"/>
        <item x="92"/>
        <item x="216"/>
        <item x="127"/>
        <item x="291"/>
        <item x="234"/>
        <item x="114"/>
        <item x="335"/>
        <item x="256"/>
        <item x="154"/>
        <item x="33"/>
        <item x="35"/>
        <item x="340"/>
        <item x="175"/>
        <item x="174"/>
        <item x="180"/>
        <item x="38"/>
        <item x="36"/>
        <item x="34"/>
        <item x="333"/>
        <item x="332"/>
        <item x="203"/>
        <item x="93"/>
        <item x="331"/>
        <item x="229"/>
        <item x="338"/>
        <item x="293"/>
        <item x="297"/>
        <item x="95"/>
        <item x="232"/>
        <item x="334"/>
        <item x="330"/>
        <item x="336"/>
        <item x="337"/>
        <item x="221"/>
        <item x="99"/>
        <item x="303"/>
        <item x="115"/>
        <item x="339"/>
        <item x="2"/>
        <item x="96"/>
        <item x="9"/>
        <item x="292"/>
        <item x="294"/>
        <item x="193"/>
        <item x="72"/>
        <item x="94"/>
        <item x="209"/>
        <item x="207"/>
        <item x="83"/>
        <item x="212"/>
        <item x="98"/>
        <item x="97"/>
        <item x="78"/>
        <item x="156"/>
        <item x="118"/>
        <item x="250"/>
        <item x="126"/>
        <item x="205"/>
        <item x="136"/>
        <item x="217"/>
        <item x="124"/>
        <item x="116"/>
        <item x="61"/>
        <item x="20"/>
        <item x="21"/>
        <item x="82"/>
        <item x="73"/>
        <item x="113"/>
        <item x="202"/>
        <item x="204"/>
        <item x="137"/>
        <item x="138"/>
        <item x="22"/>
        <item x="19"/>
        <item x="355"/>
        <item x="362"/>
        <item x="71"/>
        <item x="128"/>
        <item x="353"/>
        <item x="17"/>
        <item x="121"/>
        <item x="192"/>
        <item x="160"/>
        <item x="158"/>
        <item x="76"/>
        <item x="352"/>
        <item x="346"/>
        <item x="123"/>
        <item x="122"/>
        <item x="117"/>
        <item x="52"/>
        <item x="79"/>
        <item x="213"/>
        <item x="0"/>
        <item x="7"/>
        <item x="56"/>
        <item x="74"/>
        <item x="211"/>
        <item x="176"/>
        <item x="4"/>
        <item x="75"/>
        <item x="42"/>
        <item x="206"/>
        <item x="18"/>
        <item x="80"/>
        <item x="210"/>
        <item x="201"/>
        <item x="208"/>
        <item x="1"/>
        <item x="13"/>
        <item x="28"/>
        <item x="181"/>
        <item x="185"/>
        <item x="153"/>
        <item x="10"/>
        <item x="5"/>
        <item x="231"/>
        <item x="24"/>
        <item x="29"/>
        <item x="25"/>
        <item x="155"/>
        <item x="30"/>
        <item x="15"/>
        <item x="14"/>
        <item x="354"/>
        <item x="27"/>
        <item x="43"/>
        <item x="186"/>
        <item x="23"/>
        <item x="341"/>
        <item x="41"/>
        <item x="45"/>
        <item x="40"/>
        <item x="218"/>
        <item x="26"/>
        <item x="347"/>
        <item x="361"/>
        <item x="300"/>
        <item x="58"/>
        <item x="279"/>
        <item x="281"/>
        <item x="233"/>
        <item x="316"/>
        <item x="280"/>
        <item x="3"/>
        <item x="317"/>
        <item x="27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Liczba z Transaction Typ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7979E-1A61-48E2-9043-D444055B4174}" name="Tabela przestawna6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7:F68" firstHeaderRow="1" firstDataRow="1" firstDataCol="1"/>
  <pivotFields count="2">
    <pivotField axis="axisRow" dataField="1" showAll="0" sortType="descending">
      <items count="34">
        <item x="27"/>
        <item x="0"/>
        <item x="12"/>
        <item x="6"/>
        <item x="24"/>
        <item x="13"/>
        <item x="28"/>
        <item x="14"/>
        <item x="20"/>
        <item x="11"/>
        <item x="18"/>
        <item x="29"/>
        <item x="4"/>
        <item x="15"/>
        <item x="3"/>
        <item x="7"/>
        <item x="25"/>
        <item x="22"/>
        <item x="10"/>
        <item x="16"/>
        <item x="21"/>
        <item x="9"/>
        <item x="30"/>
        <item x="31"/>
        <item x="23"/>
        <item x="5"/>
        <item x="26"/>
        <item x="19"/>
        <item x="17"/>
        <item x="8"/>
        <item x="2"/>
        <item x="1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0"/>
        <item x="1"/>
        <item x="2"/>
        <item t="default"/>
      </items>
    </pivotField>
  </pivotFields>
  <rowFields count="2">
    <field x="1"/>
    <field x="0"/>
  </rowFields>
  <rowItems count="61">
    <i>
      <x/>
    </i>
    <i r="1">
      <x v="30"/>
    </i>
    <i r="1">
      <x v="31"/>
    </i>
    <i r="1">
      <x v="1"/>
    </i>
    <i r="1">
      <x v="12"/>
    </i>
    <i r="1">
      <x v="13"/>
    </i>
    <i r="1">
      <x v="29"/>
    </i>
    <i r="1">
      <x v="25"/>
    </i>
    <i r="1">
      <x v="19"/>
    </i>
    <i r="1">
      <x v="24"/>
    </i>
    <i r="1">
      <x v="11"/>
    </i>
    <i r="1">
      <x v="21"/>
    </i>
    <i r="1">
      <x v="16"/>
    </i>
    <i r="1">
      <x v="20"/>
    </i>
    <i r="1">
      <x v="23"/>
    </i>
    <i r="1">
      <x v="9"/>
    </i>
    <i r="1">
      <x v="27"/>
    </i>
    <i r="1">
      <x v="18"/>
    </i>
    <i r="1">
      <x v="28"/>
    </i>
    <i r="1">
      <x v="14"/>
    </i>
    <i r="1">
      <x v="2"/>
    </i>
    <i r="1">
      <x v="17"/>
    </i>
    <i r="1">
      <x v="10"/>
    </i>
    <i r="1">
      <x v="3"/>
    </i>
    <i r="1">
      <x v="8"/>
    </i>
    <i r="1">
      <x v="15"/>
    </i>
    <i r="1">
      <x v="5"/>
    </i>
    <i r="1">
      <x v="4"/>
    </i>
    <i r="1">
      <x v="7"/>
    </i>
    <i r="1">
      <x v="22"/>
    </i>
    <i r="1">
      <x v="6"/>
    </i>
    <i r="1">
      <x v="26"/>
    </i>
    <i>
      <x v="1"/>
    </i>
    <i r="1">
      <x v="31"/>
    </i>
    <i r="1">
      <x v="30"/>
    </i>
    <i r="1">
      <x v="24"/>
    </i>
    <i r="1">
      <x v="1"/>
    </i>
    <i r="1">
      <x v="12"/>
    </i>
    <i r="1">
      <x v="16"/>
    </i>
    <i r="1">
      <x v="25"/>
    </i>
    <i r="1">
      <x v="21"/>
    </i>
    <i r="1">
      <x v="17"/>
    </i>
    <i r="1">
      <x v="13"/>
    </i>
    <i r="1">
      <x v="19"/>
    </i>
    <i r="1">
      <x v="20"/>
    </i>
    <i r="1">
      <x v="11"/>
    </i>
    <i r="1">
      <x v="26"/>
    </i>
    <i r="1">
      <x v="23"/>
    </i>
    <i r="1">
      <x v="9"/>
    </i>
    <i r="1">
      <x v="27"/>
    </i>
    <i r="1">
      <x/>
    </i>
    <i r="1">
      <x v="18"/>
    </i>
    <i r="1">
      <x v="29"/>
    </i>
    <i r="1">
      <x v="6"/>
    </i>
    <i r="1">
      <x v="14"/>
    </i>
    <i r="1">
      <x v="10"/>
    </i>
    <i r="1">
      <x v="3"/>
    </i>
    <i r="1">
      <x v="28"/>
    </i>
    <i>
      <x v="2"/>
    </i>
    <i r="1">
      <x v="32"/>
    </i>
    <i t="grand">
      <x/>
    </i>
  </rowItems>
  <colItems count="1">
    <i/>
  </colItems>
  <dataFields count="1">
    <dataField name="Liczba z Country (H)" fld="0" subtotal="count" baseField="0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6">
    <format dxfId="46">
      <pivotArea collapsedLevelsAreSubtotals="1" fieldPosition="0">
        <references count="2">
          <reference field="0" count="5">
            <x v="1"/>
            <x v="12"/>
            <x v="13"/>
            <x v="30"/>
            <x v="31"/>
          </reference>
          <reference field="1" count="1" selected="0">
            <x v="0"/>
          </reference>
        </references>
      </pivotArea>
    </format>
    <format dxfId="45">
      <pivotArea collapsedLevelsAreSubtotals="1" fieldPosition="0">
        <references count="2">
          <reference field="0" count="6">
            <x v="1"/>
            <x v="12"/>
            <x v="16"/>
            <x v="24"/>
            <x v="30"/>
            <x v="31"/>
          </reference>
          <reference field="1" count="1" selected="0">
            <x v="1"/>
          </reference>
        </references>
      </pivotArea>
    </format>
    <format dxfId="44">
      <pivotArea collapsedLevelsAreSubtotals="1" fieldPosition="0">
        <references count="2">
          <reference field="0" count="5">
            <x v="1"/>
            <x v="12"/>
            <x v="13"/>
            <x v="30"/>
            <x v="31"/>
          </reference>
          <reference field="1" count="1" selected="0">
            <x v="0"/>
          </reference>
        </references>
      </pivotArea>
    </format>
    <format dxfId="43">
      <pivotArea dataOnly="0" labelOnly="1" fieldPosition="0">
        <references count="2">
          <reference field="0" count="5">
            <x v="1"/>
            <x v="12"/>
            <x v="13"/>
            <x v="30"/>
            <x v="31"/>
          </reference>
          <reference field="1" count="1" selected="0">
            <x v="0"/>
          </reference>
        </references>
      </pivotArea>
    </format>
    <format dxfId="42">
      <pivotArea collapsedLevelsAreSubtotals="1" fieldPosition="0">
        <references count="2">
          <reference field="0" count="6">
            <x v="1"/>
            <x v="12"/>
            <x v="16"/>
            <x v="24"/>
            <x v="30"/>
            <x v="31"/>
          </reference>
          <reference field="1" count="1" selected="0">
            <x v="1"/>
          </reference>
        </references>
      </pivotArea>
    </format>
    <format dxfId="41">
      <pivotArea dataOnly="0" labelOnly="1" fieldPosition="0">
        <references count="2">
          <reference field="0" count="6">
            <x v="1"/>
            <x v="12"/>
            <x v="16"/>
            <x v="24"/>
            <x v="30"/>
            <x v="31"/>
          </reference>
          <reference field="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AA263-A6A9-4350-8E81-153EDE9F3141}" name="Tabela przestawna15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>
  <location ref="H23:J29" firstHeaderRow="0" firstDataRow="1" firstDataCol="1" rowPageCount="1" colPageCount="1"/>
  <pivotFields count="25"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33">
        <item x="29"/>
        <item x="10"/>
        <item x="12"/>
        <item x="27"/>
        <item x="30"/>
        <item x="11"/>
        <item x="20"/>
        <item x="28"/>
        <item x="25"/>
        <item x="9"/>
        <item x="17"/>
        <item x="7"/>
        <item x="14"/>
        <item x="8"/>
        <item x="22"/>
        <item x="21"/>
        <item x="2"/>
        <item x="6"/>
        <item x="26"/>
        <item x="3"/>
        <item x="23"/>
        <item x="24"/>
        <item x="31"/>
        <item x="19"/>
        <item x="15"/>
        <item x="5"/>
        <item x="18"/>
        <item x="16"/>
        <item x="0"/>
        <item x="1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6"/>
  </rowFields>
  <rowItems count="6">
    <i>
      <x v="22"/>
    </i>
    <i>
      <x v="1"/>
    </i>
    <i>
      <x v="29"/>
    </i>
    <i>
      <x v="27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" hier="-1"/>
  </pageFields>
  <dataFields count="2">
    <dataField name="Liczba z New BBKC" fld="16" subtotal="count" baseField="0" baseItem="0"/>
    <dataField name="Suma z Original Currency Amount" fld="8" baseField="0" baseItem="0" numFmtId="164"/>
  </dataFields>
  <formats count="4">
    <format dxfId="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5">
      <pivotArea outline="0" collapsedLevelsAreSubtotals="1" fieldPosition="0"/>
    </format>
    <format dxfId="24">
      <pivotArea dataOnly="0" labelOnly="1" fieldPosition="0">
        <references count="1">
          <reference field="16" count="5">
            <x v="1"/>
            <x v="2"/>
            <x v="22"/>
            <x v="27"/>
            <x v="29"/>
          </reference>
        </references>
      </pivotArea>
    </format>
    <format dxfId="23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2">
    <filter fld="16" type="captionContains" evalOrder="-1" id="2" stringValue1="(H)">
      <autoFilter ref="A1">
        <filterColumn colId="0">
          <customFilters>
            <customFilter val="*(H)*"/>
          </customFilters>
        </filterColumn>
      </autoFilter>
    </filter>
    <filter fld="16" type="count" evalOrder="-1" id="1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D1ECD-F161-40D8-8670-94BA722C2CE0}" name="Tabela przestawna14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11:J17" firstHeaderRow="0" firstDataRow="1" firstDataCol="1" rowPageCount="1" colPageCount="1"/>
  <pivotFields count="25"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33">
        <item x="29"/>
        <item x="10"/>
        <item x="12"/>
        <item x="27"/>
        <item x="30"/>
        <item x="11"/>
        <item x="20"/>
        <item x="28"/>
        <item x="25"/>
        <item x="9"/>
        <item x="17"/>
        <item x="7"/>
        <item x="14"/>
        <item x="8"/>
        <item x="22"/>
        <item x="21"/>
        <item x="2"/>
        <item x="6"/>
        <item x="26"/>
        <item x="3"/>
        <item x="23"/>
        <item x="24"/>
        <item x="31"/>
        <item x="19"/>
        <item x="15"/>
        <item x="5"/>
        <item x="18"/>
        <item x="16"/>
        <item x="0"/>
        <item x="1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6"/>
  </rowFields>
  <rowItems count="6">
    <i>
      <x v="31"/>
    </i>
    <i>
      <x v="30"/>
    </i>
    <i>
      <x v="22"/>
    </i>
    <i>
      <x v="1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1" hier="-1"/>
  </pageFields>
  <dataFields count="2">
    <dataField name="Liczba z New BBKC" fld="16" subtotal="count" baseField="0" baseItem="0"/>
    <dataField name="Suma z Original Currency Amount" fld="8" baseField="0" baseItem="0" numFmtId="164"/>
  </dataFields>
  <formats count="4">
    <format dxfId="3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9">
      <pivotArea outline="0" collapsedLevelsAreSubtotals="1" fieldPosition="0"/>
    </format>
    <format dxfId="28">
      <pivotArea dataOnly="0" labelOnly="1" fieldPosition="0">
        <references count="1">
          <reference field="16" count="5">
            <x v="1"/>
            <x v="13"/>
            <x v="22"/>
            <x v="30"/>
            <x v="31"/>
          </reference>
        </references>
      </pivotArea>
    </format>
    <format dxfId="27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1">
    <filter fld="16" type="count" evalOrder="-1" id="1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8B3D8-5B52-44A5-8830-3225EC71BBD4}" name="Tabela przestawna9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>
  <location ref="B23:D29" firstHeaderRow="0" firstDataRow="1" firstDataCol="1" rowPageCount="1" colPageCount="1"/>
  <pivotFields count="25"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33">
        <item x="27"/>
        <item x="0"/>
        <item x="12"/>
        <item x="6"/>
        <item x="24"/>
        <item x="13"/>
        <item x="28"/>
        <item x="14"/>
        <item x="20"/>
        <item x="11"/>
        <item x="18"/>
        <item x="29"/>
        <item x="4"/>
        <item x="15"/>
        <item x="3"/>
        <item x="7"/>
        <item x="25"/>
        <item x="22"/>
        <item x="10"/>
        <item x="16"/>
        <item x="21"/>
        <item x="9"/>
        <item x="30"/>
        <item x="31"/>
        <item x="23"/>
        <item x="5"/>
        <item x="26"/>
        <item x="19"/>
        <item x="17"/>
        <item x="8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4"/>
  </rowFields>
  <rowItems count="6">
    <i>
      <x v="1"/>
    </i>
    <i>
      <x v="29"/>
    </i>
    <i>
      <x v="2"/>
    </i>
    <i>
      <x v="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Liczba z New OGBC" fld="14" subtotal="count" baseField="0" baseItem="0"/>
    <dataField name="Suma z Original Currency Amount" fld="8" baseField="0" baseItem="0" numFmtId="164"/>
  </dataFields>
  <formats count="5">
    <format dxfId="3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">
      <pivotArea outline="0" collapsedLevelsAreSubtotals="1" fieldPosition="0"/>
    </format>
    <format dxfId="32">
      <pivotArea dataOnly="0" labelOnly="1" fieldPosition="0">
        <references count="1">
          <reference field="14" count="5">
            <x v="1"/>
            <x v="2"/>
            <x v="9"/>
            <x v="20"/>
            <x v="29"/>
          </reference>
        </references>
      </pivotArea>
    </format>
    <format dxfId="31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2">
    <filter fld="14" type="captionContains" evalOrder="-1" id="8" stringValue1="(H)">
      <autoFilter ref="A1">
        <filterColumn colId="0">
          <customFilters>
            <customFilter val="*(H)*"/>
          </customFilters>
        </filterColumn>
      </autoFilter>
    </filter>
    <filter fld="14" type="count" evalOrder="-1" id="9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7FD1C1-7C40-499A-8EAA-E23C21217072}" name="Tabela przestawna8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11:D17" firstHeaderRow="0" firstDataRow="1" firstDataCol="1" rowPageCount="1" colPageCount="1"/>
  <pivotFields count="25"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axis="axisRow" dataField="1" showAll="0" measureFilter="1" sortType="descending">
      <items count="33">
        <item x="27"/>
        <item x="0"/>
        <item x="12"/>
        <item x="6"/>
        <item x="24"/>
        <item x="13"/>
        <item x="28"/>
        <item x="14"/>
        <item x="20"/>
        <item x="11"/>
        <item x="18"/>
        <item x="29"/>
        <item x="4"/>
        <item x="15"/>
        <item x="3"/>
        <item x="7"/>
        <item x="25"/>
        <item x="22"/>
        <item x="10"/>
        <item x="16"/>
        <item x="21"/>
        <item x="9"/>
        <item x="30"/>
        <item x="31"/>
        <item x="23"/>
        <item x="5"/>
        <item x="26"/>
        <item x="19"/>
        <item x="17"/>
        <item x="8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4"/>
  </rowFields>
  <rowItems count="6">
    <i>
      <x v="31"/>
    </i>
    <i>
      <x v="1"/>
    </i>
    <i>
      <x v="30"/>
    </i>
    <i>
      <x v="12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6" item="0" hier="-1"/>
  </pageFields>
  <dataFields count="2">
    <dataField name="Liczba z New OGBC" fld="14" subtotal="count" baseField="0" baseItem="0"/>
    <dataField name="Suma z Original Currency Amount" fld="8" baseField="0" baseItem="0" numFmtId="164"/>
  </dataFields>
  <formats count="5">
    <format dxfId="4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collapsedLevelsAreSubtotals="1" fieldPosition="0"/>
    </format>
    <format dxfId="37">
      <pivotArea dataOnly="0" labelOnly="1" fieldPosition="0">
        <references count="1">
          <reference field="14" count="5">
            <x v="1"/>
            <x v="12"/>
            <x v="19"/>
            <x v="30"/>
            <x v="31"/>
          </reference>
        </references>
      </pivotArea>
    </format>
    <format dxfId="36">
      <pivotArea dataOnly="0" labelOnly="1" grandRow="1" outline="0" fieldPosition="0"/>
    </format>
  </formats>
  <pivotTableStyleInfo name="PivotStyleLight16" showRowHeaders="1" showColHeaders="1" showRowStripes="0" showColStripes="0" showLastColumn="1"/>
  <filters count="1">
    <filter fld="14" type="count" evalOrder="-1" id="2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79BBD-FCF1-44D3-B9B0-F10FE60F8C95}">
  <dimension ref="A1:T368"/>
  <sheetViews>
    <sheetView tabSelected="1" topLeftCell="B1" workbookViewId="0">
      <selection activeCell="J2" sqref="J2:J368"/>
    </sheetView>
  </sheetViews>
  <sheetFormatPr defaultRowHeight="14.4" x14ac:dyDescent="0.3"/>
  <cols>
    <col min="1" max="1" width="13.5546875" bestFit="1" customWidth="1"/>
    <col min="2" max="3" width="11.6640625" customWidth="1"/>
    <col min="4" max="4" width="11.88671875" bestFit="1" customWidth="1"/>
    <col min="5" max="5" width="21" bestFit="1" customWidth="1"/>
    <col min="6" max="6" width="15" bestFit="1" customWidth="1"/>
    <col min="7" max="7" width="11" bestFit="1" customWidth="1"/>
    <col min="8" max="8" width="10.6640625" customWidth="1"/>
    <col min="9" max="9" width="17.21875" customWidth="1"/>
    <col min="10" max="10" width="15.5546875" customWidth="1"/>
    <col min="11" max="11" width="17.5546875" customWidth="1"/>
    <col min="12" max="12" width="38.21875" customWidth="1"/>
    <col min="13" max="13" width="13.88671875" customWidth="1"/>
    <col min="14" max="14" width="19.88671875" customWidth="1"/>
    <col min="15" max="15" width="14.109375" customWidth="1"/>
    <col min="16" max="16" width="15.5546875" customWidth="1"/>
    <col min="17" max="17" width="16.88671875" customWidth="1"/>
    <col min="18" max="18" width="35" customWidth="1"/>
    <col min="19" max="19" width="14.77734375" customWidth="1"/>
    <col min="20" max="20" width="26.33203125" customWidth="1"/>
    <col min="21" max="34" width="36.109375" customWidth="1"/>
  </cols>
  <sheetData>
    <row r="1" spans="1:20" x14ac:dyDescent="0.3">
      <c r="A1" s="4" t="s">
        <v>0</v>
      </c>
      <c r="B1" s="4" t="s">
        <v>1</v>
      </c>
      <c r="C1" s="4" t="s">
        <v>189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18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11</v>
      </c>
      <c r="P1" s="4" t="s">
        <v>10</v>
      </c>
      <c r="Q1" s="4" t="s">
        <v>12</v>
      </c>
      <c r="R1" s="4" t="s">
        <v>13</v>
      </c>
      <c r="S1" s="4" t="s">
        <v>14</v>
      </c>
      <c r="T1" s="4" t="s">
        <v>15</v>
      </c>
    </row>
    <row r="2" spans="1:20" ht="16.8" customHeight="1" x14ac:dyDescent="0.3">
      <c r="A2" s="5" t="s">
        <v>184</v>
      </c>
      <c r="B2">
        <v>1058884562</v>
      </c>
      <c r="C2">
        <v>36785654</v>
      </c>
      <c r="D2" s="1">
        <v>44570</v>
      </c>
      <c r="E2">
        <v>16991896</v>
      </c>
      <c r="F2" t="s">
        <v>19</v>
      </c>
      <c r="G2" t="s">
        <v>21</v>
      </c>
      <c r="H2" t="s">
        <v>183</v>
      </c>
      <c r="I2" s="2">
        <v>25768132</v>
      </c>
      <c r="J2" s="2">
        <v>25768132</v>
      </c>
      <c r="K2">
        <v>8591076781</v>
      </c>
      <c r="L2" t="s">
        <v>46</v>
      </c>
      <c r="N2" t="s">
        <v>51</v>
      </c>
      <c r="O2" t="s">
        <v>51</v>
      </c>
      <c r="P2" t="s">
        <v>88</v>
      </c>
      <c r="Q2">
        <v>4478501400</v>
      </c>
      <c r="R2" t="s">
        <v>118</v>
      </c>
      <c r="S2" t="s">
        <v>119</v>
      </c>
      <c r="T2" t="s">
        <v>88</v>
      </c>
    </row>
    <row r="3" spans="1:20" x14ac:dyDescent="0.3">
      <c r="A3" s="5" t="s">
        <v>184</v>
      </c>
      <c r="B3">
        <v>1058884562</v>
      </c>
      <c r="C3">
        <v>38865000</v>
      </c>
      <c r="D3" s="1">
        <v>44564</v>
      </c>
      <c r="E3">
        <v>18352650</v>
      </c>
      <c r="F3" t="s">
        <v>19</v>
      </c>
      <c r="G3" t="s">
        <v>22</v>
      </c>
      <c r="H3" t="s">
        <v>183</v>
      </c>
      <c r="I3" s="2">
        <v>24123657</v>
      </c>
      <c r="J3" s="2">
        <v>24123657</v>
      </c>
      <c r="K3">
        <v>7458111145</v>
      </c>
      <c r="L3" t="s">
        <v>26</v>
      </c>
      <c r="N3" t="s">
        <v>177</v>
      </c>
      <c r="O3" t="s">
        <v>177</v>
      </c>
      <c r="P3" t="s">
        <v>51</v>
      </c>
      <c r="Q3">
        <v>3466400426</v>
      </c>
      <c r="R3" t="s">
        <v>67</v>
      </c>
      <c r="S3" t="s">
        <v>68</v>
      </c>
      <c r="T3" t="s">
        <v>51</v>
      </c>
    </row>
    <row r="4" spans="1:20" x14ac:dyDescent="0.3">
      <c r="A4" s="5" t="s">
        <v>185</v>
      </c>
      <c r="B4">
        <v>1058884562</v>
      </c>
      <c r="C4">
        <v>36785654</v>
      </c>
      <c r="D4" s="1">
        <v>44596</v>
      </c>
      <c r="E4">
        <v>13394489</v>
      </c>
      <c r="F4" t="s">
        <v>19</v>
      </c>
      <c r="G4" t="s">
        <v>22</v>
      </c>
      <c r="H4" t="s">
        <v>183</v>
      </c>
      <c r="I4" s="2">
        <v>17446705</v>
      </c>
      <c r="J4" s="2">
        <v>17446705</v>
      </c>
      <c r="K4">
        <v>8581111445</v>
      </c>
      <c r="L4" t="s">
        <v>52</v>
      </c>
      <c r="N4" t="s">
        <v>53</v>
      </c>
      <c r="O4" t="s">
        <v>53</v>
      </c>
      <c r="P4" t="s">
        <v>53</v>
      </c>
      <c r="Q4">
        <v>8581111445</v>
      </c>
      <c r="R4" t="s">
        <v>52</v>
      </c>
      <c r="T4" t="s">
        <v>53</v>
      </c>
    </row>
    <row r="5" spans="1:20" x14ac:dyDescent="0.3">
      <c r="A5" s="5" t="s">
        <v>185</v>
      </c>
      <c r="B5">
        <v>1058884562</v>
      </c>
      <c r="C5">
        <v>36785654</v>
      </c>
      <c r="D5" s="1">
        <v>44598</v>
      </c>
      <c r="E5">
        <v>16172684</v>
      </c>
      <c r="F5" t="s">
        <v>19</v>
      </c>
      <c r="G5" t="s">
        <v>22</v>
      </c>
      <c r="H5" t="s">
        <v>183</v>
      </c>
      <c r="I5" s="2">
        <v>15578400</v>
      </c>
      <c r="J5" s="2">
        <v>15578400</v>
      </c>
      <c r="K5">
        <v>5125454555</v>
      </c>
      <c r="L5" t="s">
        <v>104</v>
      </c>
      <c r="M5" t="s">
        <v>50</v>
      </c>
      <c r="N5" t="s">
        <v>49</v>
      </c>
      <c r="O5" t="s">
        <v>49</v>
      </c>
      <c r="P5" t="s">
        <v>88</v>
      </c>
      <c r="Q5">
        <v>9040688299</v>
      </c>
      <c r="R5" t="s">
        <v>112</v>
      </c>
      <c r="S5" t="s">
        <v>87</v>
      </c>
      <c r="T5" t="s">
        <v>88</v>
      </c>
    </row>
    <row r="6" spans="1:20" ht="15" thickBot="1" x14ac:dyDescent="0.35">
      <c r="A6" s="5" t="s">
        <v>185</v>
      </c>
      <c r="B6">
        <v>1058884562</v>
      </c>
      <c r="C6">
        <v>36785654</v>
      </c>
      <c r="D6" s="1">
        <v>44614</v>
      </c>
      <c r="E6">
        <v>14774438</v>
      </c>
      <c r="F6" t="s">
        <v>19</v>
      </c>
      <c r="G6" t="s">
        <v>21</v>
      </c>
      <c r="H6" t="s">
        <v>183</v>
      </c>
      <c r="I6" s="2">
        <v>14206552</v>
      </c>
      <c r="J6" s="2">
        <v>14206552</v>
      </c>
      <c r="K6">
        <v>1112036044</v>
      </c>
      <c r="L6" t="s">
        <v>120</v>
      </c>
      <c r="M6" t="s">
        <v>87</v>
      </c>
      <c r="N6" t="s">
        <v>88</v>
      </c>
      <c r="O6" t="s">
        <v>88</v>
      </c>
      <c r="P6" t="s">
        <v>28</v>
      </c>
      <c r="Q6">
        <v>1000254510</v>
      </c>
      <c r="R6" t="s">
        <v>66</v>
      </c>
      <c r="S6" t="s">
        <v>29</v>
      </c>
      <c r="T6" t="s">
        <v>28</v>
      </c>
    </row>
    <row r="7" spans="1:20" ht="15" thickBot="1" x14ac:dyDescent="0.35">
      <c r="A7" t="s">
        <v>186</v>
      </c>
      <c r="B7">
        <v>1058884562</v>
      </c>
      <c r="C7">
        <v>38865000</v>
      </c>
      <c r="D7" s="1">
        <v>44637</v>
      </c>
      <c r="E7">
        <v>12366611</v>
      </c>
      <c r="F7" t="s">
        <v>20</v>
      </c>
      <c r="G7" t="s">
        <v>21</v>
      </c>
      <c r="H7" t="s">
        <v>183</v>
      </c>
      <c r="I7" s="2">
        <v>9961626</v>
      </c>
      <c r="J7" s="2">
        <v>9961626</v>
      </c>
      <c r="K7" s="3">
        <v>7775489878</v>
      </c>
      <c r="L7" t="s">
        <v>110</v>
      </c>
      <c r="M7" t="s">
        <v>111</v>
      </c>
      <c r="N7" t="s">
        <v>109</v>
      </c>
      <c r="O7" t="s">
        <v>109</v>
      </c>
      <c r="P7" t="s">
        <v>88</v>
      </c>
      <c r="Q7">
        <v>1112036044</v>
      </c>
      <c r="R7" t="s">
        <v>120</v>
      </c>
      <c r="S7" t="s">
        <v>87</v>
      </c>
      <c r="T7" t="s">
        <v>88</v>
      </c>
    </row>
    <row r="8" spans="1:20" ht="15" thickBot="1" x14ac:dyDescent="0.35">
      <c r="A8" t="s">
        <v>186</v>
      </c>
      <c r="B8">
        <v>1058884562</v>
      </c>
      <c r="C8">
        <v>38865000</v>
      </c>
      <c r="D8" s="1">
        <v>44646</v>
      </c>
      <c r="E8">
        <v>15371452</v>
      </c>
      <c r="F8" t="s">
        <v>20</v>
      </c>
      <c r="G8" t="s">
        <v>21</v>
      </c>
      <c r="H8" t="s">
        <v>183</v>
      </c>
      <c r="I8" s="2">
        <v>9959951</v>
      </c>
      <c r="J8" s="2">
        <v>9959951</v>
      </c>
      <c r="K8" s="3">
        <v>1005455989</v>
      </c>
      <c r="L8" t="s">
        <v>190</v>
      </c>
      <c r="M8" t="s">
        <v>65</v>
      </c>
      <c r="N8" t="s">
        <v>51</v>
      </c>
      <c r="O8" t="s">
        <v>51</v>
      </c>
      <c r="P8" t="s">
        <v>109</v>
      </c>
      <c r="Q8">
        <v>2049989878</v>
      </c>
      <c r="R8" t="s">
        <v>110</v>
      </c>
      <c r="S8" t="s">
        <v>111</v>
      </c>
      <c r="T8" t="s">
        <v>109</v>
      </c>
    </row>
    <row r="9" spans="1:20" x14ac:dyDescent="0.3">
      <c r="A9" s="5" t="s">
        <v>186</v>
      </c>
      <c r="B9">
        <v>1058884562</v>
      </c>
      <c r="C9">
        <v>36785654</v>
      </c>
      <c r="D9" s="1">
        <v>44642</v>
      </c>
      <c r="E9">
        <v>14609260</v>
      </c>
      <c r="F9" t="s">
        <v>19</v>
      </c>
      <c r="G9" t="s">
        <v>22</v>
      </c>
      <c r="H9" t="s">
        <v>183</v>
      </c>
      <c r="I9" s="2">
        <v>9961626</v>
      </c>
      <c r="J9" s="2">
        <v>9961626</v>
      </c>
      <c r="K9" s="3">
        <v>1005455989</v>
      </c>
      <c r="L9" t="s">
        <v>190</v>
      </c>
      <c r="M9" t="s">
        <v>65</v>
      </c>
      <c r="N9" t="s">
        <v>51</v>
      </c>
      <c r="O9" t="s">
        <v>51</v>
      </c>
      <c r="P9" t="s">
        <v>49</v>
      </c>
      <c r="Q9">
        <v>8985203212</v>
      </c>
      <c r="R9" t="s">
        <v>99</v>
      </c>
      <c r="S9" t="s">
        <v>100</v>
      </c>
      <c r="T9" t="s">
        <v>49</v>
      </c>
    </row>
    <row r="10" spans="1:20" ht="15" thickBot="1" x14ac:dyDescent="0.35">
      <c r="A10" s="5" t="s">
        <v>184</v>
      </c>
      <c r="B10">
        <v>1058884562</v>
      </c>
      <c r="C10">
        <v>36785654</v>
      </c>
      <c r="D10" s="1">
        <v>44586</v>
      </c>
      <c r="E10">
        <v>17836107</v>
      </c>
      <c r="F10" t="s">
        <v>19</v>
      </c>
      <c r="G10" t="s">
        <v>21</v>
      </c>
      <c r="H10" t="s">
        <v>183</v>
      </c>
      <c r="I10" s="2">
        <v>9959951</v>
      </c>
      <c r="J10" s="2">
        <v>9959951</v>
      </c>
      <c r="K10">
        <v>4547963252</v>
      </c>
      <c r="L10" t="s">
        <v>32</v>
      </c>
      <c r="M10" t="s">
        <v>33</v>
      </c>
      <c r="N10" t="s">
        <v>28</v>
      </c>
      <c r="O10" t="s">
        <v>28</v>
      </c>
      <c r="P10" t="s">
        <v>88</v>
      </c>
      <c r="Q10">
        <v>9040688299</v>
      </c>
      <c r="R10" t="s">
        <v>112</v>
      </c>
      <c r="S10" t="s">
        <v>87</v>
      </c>
      <c r="T10" t="s">
        <v>88</v>
      </c>
    </row>
    <row r="11" spans="1:20" ht="15" thickBot="1" x14ac:dyDescent="0.35">
      <c r="A11" s="5" t="s">
        <v>185</v>
      </c>
      <c r="B11">
        <v>1058884562</v>
      </c>
      <c r="C11">
        <v>36785654</v>
      </c>
      <c r="D11" s="1">
        <v>44619</v>
      </c>
      <c r="E11">
        <v>14806066</v>
      </c>
      <c r="F11" t="s">
        <v>19</v>
      </c>
      <c r="G11" t="s">
        <v>21</v>
      </c>
      <c r="H11" t="s">
        <v>183</v>
      </c>
      <c r="I11" s="2">
        <v>9946197</v>
      </c>
      <c r="J11" s="2">
        <v>9946197</v>
      </c>
      <c r="K11" s="3">
        <v>1022557896</v>
      </c>
      <c r="L11" t="s">
        <v>54</v>
      </c>
      <c r="N11" t="s">
        <v>55</v>
      </c>
      <c r="O11" t="s">
        <v>55</v>
      </c>
      <c r="P11" t="s">
        <v>88</v>
      </c>
      <c r="Q11">
        <v>1112036044</v>
      </c>
      <c r="R11" t="s">
        <v>120</v>
      </c>
      <c r="S11" t="s">
        <v>87</v>
      </c>
      <c r="T11" t="s">
        <v>88</v>
      </c>
    </row>
    <row r="12" spans="1:20" ht="15" thickBot="1" x14ac:dyDescent="0.35">
      <c r="A12" s="5" t="s">
        <v>184</v>
      </c>
      <c r="B12">
        <v>1058884562</v>
      </c>
      <c r="C12">
        <v>38865000</v>
      </c>
      <c r="D12" s="1">
        <v>44568</v>
      </c>
      <c r="E12">
        <v>13835874</v>
      </c>
      <c r="F12" t="s">
        <v>19</v>
      </c>
      <c r="G12" t="s">
        <v>21</v>
      </c>
      <c r="H12" t="s">
        <v>281</v>
      </c>
      <c r="I12" s="2">
        <v>9934154</v>
      </c>
      <c r="J12" s="2">
        <v>9934154</v>
      </c>
      <c r="K12" s="3">
        <v>1000254510</v>
      </c>
      <c r="L12" t="s">
        <v>66</v>
      </c>
      <c r="M12" t="s">
        <v>29</v>
      </c>
      <c r="N12" t="s">
        <v>28</v>
      </c>
      <c r="O12" t="s">
        <v>28</v>
      </c>
      <c r="P12" t="s">
        <v>134</v>
      </c>
      <c r="Q12">
        <v>5652548789</v>
      </c>
      <c r="R12" t="s">
        <v>132</v>
      </c>
      <c r="S12" t="s">
        <v>133</v>
      </c>
      <c r="T12" t="s">
        <v>134</v>
      </c>
    </row>
    <row r="13" spans="1:20" x14ac:dyDescent="0.3">
      <c r="A13" s="5" t="s">
        <v>186</v>
      </c>
      <c r="B13">
        <v>1058884562</v>
      </c>
      <c r="C13">
        <v>36785654</v>
      </c>
      <c r="D13" s="1">
        <v>44638</v>
      </c>
      <c r="E13">
        <v>15151587</v>
      </c>
      <c r="F13" t="s">
        <v>19</v>
      </c>
      <c r="G13" t="s">
        <v>21</v>
      </c>
      <c r="H13" t="s">
        <v>183</v>
      </c>
      <c r="I13" s="2">
        <v>9870489</v>
      </c>
      <c r="J13" s="2">
        <v>9870489</v>
      </c>
      <c r="K13" s="3">
        <v>1022557896</v>
      </c>
      <c r="L13" t="s">
        <v>54</v>
      </c>
      <c r="N13" t="s">
        <v>55</v>
      </c>
      <c r="O13" t="s">
        <v>55</v>
      </c>
      <c r="P13" t="s">
        <v>175</v>
      </c>
      <c r="Q13">
        <v>7865462575</v>
      </c>
      <c r="R13" t="s">
        <v>138</v>
      </c>
      <c r="T13" t="s">
        <v>175</v>
      </c>
    </row>
    <row r="14" spans="1:20" x14ac:dyDescent="0.3">
      <c r="A14" s="5" t="s">
        <v>186</v>
      </c>
      <c r="B14">
        <v>1058884562</v>
      </c>
      <c r="C14">
        <v>36785654</v>
      </c>
      <c r="D14" s="1">
        <v>44625</v>
      </c>
      <c r="E14">
        <v>10202885</v>
      </c>
      <c r="F14" t="s">
        <v>19</v>
      </c>
      <c r="G14" t="s">
        <v>21</v>
      </c>
      <c r="H14" t="s">
        <v>281</v>
      </c>
      <c r="I14" s="2">
        <v>9837856</v>
      </c>
      <c r="J14" s="2">
        <v>9837856</v>
      </c>
      <c r="K14">
        <v>1005455989</v>
      </c>
      <c r="L14" t="s">
        <v>190</v>
      </c>
      <c r="M14" t="s">
        <v>65</v>
      </c>
      <c r="N14" t="s">
        <v>51</v>
      </c>
      <c r="O14" t="s">
        <v>51</v>
      </c>
      <c r="P14" t="s">
        <v>88</v>
      </c>
      <c r="Q14">
        <v>1112036044</v>
      </c>
      <c r="R14" t="s">
        <v>120</v>
      </c>
      <c r="S14" t="s">
        <v>87</v>
      </c>
      <c r="T14" t="s">
        <v>88</v>
      </c>
    </row>
    <row r="15" spans="1:20" x14ac:dyDescent="0.3">
      <c r="A15" s="5" t="s">
        <v>185</v>
      </c>
      <c r="B15">
        <v>1058884562</v>
      </c>
      <c r="C15">
        <v>38865000</v>
      </c>
      <c r="D15" s="1">
        <v>44596</v>
      </c>
      <c r="E15">
        <v>17071719</v>
      </c>
      <c r="F15" t="s">
        <v>19</v>
      </c>
      <c r="G15" t="s">
        <v>22</v>
      </c>
      <c r="H15" t="s">
        <v>183</v>
      </c>
      <c r="I15" s="2">
        <v>9789708</v>
      </c>
      <c r="J15" s="2">
        <v>9789708</v>
      </c>
      <c r="K15">
        <v>3498942329</v>
      </c>
      <c r="L15" t="s">
        <v>59</v>
      </c>
      <c r="M15" t="s">
        <v>60</v>
      </c>
      <c r="N15" t="s">
        <v>38</v>
      </c>
      <c r="O15" t="s">
        <v>38</v>
      </c>
      <c r="P15" t="s">
        <v>134</v>
      </c>
      <c r="Q15">
        <v>5652548789</v>
      </c>
      <c r="R15" t="s">
        <v>132</v>
      </c>
      <c r="S15" t="s">
        <v>133</v>
      </c>
      <c r="T15" t="s">
        <v>134</v>
      </c>
    </row>
    <row r="16" spans="1:20" x14ac:dyDescent="0.3">
      <c r="A16" s="5" t="s">
        <v>184</v>
      </c>
      <c r="B16">
        <v>1058884562</v>
      </c>
      <c r="C16">
        <v>36785654</v>
      </c>
      <c r="D16" s="1">
        <v>44566</v>
      </c>
      <c r="E16">
        <v>14693816</v>
      </c>
      <c r="F16" t="s">
        <v>19</v>
      </c>
      <c r="G16" t="s">
        <v>21</v>
      </c>
      <c r="H16" t="s">
        <v>183</v>
      </c>
      <c r="I16" s="2">
        <v>9729999</v>
      </c>
      <c r="J16" s="2">
        <v>9729999</v>
      </c>
      <c r="K16">
        <v>1047485455</v>
      </c>
      <c r="L16" t="s">
        <v>30</v>
      </c>
      <c r="M16" t="s">
        <v>31</v>
      </c>
      <c r="N16" t="s">
        <v>28</v>
      </c>
      <c r="O16" t="s">
        <v>28</v>
      </c>
      <c r="P16" t="s">
        <v>51</v>
      </c>
      <c r="Q16">
        <v>4717323840</v>
      </c>
      <c r="R16" t="s">
        <v>24</v>
      </c>
      <c r="T16" t="s">
        <v>51</v>
      </c>
    </row>
    <row r="17" spans="1:20" x14ac:dyDescent="0.3">
      <c r="A17" s="5" t="s">
        <v>186</v>
      </c>
      <c r="B17">
        <v>1058884562</v>
      </c>
      <c r="C17">
        <v>36785654</v>
      </c>
      <c r="D17" s="1">
        <v>44638</v>
      </c>
      <c r="E17">
        <v>18836035</v>
      </c>
      <c r="F17" t="s">
        <v>19</v>
      </c>
      <c r="G17" t="s">
        <v>21</v>
      </c>
      <c r="H17" t="s">
        <v>183</v>
      </c>
      <c r="I17" s="2">
        <v>9600126</v>
      </c>
      <c r="J17" s="2">
        <v>9600126</v>
      </c>
      <c r="K17">
        <v>1000254510</v>
      </c>
      <c r="L17" t="s">
        <v>274</v>
      </c>
      <c r="M17" t="s">
        <v>29</v>
      </c>
      <c r="N17" t="s">
        <v>28</v>
      </c>
      <c r="O17" t="s">
        <v>28</v>
      </c>
      <c r="P17" t="s">
        <v>88</v>
      </c>
      <c r="Q17">
        <v>1112036044</v>
      </c>
      <c r="R17" t="s">
        <v>120</v>
      </c>
      <c r="S17" t="s">
        <v>87</v>
      </c>
      <c r="T17" t="s">
        <v>88</v>
      </c>
    </row>
    <row r="18" spans="1:20" x14ac:dyDescent="0.3">
      <c r="A18" s="5" t="s">
        <v>185</v>
      </c>
      <c r="B18">
        <v>1058884562</v>
      </c>
      <c r="C18">
        <v>38865000</v>
      </c>
      <c r="D18" s="1">
        <v>44616</v>
      </c>
      <c r="E18">
        <v>15540194</v>
      </c>
      <c r="F18" t="s">
        <v>19</v>
      </c>
      <c r="G18" t="s">
        <v>21</v>
      </c>
      <c r="H18" t="s">
        <v>183</v>
      </c>
      <c r="I18" s="2">
        <v>9380655</v>
      </c>
      <c r="J18" s="2">
        <v>9380655</v>
      </c>
      <c r="K18">
        <v>1005455989</v>
      </c>
      <c r="L18" t="s">
        <v>190</v>
      </c>
      <c r="M18" t="s">
        <v>65</v>
      </c>
      <c r="N18" t="s">
        <v>51</v>
      </c>
      <c r="O18" t="s">
        <v>51</v>
      </c>
      <c r="P18" t="s">
        <v>88</v>
      </c>
      <c r="Q18">
        <v>3232587888</v>
      </c>
      <c r="R18" t="s">
        <v>117</v>
      </c>
      <c r="S18" t="s">
        <v>87</v>
      </c>
      <c r="T18" t="s">
        <v>88</v>
      </c>
    </row>
    <row r="19" spans="1:20" x14ac:dyDescent="0.3">
      <c r="A19" s="5" t="s">
        <v>186</v>
      </c>
      <c r="B19">
        <v>1058884562</v>
      </c>
      <c r="C19">
        <v>36785654</v>
      </c>
      <c r="D19" s="1">
        <v>44637</v>
      </c>
      <c r="E19">
        <v>15040671</v>
      </c>
      <c r="F19" t="s">
        <v>19</v>
      </c>
      <c r="G19" t="s">
        <v>22</v>
      </c>
      <c r="H19" t="s">
        <v>183</v>
      </c>
      <c r="I19" s="2">
        <v>9370202</v>
      </c>
      <c r="J19" s="2">
        <v>9370202</v>
      </c>
      <c r="K19">
        <v>3259405538</v>
      </c>
      <c r="L19" t="s">
        <v>62</v>
      </c>
      <c r="M19" t="s">
        <v>61</v>
      </c>
      <c r="N19" t="s">
        <v>58</v>
      </c>
      <c r="O19" t="s">
        <v>58</v>
      </c>
      <c r="P19" t="s">
        <v>49</v>
      </c>
      <c r="Q19">
        <v>8985203212</v>
      </c>
      <c r="R19" t="s">
        <v>99</v>
      </c>
      <c r="S19" t="s">
        <v>100</v>
      </c>
      <c r="T19" t="s">
        <v>49</v>
      </c>
    </row>
    <row r="20" spans="1:20" x14ac:dyDescent="0.3">
      <c r="A20" s="5" t="s">
        <v>184</v>
      </c>
      <c r="B20">
        <v>1058884562</v>
      </c>
      <c r="C20">
        <v>36785654</v>
      </c>
      <c r="D20" s="1">
        <v>44578</v>
      </c>
      <c r="E20">
        <v>13591683</v>
      </c>
      <c r="F20" t="s">
        <v>19</v>
      </c>
      <c r="G20" t="s">
        <v>22</v>
      </c>
      <c r="H20" t="s">
        <v>281</v>
      </c>
      <c r="I20" s="2">
        <v>9336885</v>
      </c>
      <c r="J20" s="2">
        <v>9336885</v>
      </c>
      <c r="K20">
        <v>1005455989</v>
      </c>
      <c r="L20" t="s">
        <v>190</v>
      </c>
      <c r="M20" t="s">
        <v>65</v>
      </c>
      <c r="N20" t="s">
        <v>51</v>
      </c>
      <c r="O20" t="s">
        <v>51</v>
      </c>
      <c r="P20" t="s">
        <v>109</v>
      </c>
      <c r="Q20">
        <v>1459898985</v>
      </c>
      <c r="R20" t="s">
        <v>107</v>
      </c>
      <c r="S20" t="s">
        <v>108</v>
      </c>
      <c r="T20" t="s">
        <v>109</v>
      </c>
    </row>
    <row r="21" spans="1:20" x14ac:dyDescent="0.3">
      <c r="A21" s="5" t="s">
        <v>186</v>
      </c>
      <c r="B21">
        <v>1058884562</v>
      </c>
      <c r="C21">
        <v>38865000</v>
      </c>
      <c r="D21" s="1">
        <v>44637</v>
      </c>
      <c r="E21">
        <v>12366641</v>
      </c>
      <c r="F21" t="s">
        <v>19</v>
      </c>
      <c r="G21" t="s">
        <v>21</v>
      </c>
      <c r="H21" t="s">
        <v>183</v>
      </c>
      <c r="I21" s="2">
        <v>9274458</v>
      </c>
      <c r="J21" s="2">
        <v>9274458</v>
      </c>
      <c r="K21">
        <v>1005455989</v>
      </c>
      <c r="L21" t="s">
        <v>190</v>
      </c>
      <c r="M21" t="s">
        <v>65</v>
      </c>
      <c r="N21" t="s">
        <v>51</v>
      </c>
      <c r="O21" t="s">
        <v>51</v>
      </c>
      <c r="P21" t="s">
        <v>131</v>
      </c>
      <c r="Q21">
        <v>3361649819</v>
      </c>
      <c r="R21" t="s">
        <v>129</v>
      </c>
      <c r="S21" t="s">
        <v>130</v>
      </c>
      <c r="T21" t="s">
        <v>131</v>
      </c>
    </row>
    <row r="22" spans="1:20" ht="13.2" customHeight="1" x14ac:dyDescent="0.3">
      <c r="A22" s="5" t="s">
        <v>185</v>
      </c>
      <c r="B22">
        <v>1058884562</v>
      </c>
      <c r="C22">
        <v>36785654</v>
      </c>
      <c r="D22" s="1">
        <v>44600</v>
      </c>
      <c r="E22">
        <v>12877598</v>
      </c>
      <c r="F22" t="s">
        <v>19</v>
      </c>
      <c r="G22" t="s">
        <v>22</v>
      </c>
      <c r="H22" t="s">
        <v>281</v>
      </c>
      <c r="I22" s="2">
        <v>9267431</v>
      </c>
      <c r="J22" s="2">
        <v>9267431</v>
      </c>
      <c r="K22">
        <v>1005455989</v>
      </c>
      <c r="L22" t="s">
        <v>190</v>
      </c>
      <c r="M22" t="s">
        <v>65</v>
      </c>
      <c r="N22" t="s">
        <v>51</v>
      </c>
      <c r="O22" t="s">
        <v>51</v>
      </c>
      <c r="P22" t="s">
        <v>150</v>
      </c>
      <c r="Q22">
        <v>2445560826</v>
      </c>
      <c r="R22" t="s">
        <v>148</v>
      </c>
      <c r="S22" t="s">
        <v>149</v>
      </c>
      <c r="T22" t="s">
        <v>150</v>
      </c>
    </row>
    <row r="23" spans="1:20" x14ac:dyDescent="0.3">
      <c r="A23" s="5" t="s">
        <v>184</v>
      </c>
      <c r="B23">
        <v>1058884562</v>
      </c>
      <c r="C23">
        <v>38865000</v>
      </c>
      <c r="D23" s="1">
        <v>44579</v>
      </c>
      <c r="E23">
        <v>19990240</v>
      </c>
      <c r="F23" t="s">
        <v>19</v>
      </c>
      <c r="G23" t="s">
        <v>22</v>
      </c>
      <c r="H23" t="s">
        <v>183</v>
      </c>
      <c r="I23" s="2">
        <v>8945091</v>
      </c>
      <c r="J23" s="2">
        <v>8945091</v>
      </c>
      <c r="K23">
        <v>3466400426</v>
      </c>
      <c r="L23" t="s">
        <v>67</v>
      </c>
      <c r="M23" t="s">
        <v>68</v>
      </c>
      <c r="N23" t="s">
        <v>51</v>
      </c>
      <c r="O23" t="s">
        <v>51</v>
      </c>
      <c r="P23" t="s">
        <v>131</v>
      </c>
      <c r="Q23">
        <v>3361649819</v>
      </c>
      <c r="R23" t="s">
        <v>129</v>
      </c>
      <c r="S23" t="s">
        <v>130</v>
      </c>
      <c r="T23" t="s">
        <v>131</v>
      </c>
    </row>
    <row r="24" spans="1:20" x14ac:dyDescent="0.3">
      <c r="A24" s="5" t="s">
        <v>184</v>
      </c>
      <c r="B24">
        <v>1058884562</v>
      </c>
      <c r="C24">
        <v>38865000</v>
      </c>
      <c r="D24" s="1">
        <v>44583</v>
      </c>
      <c r="E24">
        <v>15889132</v>
      </c>
      <c r="F24" t="s">
        <v>19</v>
      </c>
      <c r="G24" t="s">
        <v>22</v>
      </c>
      <c r="H24" t="s">
        <v>183</v>
      </c>
      <c r="I24" s="2">
        <v>8942743</v>
      </c>
      <c r="J24" s="2">
        <v>8942743</v>
      </c>
      <c r="K24">
        <v>3466400426</v>
      </c>
      <c r="L24" t="s">
        <v>276</v>
      </c>
      <c r="M24" t="s">
        <v>68</v>
      </c>
      <c r="N24" t="s">
        <v>51</v>
      </c>
      <c r="O24" t="s">
        <v>51</v>
      </c>
      <c r="Q24">
        <v>1441214521</v>
      </c>
      <c r="R24" t="s">
        <v>101</v>
      </c>
      <c r="S24" t="s">
        <v>102</v>
      </c>
      <c r="T24" t="s">
        <v>51</v>
      </c>
    </row>
    <row r="25" spans="1:20" x14ac:dyDescent="0.3">
      <c r="A25" s="5" t="s">
        <v>186</v>
      </c>
      <c r="B25">
        <v>1058884562</v>
      </c>
      <c r="C25">
        <v>38865000</v>
      </c>
      <c r="D25" s="1">
        <v>44629</v>
      </c>
      <c r="E25">
        <v>14978190</v>
      </c>
      <c r="F25" t="s">
        <v>19</v>
      </c>
      <c r="G25" t="s">
        <v>22</v>
      </c>
      <c r="H25" t="s">
        <v>183</v>
      </c>
      <c r="I25" s="2">
        <v>8794872</v>
      </c>
      <c r="J25" s="2">
        <v>8794872</v>
      </c>
      <c r="K25">
        <v>4494463134</v>
      </c>
      <c r="L25" t="s">
        <v>69</v>
      </c>
      <c r="M25" t="s">
        <v>70</v>
      </c>
      <c r="N25" t="s">
        <v>71</v>
      </c>
      <c r="O25" t="s">
        <v>71</v>
      </c>
      <c r="P25" t="s">
        <v>51</v>
      </c>
      <c r="Q25">
        <v>1441214521</v>
      </c>
      <c r="R25" t="s">
        <v>101</v>
      </c>
      <c r="S25" t="s">
        <v>102</v>
      </c>
      <c r="T25" t="s">
        <v>51</v>
      </c>
    </row>
    <row r="26" spans="1:20" x14ac:dyDescent="0.3">
      <c r="A26" s="5" t="s">
        <v>186</v>
      </c>
      <c r="B26">
        <v>1058884562</v>
      </c>
      <c r="C26">
        <v>38865000</v>
      </c>
      <c r="D26" s="1">
        <v>44638</v>
      </c>
      <c r="E26">
        <v>10166543</v>
      </c>
      <c r="F26" t="s">
        <v>19</v>
      </c>
      <c r="G26" t="s">
        <v>22</v>
      </c>
      <c r="H26" t="s">
        <v>183</v>
      </c>
      <c r="I26" s="2">
        <v>8698045</v>
      </c>
      <c r="J26" s="2">
        <v>8698045</v>
      </c>
      <c r="K26">
        <v>4494463134</v>
      </c>
      <c r="L26" t="s">
        <v>69</v>
      </c>
      <c r="M26" t="s">
        <v>70</v>
      </c>
      <c r="N26" t="s">
        <v>71</v>
      </c>
      <c r="O26" t="s">
        <v>71</v>
      </c>
      <c r="P26" t="s">
        <v>51</v>
      </c>
      <c r="Q26">
        <v>7900001410</v>
      </c>
      <c r="R26" t="s">
        <v>72</v>
      </c>
      <c r="S26" t="s">
        <v>65</v>
      </c>
      <c r="T26" t="s">
        <v>51</v>
      </c>
    </row>
    <row r="27" spans="1:20" x14ac:dyDescent="0.3">
      <c r="A27" s="5" t="s">
        <v>185</v>
      </c>
      <c r="B27">
        <v>1058884562</v>
      </c>
      <c r="C27">
        <v>38865000</v>
      </c>
      <c r="D27" s="1">
        <v>44608</v>
      </c>
      <c r="E27">
        <v>17155248</v>
      </c>
      <c r="F27" t="s">
        <v>19</v>
      </c>
      <c r="G27" t="s">
        <v>22</v>
      </c>
      <c r="H27" t="s">
        <v>183</v>
      </c>
      <c r="I27" s="2">
        <v>8644645</v>
      </c>
      <c r="J27" s="2">
        <v>8644645</v>
      </c>
      <c r="K27">
        <v>4494463134</v>
      </c>
      <c r="L27" t="s">
        <v>69</v>
      </c>
      <c r="M27" t="s">
        <v>70</v>
      </c>
      <c r="N27" t="s">
        <v>71</v>
      </c>
      <c r="O27" t="s">
        <v>71</v>
      </c>
      <c r="P27" t="s">
        <v>28</v>
      </c>
      <c r="Q27">
        <v>4547963252</v>
      </c>
      <c r="R27" t="s">
        <v>32</v>
      </c>
      <c r="S27" t="s">
        <v>33</v>
      </c>
      <c r="T27" t="s">
        <v>28</v>
      </c>
    </row>
    <row r="28" spans="1:20" x14ac:dyDescent="0.3">
      <c r="A28" s="5" t="s">
        <v>185</v>
      </c>
      <c r="B28">
        <v>1058884562</v>
      </c>
      <c r="C28">
        <v>38865000</v>
      </c>
      <c r="D28" s="1">
        <v>44606</v>
      </c>
      <c r="E28">
        <v>15243908</v>
      </c>
      <c r="F28" t="s">
        <v>19</v>
      </c>
      <c r="G28" t="s">
        <v>22</v>
      </c>
      <c r="H28" t="s">
        <v>183</v>
      </c>
      <c r="I28" s="2">
        <v>8267945</v>
      </c>
      <c r="J28" s="2">
        <v>8267945</v>
      </c>
      <c r="K28">
        <v>1000254510</v>
      </c>
      <c r="L28" t="s">
        <v>66</v>
      </c>
      <c r="M28" t="s">
        <v>29</v>
      </c>
      <c r="N28" t="s">
        <v>28</v>
      </c>
      <c r="O28" t="s">
        <v>28</v>
      </c>
      <c r="P28" t="s">
        <v>42</v>
      </c>
      <c r="Q28">
        <v>7766918052</v>
      </c>
      <c r="R28" t="s">
        <v>40</v>
      </c>
      <c r="S28" t="s">
        <v>41</v>
      </c>
      <c r="T28" t="s">
        <v>42</v>
      </c>
    </row>
    <row r="29" spans="1:20" x14ac:dyDescent="0.3">
      <c r="A29" s="5" t="s">
        <v>186</v>
      </c>
      <c r="B29">
        <v>1058884562</v>
      </c>
      <c r="C29">
        <v>36785654</v>
      </c>
      <c r="D29" s="1">
        <v>44638</v>
      </c>
      <c r="E29">
        <v>10193801</v>
      </c>
      <c r="F29" t="s">
        <v>19</v>
      </c>
      <c r="G29" t="s">
        <v>22</v>
      </c>
      <c r="H29" t="s">
        <v>183</v>
      </c>
      <c r="I29" s="2">
        <v>8244093</v>
      </c>
      <c r="J29" s="2">
        <v>8244093</v>
      </c>
      <c r="K29">
        <v>1000254510</v>
      </c>
      <c r="L29" t="s">
        <v>66</v>
      </c>
      <c r="M29" t="s">
        <v>29</v>
      </c>
      <c r="N29" t="s">
        <v>28</v>
      </c>
      <c r="O29" t="s">
        <v>28</v>
      </c>
      <c r="P29" t="s">
        <v>141</v>
      </c>
      <c r="Q29">
        <v>3323598752</v>
      </c>
      <c r="R29" t="s">
        <v>137</v>
      </c>
      <c r="S29" t="s">
        <v>140</v>
      </c>
      <c r="T29" t="s">
        <v>141</v>
      </c>
    </row>
    <row r="30" spans="1:20" x14ac:dyDescent="0.3">
      <c r="A30" s="5" t="s">
        <v>185</v>
      </c>
      <c r="B30">
        <v>1058884562</v>
      </c>
      <c r="C30">
        <v>36785654</v>
      </c>
      <c r="D30" s="1">
        <v>44595</v>
      </c>
      <c r="E30">
        <v>19609113</v>
      </c>
      <c r="F30" t="s">
        <v>19</v>
      </c>
      <c r="G30" t="s">
        <v>22</v>
      </c>
      <c r="H30" t="s">
        <v>183</v>
      </c>
      <c r="I30" s="2">
        <v>8220082</v>
      </c>
      <c r="J30" s="2">
        <v>8220082</v>
      </c>
      <c r="K30">
        <v>4494463134</v>
      </c>
      <c r="L30" t="s">
        <v>69</v>
      </c>
      <c r="M30" t="s">
        <v>70</v>
      </c>
      <c r="N30" t="s">
        <v>71</v>
      </c>
      <c r="O30" t="s">
        <v>71</v>
      </c>
      <c r="P30" t="s">
        <v>51</v>
      </c>
      <c r="Q30">
        <v>3344105896</v>
      </c>
      <c r="R30" t="s">
        <v>188</v>
      </c>
      <c r="S30" t="s">
        <v>86</v>
      </c>
      <c r="T30" t="s">
        <v>51</v>
      </c>
    </row>
    <row r="31" spans="1:20" x14ac:dyDescent="0.3">
      <c r="A31" t="s">
        <v>186</v>
      </c>
      <c r="B31">
        <v>1058884562</v>
      </c>
      <c r="C31">
        <v>36785654</v>
      </c>
      <c r="D31" s="1">
        <v>44631</v>
      </c>
      <c r="E31">
        <v>10619765</v>
      </c>
      <c r="F31" t="s">
        <v>20</v>
      </c>
      <c r="G31" t="s">
        <v>21</v>
      </c>
      <c r="H31" t="s">
        <v>281</v>
      </c>
      <c r="I31" s="2">
        <v>7747777</v>
      </c>
      <c r="J31" s="2">
        <v>7747777</v>
      </c>
      <c r="K31">
        <v>1112036044</v>
      </c>
      <c r="L31" t="s">
        <v>120</v>
      </c>
      <c r="M31" t="s">
        <v>87</v>
      </c>
      <c r="N31" t="s">
        <v>88</v>
      </c>
      <c r="O31" t="s">
        <v>88</v>
      </c>
      <c r="P31" t="s">
        <v>109</v>
      </c>
      <c r="Q31">
        <v>2049989878</v>
      </c>
      <c r="R31" t="s">
        <v>110</v>
      </c>
      <c r="S31" t="s">
        <v>111</v>
      </c>
      <c r="T31" t="s">
        <v>109</v>
      </c>
    </row>
    <row r="32" spans="1:20" x14ac:dyDescent="0.3">
      <c r="A32" s="5" t="s">
        <v>186</v>
      </c>
      <c r="B32">
        <v>1058884562</v>
      </c>
      <c r="C32">
        <v>38865000</v>
      </c>
      <c r="D32" s="1">
        <v>44641</v>
      </c>
      <c r="E32">
        <v>16161666</v>
      </c>
      <c r="F32" t="s">
        <v>19</v>
      </c>
      <c r="G32" t="s">
        <v>22</v>
      </c>
      <c r="H32" t="s">
        <v>183</v>
      </c>
      <c r="I32" s="2">
        <v>7743721</v>
      </c>
      <c r="J32" s="2">
        <v>7743721</v>
      </c>
      <c r="K32">
        <v>2045489878</v>
      </c>
      <c r="L32" t="s">
        <v>103</v>
      </c>
      <c r="M32" t="s">
        <v>50</v>
      </c>
      <c r="N32" t="s">
        <v>49</v>
      </c>
      <c r="O32" t="s">
        <v>49</v>
      </c>
      <c r="P32" t="s">
        <v>83</v>
      </c>
      <c r="Q32">
        <v>3344105896</v>
      </c>
      <c r="R32" t="s">
        <v>188</v>
      </c>
      <c r="S32" t="s">
        <v>82</v>
      </c>
      <c r="T32" t="s">
        <v>83</v>
      </c>
    </row>
    <row r="33" spans="1:20" x14ac:dyDescent="0.3">
      <c r="A33" s="5" t="s">
        <v>186</v>
      </c>
      <c r="B33">
        <v>1058884562</v>
      </c>
      <c r="C33">
        <v>36785654</v>
      </c>
      <c r="D33" s="1">
        <v>44635</v>
      </c>
      <c r="E33">
        <v>15057964</v>
      </c>
      <c r="F33" t="s">
        <v>19</v>
      </c>
      <c r="G33" t="s">
        <v>21</v>
      </c>
      <c r="H33" t="s">
        <v>183</v>
      </c>
      <c r="I33" s="2">
        <v>7555897</v>
      </c>
      <c r="J33" s="2">
        <v>7555897</v>
      </c>
      <c r="K33">
        <v>2045489878</v>
      </c>
      <c r="L33" t="s">
        <v>103</v>
      </c>
      <c r="M33" t="s">
        <v>50</v>
      </c>
      <c r="N33" t="s">
        <v>49</v>
      </c>
      <c r="O33" t="s">
        <v>49</v>
      </c>
      <c r="P33" t="s">
        <v>125</v>
      </c>
      <c r="Q33">
        <v>7888045698</v>
      </c>
      <c r="R33" t="s">
        <v>123</v>
      </c>
      <c r="S33" t="s">
        <v>124</v>
      </c>
      <c r="T33" t="s">
        <v>125</v>
      </c>
    </row>
    <row r="34" spans="1:20" x14ac:dyDescent="0.3">
      <c r="A34" s="5" t="s">
        <v>185</v>
      </c>
      <c r="B34">
        <v>1058884562</v>
      </c>
      <c r="C34">
        <v>36785654</v>
      </c>
      <c r="D34" s="1">
        <v>44619</v>
      </c>
      <c r="E34">
        <v>11676021</v>
      </c>
      <c r="F34" t="s">
        <v>19</v>
      </c>
      <c r="G34" t="s">
        <v>21</v>
      </c>
      <c r="H34" t="s">
        <v>183</v>
      </c>
      <c r="I34" s="2">
        <v>7545075</v>
      </c>
      <c r="J34" s="2">
        <v>7545075</v>
      </c>
      <c r="K34">
        <v>2045489878</v>
      </c>
      <c r="L34" t="s">
        <v>103</v>
      </c>
      <c r="M34" t="s">
        <v>50</v>
      </c>
      <c r="N34" t="s">
        <v>49</v>
      </c>
      <c r="O34" t="s">
        <v>49</v>
      </c>
      <c r="P34" t="s">
        <v>71</v>
      </c>
      <c r="Q34">
        <v>4494463134</v>
      </c>
      <c r="R34" t="s">
        <v>69</v>
      </c>
      <c r="S34" t="s">
        <v>70</v>
      </c>
      <c r="T34" t="s">
        <v>71</v>
      </c>
    </row>
    <row r="35" spans="1:20" x14ac:dyDescent="0.3">
      <c r="A35" s="5" t="s">
        <v>185</v>
      </c>
      <c r="B35">
        <v>1058884562</v>
      </c>
      <c r="C35">
        <v>38865000</v>
      </c>
      <c r="D35" s="1">
        <v>44600</v>
      </c>
      <c r="E35">
        <v>11952672</v>
      </c>
      <c r="F35" t="s">
        <v>19</v>
      </c>
      <c r="G35" t="s">
        <v>21</v>
      </c>
      <c r="H35" t="s">
        <v>183</v>
      </c>
      <c r="I35" s="2">
        <v>7543396</v>
      </c>
      <c r="J35" s="2">
        <v>7543396</v>
      </c>
      <c r="K35">
        <v>4494463134</v>
      </c>
      <c r="L35" t="s">
        <v>69</v>
      </c>
      <c r="M35" t="s">
        <v>70</v>
      </c>
      <c r="N35" t="s">
        <v>71</v>
      </c>
      <c r="O35" t="s">
        <v>71</v>
      </c>
      <c r="P35" t="s">
        <v>125</v>
      </c>
      <c r="Q35">
        <v>7888045698</v>
      </c>
      <c r="R35" t="s">
        <v>123</v>
      </c>
      <c r="S35" t="s">
        <v>124</v>
      </c>
      <c r="T35" t="s">
        <v>125</v>
      </c>
    </row>
    <row r="36" spans="1:20" x14ac:dyDescent="0.3">
      <c r="A36" s="5" t="s">
        <v>186</v>
      </c>
      <c r="B36">
        <v>1058884562</v>
      </c>
      <c r="C36">
        <v>38865000</v>
      </c>
      <c r="D36" s="1">
        <v>44638</v>
      </c>
      <c r="E36">
        <v>11206091</v>
      </c>
      <c r="F36" t="s">
        <v>19</v>
      </c>
      <c r="G36" t="s">
        <v>22</v>
      </c>
      <c r="H36" t="s">
        <v>183</v>
      </c>
      <c r="I36" s="2">
        <v>7541421</v>
      </c>
      <c r="J36" s="2">
        <v>7541421</v>
      </c>
      <c r="K36">
        <v>4494463134</v>
      </c>
      <c r="L36" t="s">
        <v>69</v>
      </c>
      <c r="M36" t="s">
        <v>70</v>
      </c>
      <c r="N36" t="s">
        <v>71</v>
      </c>
      <c r="O36" t="s">
        <v>71</v>
      </c>
      <c r="P36" t="s">
        <v>178</v>
      </c>
      <c r="Q36">
        <v>3344105896</v>
      </c>
      <c r="R36" t="s">
        <v>188</v>
      </c>
      <c r="T36" t="s">
        <v>178</v>
      </c>
    </row>
    <row r="37" spans="1:20" x14ac:dyDescent="0.3">
      <c r="A37" s="5" t="s">
        <v>186</v>
      </c>
      <c r="B37">
        <v>1058884562</v>
      </c>
      <c r="C37">
        <v>36785654</v>
      </c>
      <c r="D37" s="1">
        <v>44651</v>
      </c>
      <c r="E37">
        <v>14510746</v>
      </c>
      <c r="F37" t="s">
        <v>19</v>
      </c>
      <c r="G37" t="s">
        <v>21</v>
      </c>
      <c r="H37" t="s">
        <v>183</v>
      </c>
      <c r="I37" s="2">
        <v>7522741</v>
      </c>
      <c r="J37" s="2">
        <v>7522741</v>
      </c>
      <c r="K37">
        <v>7871021235</v>
      </c>
      <c r="L37" t="s">
        <v>47</v>
      </c>
      <c r="N37" t="s">
        <v>51</v>
      </c>
      <c r="O37" t="s">
        <v>51</v>
      </c>
      <c r="P37" t="s">
        <v>51</v>
      </c>
      <c r="Q37">
        <v>7298729519</v>
      </c>
      <c r="R37" t="s">
        <v>75</v>
      </c>
      <c r="S37" t="s">
        <v>65</v>
      </c>
      <c r="T37" t="s">
        <v>51</v>
      </c>
    </row>
    <row r="38" spans="1:20" x14ac:dyDescent="0.3">
      <c r="A38" s="5" t="s">
        <v>186</v>
      </c>
      <c r="B38">
        <v>1058884562</v>
      </c>
      <c r="C38">
        <v>38865000</v>
      </c>
      <c r="D38" s="1">
        <v>44637</v>
      </c>
      <c r="E38">
        <v>16892549</v>
      </c>
      <c r="F38" t="s">
        <v>19</v>
      </c>
      <c r="G38" t="s">
        <v>21</v>
      </c>
      <c r="H38" t="s">
        <v>183</v>
      </c>
      <c r="I38" s="2">
        <v>7413126</v>
      </c>
      <c r="J38" s="2">
        <v>7413126</v>
      </c>
      <c r="K38">
        <v>1441214521</v>
      </c>
      <c r="L38" t="s">
        <v>101</v>
      </c>
      <c r="M38" t="s">
        <v>102</v>
      </c>
      <c r="N38" t="s">
        <v>51</v>
      </c>
      <c r="O38" t="s">
        <v>51</v>
      </c>
      <c r="P38" t="s">
        <v>49</v>
      </c>
      <c r="Q38">
        <v>2045489878</v>
      </c>
      <c r="R38" t="s">
        <v>103</v>
      </c>
      <c r="S38" t="s">
        <v>50</v>
      </c>
      <c r="T38" t="s">
        <v>49</v>
      </c>
    </row>
    <row r="39" spans="1:20" x14ac:dyDescent="0.3">
      <c r="A39" s="5" t="s">
        <v>184</v>
      </c>
      <c r="B39">
        <v>1058884562</v>
      </c>
      <c r="C39">
        <v>36785654</v>
      </c>
      <c r="D39" s="1">
        <v>44586</v>
      </c>
      <c r="E39">
        <v>12362384</v>
      </c>
      <c r="F39" t="s">
        <v>19</v>
      </c>
      <c r="G39" t="s">
        <v>22</v>
      </c>
      <c r="H39" t="s">
        <v>183</v>
      </c>
      <c r="I39" s="2">
        <v>7395294</v>
      </c>
      <c r="J39" s="2">
        <v>7395294</v>
      </c>
      <c r="K39">
        <v>1441214521</v>
      </c>
      <c r="L39" t="s">
        <v>101</v>
      </c>
      <c r="M39" t="s">
        <v>102</v>
      </c>
      <c r="N39" t="s">
        <v>51</v>
      </c>
      <c r="O39" t="s">
        <v>51</v>
      </c>
      <c r="P39" t="s">
        <v>88</v>
      </c>
      <c r="Q39">
        <v>1112036044</v>
      </c>
      <c r="R39" t="s">
        <v>120</v>
      </c>
      <c r="S39" t="s">
        <v>87</v>
      </c>
      <c r="T39" t="s">
        <v>88</v>
      </c>
    </row>
    <row r="40" spans="1:20" x14ac:dyDescent="0.3">
      <c r="A40" s="5" t="s">
        <v>185</v>
      </c>
      <c r="B40">
        <v>1058884562</v>
      </c>
      <c r="C40">
        <v>36785654</v>
      </c>
      <c r="D40" s="1">
        <v>44602</v>
      </c>
      <c r="E40">
        <v>18076813</v>
      </c>
      <c r="F40" t="s">
        <v>19</v>
      </c>
      <c r="G40" t="s">
        <v>22</v>
      </c>
      <c r="H40" t="s">
        <v>183</v>
      </c>
      <c r="I40" s="2">
        <v>7367135</v>
      </c>
      <c r="J40" s="2">
        <v>7367135</v>
      </c>
      <c r="K40">
        <v>1441214521</v>
      </c>
      <c r="L40" t="s">
        <v>101</v>
      </c>
      <c r="M40" t="s">
        <v>102</v>
      </c>
      <c r="N40" t="s">
        <v>51</v>
      </c>
      <c r="O40" t="s">
        <v>51</v>
      </c>
      <c r="P40" t="s">
        <v>88</v>
      </c>
      <c r="Q40">
        <v>3232587888</v>
      </c>
      <c r="R40" t="s">
        <v>117</v>
      </c>
      <c r="S40" t="s">
        <v>87</v>
      </c>
      <c r="T40" t="s">
        <v>88</v>
      </c>
    </row>
    <row r="41" spans="1:20" x14ac:dyDescent="0.3">
      <c r="A41" s="5" t="s">
        <v>184</v>
      </c>
      <c r="B41">
        <v>1058884562</v>
      </c>
      <c r="C41">
        <v>36785654</v>
      </c>
      <c r="D41" s="1">
        <v>44571</v>
      </c>
      <c r="E41">
        <v>12218265</v>
      </c>
      <c r="F41" t="s">
        <v>19</v>
      </c>
      <c r="G41" t="s">
        <v>22</v>
      </c>
      <c r="H41" t="s">
        <v>183</v>
      </c>
      <c r="I41" s="2">
        <v>7358754</v>
      </c>
      <c r="J41" s="2">
        <v>7358754</v>
      </c>
      <c r="K41">
        <v>7871021235</v>
      </c>
      <c r="L41" t="s">
        <v>47</v>
      </c>
      <c r="N41" t="s">
        <v>51</v>
      </c>
      <c r="O41" t="s">
        <v>51</v>
      </c>
      <c r="P41" t="s">
        <v>88</v>
      </c>
      <c r="Q41">
        <v>1112036044</v>
      </c>
      <c r="R41" t="s">
        <v>120</v>
      </c>
      <c r="S41" t="s">
        <v>87</v>
      </c>
      <c r="T41" t="s">
        <v>88</v>
      </c>
    </row>
    <row r="42" spans="1:20" x14ac:dyDescent="0.3">
      <c r="A42" s="5" t="s">
        <v>184</v>
      </c>
      <c r="B42">
        <v>1058884562</v>
      </c>
      <c r="C42">
        <v>36785654</v>
      </c>
      <c r="D42" s="1">
        <v>44565</v>
      </c>
      <c r="E42">
        <v>15595356</v>
      </c>
      <c r="F42" t="s">
        <v>19</v>
      </c>
      <c r="G42" t="s">
        <v>21</v>
      </c>
      <c r="H42" t="s">
        <v>183</v>
      </c>
      <c r="I42" s="2">
        <v>7345777</v>
      </c>
      <c r="J42" s="2">
        <v>7345777</v>
      </c>
      <c r="K42">
        <v>1002337855</v>
      </c>
      <c r="L42" t="s">
        <v>273</v>
      </c>
      <c r="M42" t="s">
        <v>106</v>
      </c>
      <c r="N42" t="s">
        <v>51</v>
      </c>
      <c r="O42" t="s">
        <v>51</v>
      </c>
      <c r="P42" t="s">
        <v>150</v>
      </c>
      <c r="Q42">
        <v>2445560826</v>
      </c>
      <c r="R42" t="s">
        <v>148</v>
      </c>
      <c r="S42" t="s">
        <v>149</v>
      </c>
      <c r="T42" t="s">
        <v>150</v>
      </c>
    </row>
    <row r="43" spans="1:20" x14ac:dyDescent="0.3">
      <c r="A43" s="5" t="s">
        <v>184</v>
      </c>
      <c r="B43">
        <v>1058884562</v>
      </c>
      <c r="C43">
        <v>36785654</v>
      </c>
      <c r="D43" s="1">
        <v>44579</v>
      </c>
      <c r="E43">
        <v>14116596</v>
      </c>
      <c r="F43" t="s">
        <v>19</v>
      </c>
      <c r="G43" t="s">
        <v>22</v>
      </c>
      <c r="H43" t="s">
        <v>183</v>
      </c>
      <c r="I43" s="2">
        <v>7332803</v>
      </c>
      <c r="J43" s="2">
        <v>7332803</v>
      </c>
      <c r="K43">
        <v>1002337855</v>
      </c>
      <c r="L43" t="s">
        <v>105</v>
      </c>
      <c r="M43" t="s">
        <v>106</v>
      </c>
      <c r="N43" t="s">
        <v>51</v>
      </c>
      <c r="O43" t="s">
        <v>51</v>
      </c>
      <c r="P43" t="s">
        <v>51</v>
      </c>
      <c r="Q43">
        <v>7298729519</v>
      </c>
      <c r="R43" t="s">
        <v>75</v>
      </c>
      <c r="S43" t="s">
        <v>65</v>
      </c>
      <c r="T43" t="s">
        <v>51</v>
      </c>
    </row>
    <row r="44" spans="1:20" x14ac:dyDescent="0.3">
      <c r="A44" s="5" t="s">
        <v>184</v>
      </c>
      <c r="B44">
        <v>1058884562</v>
      </c>
      <c r="C44">
        <v>36785654</v>
      </c>
      <c r="D44" s="1">
        <v>44565</v>
      </c>
      <c r="E44">
        <v>16272202</v>
      </c>
      <c r="F44" t="s">
        <v>19</v>
      </c>
      <c r="G44" t="s">
        <v>22</v>
      </c>
      <c r="H44" t="s">
        <v>282</v>
      </c>
      <c r="I44" s="2">
        <v>7297045</v>
      </c>
      <c r="J44" s="2">
        <v>7297045</v>
      </c>
      <c r="K44">
        <v>1112036044</v>
      </c>
      <c r="L44" t="s">
        <v>120</v>
      </c>
      <c r="M44" t="s">
        <v>87</v>
      </c>
      <c r="N44" t="s">
        <v>88</v>
      </c>
      <c r="O44" t="s">
        <v>88</v>
      </c>
      <c r="P44" t="s">
        <v>55</v>
      </c>
      <c r="Q44">
        <v>1022557896</v>
      </c>
      <c r="R44" t="s">
        <v>54</v>
      </c>
      <c r="T44" t="s">
        <v>55</v>
      </c>
    </row>
    <row r="45" spans="1:20" x14ac:dyDescent="0.3">
      <c r="A45" s="5" t="s">
        <v>184</v>
      </c>
      <c r="B45">
        <v>1058884562</v>
      </c>
      <c r="C45">
        <v>36785654</v>
      </c>
      <c r="D45" s="1">
        <v>44591</v>
      </c>
      <c r="E45">
        <v>13376265</v>
      </c>
      <c r="F45" t="s">
        <v>19</v>
      </c>
      <c r="G45" t="s">
        <v>21</v>
      </c>
      <c r="H45" t="s">
        <v>183</v>
      </c>
      <c r="I45" s="2">
        <v>7267408</v>
      </c>
      <c r="J45" s="2">
        <v>7267408</v>
      </c>
      <c r="K45">
        <v>7775489878</v>
      </c>
      <c r="L45" t="s">
        <v>110</v>
      </c>
      <c r="M45" t="s">
        <v>111</v>
      </c>
      <c r="N45" t="s">
        <v>109</v>
      </c>
      <c r="O45" t="s">
        <v>109</v>
      </c>
      <c r="P45" t="s">
        <v>88</v>
      </c>
      <c r="Q45">
        <v>9040688299</v>
      </c>
      <c r="R45" t="s">
        <v>112</v>
      </c>
      <c r="S45" t="s">
        <v>87</v>
      </c>
      <c r="T45" t="s">
        <v>88</v>
      </c>
    </row>
    <row r="46" spans="1:20" x14ac:dyDescent="0.3">
      <c r="A46" s="5" t="s">
        <v>185</v>
      </c>
      <c r="B46">
        <v>1058884562</v>
      </c>
      <c r="C46">
        <v>36785654</v>
      </c>
      <c r="D46" s="1">
        <v>44606</v>
      </c>
      <c r="E46">
        <v>14090491</v>
      </c>
      <c r="F46" t="s">
        <v>19</v>
      </c>
      <c r="G46" t="s">
        <v>21</v>
      </c>
      <c r="H46" t="s">
        <v>183</v>
      </c>
      <c r="I46" s="2">
        <v>7188207</v>
      </c>
      <c r="J46" s="2">
        <v>7188207</v>
      </c>
      <c r="K46">
        <v>2045489878</v>
      </c>
      <c r="L46" t="s">
        <v>103</v>
      </c>
      <c r="M46" t="s">
        <v>50</v>
      </c>
      <c r="N46" t="s">
        <v>49</v>
      </c>
      <c r="O46" t="s">
        <v>49</v>
      </c>
      <c r="P46" t="s">
        <v>38</v>
      </c>
      <c r="Q46">
        <v>4445636585</v>
      </c>
      <c r="R46" t="s">
        <v>37</v>
      </c>
      <c r="S46" t="s">
        <v>39</v>
      </c>
      <c r="T46" t="s">
        <v>38</v>
      </c>
    </row>
    <row r="47" spans="1:20" x14ac:dyDescent="0.3">
      <c r="A47" s="5" t="s">
        <v>184</v>
      </c>
      <c r="B47">
        <v>1058884562</v>
      </c>
      <c r="C47">
        <v>36785654</v>
      </c>
      <c r="D47" s="1">
        <v>44589</v>
      </c>
      <c r="E47">
        <v>17648090</v>
      </c>
      <c r="F47" t="s">
        <v>19</v>
      </c>
      <c r="G47" t="s">
        <v>22</v>
      </c>
      <c r="H47" t="s">
        <v>183</v>
      </c>
      <c r="I47" s="2">
        <v>7165973</v>
      </c>
      <c r="J47" s="2">
        <v>7165973</v>
      </c>
      <c r="K47">
        <v>4547963252</v>
      </c>
      <c r="L47" t="s">
        <v>32</v>
      </c>
      <c r="M47" t="s">
        <v>33</v>
      </c>
      <c r="N47" t="s">
        <v>28</v>
      </c>
      <c r="O47" t="s">
        <v>28</v>
      </c>
      <c r="P47" t="s">
        <v>51</v>
      </c>
      <c r="Q47">
        <v>3466400426</v>
      </c>
      <c r="R47" t="s">
        <v>67</v>
      </c>
      <c r="S47" t="s">
        <v>68</v>
      </c>
      <c r="T47" t="s">
        <v>51</v>
      </c>
    </row>
    <row r="48" spans="1:20" x14ac:dyDescent="0.3">
      <c r="A48" s="5" t="s">
        <v>186</v>
      </c>
      <c r="B48">
        <v>1058884562</v>
      </c>
      <c r="C48">
        <v>36785654</v>
      </c>
      <c r="D48" s="1">
        <v>44650</v>
      </c>
      <c r="E48">
        <v>19577144</v>
      </c>
      <c r="F48" t="s">
        <v>19</v>
      </c>
      <c r="G48" t="s">
        <v>21</v>
      </c>
      <c r="H48" t="s">
        <v>183</v>
      </c>
      <c r="I48" s="2">
        <v>7152484</v>
      </c>
      <c r="J48" s="2">
        <v>7152484</v>
      </c>
      <c r="K48">
        <v>2045489878</v>
      </c>
      <c r="L48" t="s">
        <v>103</v>
      </c>
      <c r="M48" t="s">
        <v>50</v>
      </c>
      <c r="N48" t="s">
        <v>49</v>
      </c>
      <c r="O48" t="s">
        <v>49</v>
      </c>
      <c r="P48" t="s">
        <v>88</v>
      </c>
      <c r="Q48">
        <v>1112036044</v>
      </c>
      <c r="R48" t="s">
        <v>120</v>
      </c>
      <c r="S48" t="s">
        <v>87</v>
      </c>
      <c r="T48" t="s">
        <v>88</v>
      </c>
    </row>
    <row r="49" spans="1:20" x14ac:dyDescent="0.3">
      <c r="A49" s="5" t="s">
        <v>184</v>
      </c>
      <c r="B49">
        <v>1058884562</v>
      </c>
      <c r="C49">
        <v>38865000</v>
      </c>
      <c r="D49" s="1">
        <v>44571</v>
      </c>
      <c r="E49">
        <v>12143087</v>
      </c>
      <c r="F49" t="s">
        <v>19</v>
      </c>
      <c r="G49" t="s">
        <v>22</v>
      </c>
      <c r="H49" t="s">
        <v>183</v>
      </c>
      <c r="I49" s="2">
        <v>7109460</v>
      </c>
      <c r="J49" s="2">
        <v>7109460</v>
      </c>
      <c r="K49">
        <v>4494463134</v>
      </c>
      <c r="L49" t="s">
        <v>69</v>
      </c>
      <c r="M49" t="s">
        <v>70</v>
      </c>
      <c r="N49" t="s">
        <v>71</v>
      </c>
      <c r="O49" t="s">
        <v>71</v>
      </c>
      <c r="P49" t="s">
        <v>28</v>
      </c>
      <c r="Q49">
        <v>4547963252</v>
      </c>
      <c r="R49" t="s">
        <v>32</v>
      </c>
      <c r="S49" t="s">
        <v>33</v>
      </c>
      <c r="T49" t="s">
        <v>28</v>
      </c>
    </row>
    <row r="50" spans="1:20" x14ac:dyDescent="0.3">
      <c r="A50" s="5" t="s">
        <v>184</v>
      </c>
      <c r="B50">
        <v>1058884562</v>
      </c>
      <c r="C50">
        <v>36785654</v>
      </c>
      <c r="D50" s="1">
        <v>44587</v>
      </c>
      <c r="E50">
        <v>15126272</v>
      </c>
      <c r="F50" t="s">
        <v>19</v>
      </c>
      <c r="G50" t="s">
        <v>21</v>
      </c>
      <c r="H50" t="s">
        <v>183</v>
      </c>
      <c r="I50" s="2">
        <v>7098519</v>
      </c>
      <c r="J50" s="2">
        <v>7098519</v>
      </c>
      <c r="K50">
        <v>2045489878</v>
      </c>
      <c r="L50" t="s">
        <v>103</v>
      </c>
      <c r="M50" t="s">
        <v>50</v>
      </c>
      <c r="N50" t="s">
        <v>49</v>
      </c>
      <c r="O50" t="s">
        <v>49</v>
      </c>
      <c r="P50" t="s">
        <v>88</v>
      </c>
      <c r="Q50">
        <v>1112036044</v>
      </c>
      <c r="R50" t="s">
        <v>120</v>
      </c>
      <c r="S50" t="s">
        <v>87</v>
      </c>
      <c r="T50" t="s">
        <v>88</v>
      </c>
    </row>
    <row r="51" spans="1:20" x14ac:dyDescent="0.3">
      <c r="A51" s="5" t="s">
        <v>186</v>
      </c>
      <c r="B51">
        <v>1058884562</v>
      </c>
      <c r="C51">
        <v>38865000</v>
      </c>
      <c r="D51" s="1">
        <v>44629</v>
      </c>
      <c r="E51">
        <v>13289694</v>
      </c>
      <c r="F51" t="s">
        <v>19</v>
      </c>
      <c r="G51" t="s">
        <v>22</v>
      </c>
      <c r="H51" t="s">
        <v>183</v>
      </c>
      <c r="I51" s="2">
        <v>6444485</v>
      </c>
      <c r="J51" s="2">
        <v>6444485</v>
      </c>
      <c r="K51">
        <v>4494463134</v>
      </c>
      <c r="L51" t="s">
        <v>69</v>
      </c>
      <c r="M51" t="s">
        <v>70</v>
      </c>
      <c r="N51" t="s">
        <v>71</v>
      </c>
      <c r="O51" t="s">
        <v>71</v>
      </c>
      <c r="P51" t="s">
        <v>58</v>
      </c>
      <c r="Q51">
        <v>3259405538</v>
      </c>
      <c r="R51" t="s">
        <v>62</v>
      </c>
      <c r="S51" t="s">
        <v>61</v>
      </c>
      <c r="T51" t="s">
        <v>58</v>
      </c>
    </row>
    <row r="52" spans="1:20" x14ac:dyDescent="0.3">
      <c r="A52" s="5" t="s">
        <v>185</v>
      </c>
      <c r="B52">
        <v>1058884562</v>
      </c>
      <c r="C52">
        <v>38865000</v>
      </c>
      <c r="D52" s="1">
        <v>44603</v>
      </c>
      <c r="E52">
        <v>15015772</v>
      </c>
      <c r="F52" t="s">
        <v>19</v>
      </c>
      <c r="G52" t="s">
        <v>21</v>
      </c>
      <c r="H52" t="s">
        <v>183</v>
      </c>
      <c r="I52" s="2">
        <v>6387783</v>
      </c>
      <c r="J52" s="2">
        <v>6387783</v>
      </c>
      <c r="K52">
        <v>4494463134</v>
      </c>
      <c r="L52" t="s">
        <v>69</v>
      </c>
      <c r="M52" t="s">
        <v>70</v>
      </c>
      <c r="N52" t="s">
        <v>71</v>
      </c>
      <c r="O52" t="s">
        <v>71</v>
      </c>
      <c r="P52" t="s">
        <v>51</v>
      </c>
      <c r="Q52">
        <v>4717323840</v>
      </c>
      <c r="R52" t="s">
        <v>24</v>
      </c>
      <c r="T52" t="s">
        <v>51</v>
      </c>
    </row>
    <row r="53" spans="1:20" x14ac:dyDescent="0.3">
      <c r="A53" s="5" t="s">
        <v>186</v>
      </c>
      <c r="B53">
        <v>1058884562</v>
      </c>
      <c r="C53">
        <v>36785654</v>
      </c>
      <c r="D53" s="1">
        <v>44628</v>
      </c>
      <c r="E53">
        <v>13105344</v>
      </c>
      <c r="F53" t="s">
        <v>19</v>
      </c>
      <c r="G53" t="s">
        <v>22</v>
      </c>
      <c r="H53" t="s">
        <v>183</v>
      </c>
      <c r="I53" s="2">
        <v>6320632</v>
      </c>
      <c r="J53" s="2">
        <v>6320632</v>
      </c>
      <c r="K53">
        <v>1459898985</v>
      </c>
      <c r="L53" t="s">
        <v>107</v>
      </c>
      <c r="M53" t="s">
        <v>108</v>
      </c>
      <c r="N53" t="s">
        <v>109</v>
      </c>
      <c r="O53" t="s">
        <v>109</v>
      </c>
      <c r="P53" t="s">
        <v>128</v>
      </c>
      <c r="Q53">
        <v>8807960384</v>
      </c>
      <c r="R53" t="s">
        <v>126</v>
      </c>
      <c r="S53" t="s">
        <v>127</v>
      </c>
      <c r="T53" t="s">
        <v>128</v>
      </c>
    </row>
    <row r="54" spans="1:20" x14ac:dyDescent="0.3">
      <c r="A54" s="5" t="s">
        <v>184</v>
      </c>
      <c r="B54">
        <v>1058884562</v>
      </c>
      <c r="C54">
        <v>36785654</v>
      </c>
      <c r="D54" s="1">
        <v>44592</v>
      </c>
      <c r="E54">
        <v>11903832</v>
      </c>
      <c r="F54" t="s">
        <v>19</v>
      </c>
      <c r="G54" t="s">
        <v>21</v>
      </c>
      <c r="H54" t="s">
        <v>183</v>
      </c>
      <c r="I54" s="2">
        <v>6265817</v>
      </c>
      <c r="J54" s="2">
        <v>6265817</v>
      </c>
      <c r="K54">
        <v>1441214521</v>
      </c>
      <c r="L54" t="s">
        <v>101</v>
      </c>
      <c r="M54" t="s">
        <v>102</v>
      </c>
      <c r="N54" t="s">
        <v>51</v>
      </c>
      <c r="O54" t="s">
        <v>51</v>
      </c>
      <c r="P54" t="s">
        <v>71</v>
      </c>
      <c r="Q54">
        <v>4494463134</v>
      </c>
      <c r="R54" t="s">
        <v>69</v>
      </c>
      <c r="S54" t="s">
        <v>70</v>
      </c>
      <c r="T54" t="s">
        <v>71</v>
      </c>
    </row>
    <row r="55" spans="1:20" x14ac:dyDescent="0.3">
      <c r="A55" s="5" t="s">
        <v>186</v>
      </c>
      <c r="B55">
        <v>1058884562</v>
      </c>
      <c r="C55">
        <v>36785654</v>
      </c>
      <c r="D55" s="1">
        <v>44650</v>
      </c>
      <c r="E55">
        <v>13040237</v>
      </c>
      <c r="F55" t="s">
        <v>19</v>
      </c>
      <c r="G55" t="s">
        <v>22</v>
      </c>
      <c r="H55" t="s">
        <v>183</v>
      </c>
      <c r="I55" s="2">
        <v>6023425</v>
      </c>
      <c r="J55" s="2">
        <v>6023425</v>
      </c>
      <c r="K55">
        <v>1000254510</v>
      </c>
      <c r="L55" t="s">
        <v>66</v>
      </c>
      <c r="M55" t="s">
        <v>29</v>
      </c>
      <c r="N55" t="s">
        <v>28</v>
      </c>
      <c r="O55" t="s">
        <v>28</v>
      </c>
      <c r="P55" t="s">
        <v>88</v>
      </c>
      <c r="Q55">
        <v>1900109258</v>
      </c>
      <c r="R55" t="s">
        <v>97</v>
      </c>
      <c r="S55" t="s">
        <v>98</v>
      </c>
      <c r="T55" t="s">
        <v>88</v>
      </c>
    </row>
    <row r="56" spans="1:20" x14ac:dyDescent="0.3">
      <c r="A56" s="5" t="s">
        <v>185</v>
      </c>
      <c r="B56">
        <v>1058884562</v>
      </c>
      <c r="C56">
        <v>38865000</v>
      </c>
      <c r="D56" s="1">
        <v>44616</v>
      </c>
      <c r="E56">
        <v>19405411</v>
      </c>
      <c r="F56" t="s">
        <v>19</v>
      </c>
      <c r="G56" t="s">
        <v>21</v>
      </c>
      <c r="H56" t="s">
        <v>183</v>
      </c>
      <c r="I56" s="2">
        <v>5916413</v>
      </c>
      <c r="J56" s="2">
        <v>5916413</v>
      </c>
      <c r="K56">
        <v>9040688299</v>
      </c>
      <c r="L56" t="s">
        <v>112</v>
      </c>
      <c r="M56" t="s">
        <v>87</v>
      </c>
      <c r="N56" t="s">
        <v>88</v>
      </c>
      <c r="O56" t="s">
        <v>88</v>
      </c>
      <c r="P56" t="s">
        <v>71</v>
      </c>
      <c r="Q56">
        <v>4494463134</v>
      </c>
      <c r="R56" t="s">
        <v>69</v>
      </c>
      <c r="S56" t="s">
        <v>70</v>
      </c>
      <c r="T56" t="s">
        <v>71</v>
      </c>
    </row>
    <row r="57" spans="1:20" x14ac:dyDescent="0.3">
      <c r="A57" s="5" t="s">
        <v>185</v>
      </c>
      <c r="B57">
        <v>1058884562</v>
      </c>
      <c r="C57">
        <v>36785654</v>
      </c>
      <c r="D57" s="1">
        <v>44617</v>
      </c>
      <c r="E57">
        <v>11812104</v>
      </c>
      <c r="F57" t="s">
        <v>19</v>
      </c>
      <c r="G57" t="s">
        <v>22</v>
      </c>
      <c r="H57" t="s">
        <v>183</v>
      </c>
      <c r="I57" s="2">
        <v>5901505</v>
      </c>
      <c r="J57" s="2">
        <v>5901505</v>
      </c>
      <c r="K57">
        <v>7775489878</v>
      </c>
      <c r="L57" t="s">
        <v>110</v>
      </c>
      <c r="M57" t="s">
        <v>111</v>
      </c>
      <c r="N57" t="s">
        <v>109</v>
      </c>
      <c r="O57" t="s">
        <v>109</v>
      </c>
      <c r="P57" t="s">
        <v>88</v>
      </c>
      <c r="Q57">
        <v>4598747104</v>
      </c>
      <c r="R57" t="s">
        <v>142</v>
      </c>
      <c r="S57" t="s">
        <v>87</v>
      </c>
      <c r="T57" t="s">
        <v>88</v>
      </c>
    </row>
    <row r="58" spans="1:20" x14ac:dyDescent="0.3">
      <c r="A58" s="5" t="s">
        <v>184</v>
      </c>
      <c r="B58">
        <v>1058884562</v>
      </c>
      <c r="C58">
        <v>38865000</v>
      </c>
      <c r="D58" s="1">
        <v>44576</v>
      </c>
      <c r="E58">
        <v>15657112</v>
      </c>
      <c r="F58" t="s">
        <v>19</v>
      </c>
      <c r="G58" t="s">
        <v>22</v>
      </c>
      <c r="H58" t="s">
        <v>183</v>
      </c>
      <c r="I58" s="2">
        <v>5820119</v>
      </c>
      <c r="J58" s="2">
        <v>5820119</v>
      </c>
      <c r="K58">
        <v>9040688299</v>
      </c>
      <c r="L58" t="s">
        <v>112</v>
      </c>
      <c r="M58" t="s">
        <v>87</v>
      </c>
      <c r="N58" t="s">
        <v>88</v>
      </c>
      <c r="O58" t="s">
        <v>88</v>
      </c>
      <c r="P58" t="s">
        <v>51</v>
      </c>
      <c r="Q58">
        <v>1005455989</v>
      </c>
      <c r="R58" t="s">
        <v>190</v>
      </c>
      <c r="S58" t="s">
        <v>65</v>
      </c>
      <c r="T58" t="s">
        <v>51</v>
      </c>
    </row>
    <row r="59" spans="1:20" x14ac:dyDescent="0.3">
      <c r="A59" s="5" t="s">
        <v>184</v>
      </c>
      <c r="B59">
        <v>1058884562</v>
      </c>
      <c r="C59">
        <v>38865000</v>
      </c>
      <c r="D59" s="1">
        <v>44580</v>
      </c>
      <c r="E59">
        <v>13933227</v>
      </c>
      <c r="F59" t="s">
        <v>19</v>
      </c>
      <c r="G59" t="s">
        <v>22</v>
      </c>
      <c r="H59" t="s">
        <v>183</v>
      </c>
      <c r="I59" s="2">
        <v>5812453</v>
      </c>
      <c r="J59" s="2">
        <v>5812453</v>
      </c>
      <c r="K59">
        <v>9040688299</v>
      </c>
      <c r="L59" t="s">
        <v>278</v>
      </c>
      <c r="M59" t="s">
        <v>87</v>
      </c>
      <c r="N59" t="s">
        <v>88</v>
      </c>
      <c r="O59" t="s">
        <v>88</v>
      </c>
      <c r="P59" t="s">
        <v>49</v>
      </c>
      <c r="Q59">
        <v>1054747441</v>
      </c>
      <c r="R59" t="s">
        <v>48</v>
      </c>
      <c r="S59" t="s">
        <v>50</v>
      </c>
      <c r="T59" t="s">
        <v>49</v>
      </c>
    </row>
    <row r="60" spans="1:20" x14ac:dyDescent="0.3">
      <c r="A60" s="5" t="s">
        <v>184</v>
      </c>
      <c r="B60">
        <v>1058884562</v>
      </c>
      <c r="C60">
        <v>38865000</v>
      </c>
      <c r="D60" s="1">
        <v>44570</v>
      </c>
      <c r="E60">
        <v>10077276</v>
      </c>
      <c r="F60" t="s">
        <v>19</v>
      </c>
      <c r="G60" t="s">
        <v>21</v>
      </c>
      <c r="H60" t="s">
        <v>183</v>
      </c>
      <c r="I60" s="2">
        <v>5799493</v>
      </c>
      <c r="J60" s="2">
        <v>5799493</v>
      </c>
      <c r="K60">
        <v>9040688299</v>
      </c>
      <c r="L60" t="s">
        <v>112</v>
      </c>
      <c r="M60" t="s">
        <v>87</v>
      </c>
      <c r="N60" t="s">
        <v>88</v>
      </c>
      <c r="O60" t="s">
        <v>88</v>
      </c>
      <c r="P60" t="s">
        <v>88</v>
      </c>
      <c r="Q60">
        <v>8518945853</v>
      </c>
      <c r="R60" t="s">
        <v>115</v>
      </c>
      <c r="T60" t="s">
        <v>88</v>
      </c>
    </row>
    <row r="61" spans="1:20" x14ac:dyDescent="0.3">
      <c r="A61" s="5" t="s">
        <v>185</v>
      </c>
      <c r="B61">
        <v>1058884562</v>
      </c>
      <c r="C61">
        <v>38865000</v>
      </c>
      <c r="D61" s="1">
        <v>44614</v>
      </c>
      <c r="E61">
        <v>13498395</v>
      </c>
      <c r="F61" t="s">
        <v>19</v>
      </c>
      <c r="G61" t="s">
        <v>22</v>
      </c>
      <c r="H61" t="s">
        <v>183</v>
      </c>
      <c r="I61" s="2">
        <v>5751671</v>
      </c>
      <c r="J61" s="2">
        <v>5751671</v>
      </c>
      <c r="K61">
        <v>9040688299</v>
      </c>
      <c r="L61" t="s">
        <v>112</v>
      </c>
      <c r="M61" t="s">
        <v>87</v>
      </c>
      <c r="N61" t="s">
        <v>88</v>
      </c>
      <c r="O61" t="s">
        <v>88</v>
      </c>
      <c r="P61" t="s">
        <v>36</v>
      </c>
      <c r="Q61">
        <v>1454142014</v>
      </c>
      <c r="R61" t="s">
        <v>63</v>
      </c>
      <c r="S61" t="s">
        <v>64</v>
      </c>
      <c r="T61" t="s">
        <v>36</v>
      </c>
    </row>
    <row r="62" spans="1:20" x14ac:dyDescent="0.3">
      <c r="A62" s="5" t="s">
        <v>184</v>
      </c>
      <c r="B62">
        <v>1058884562</v>
      </c>
      <c r="C62">
        <v>36785654</v>
      </c>
      <c r="D62" s="1">
        <v>44563</v>
      </c>
      <c r="E62">
        <v>17792416</v>
      </c>
      <c r="F62" t="s">
        <v>19</v>
      </c>
      <c r="G62" t="s">
        <v>22</v>
      </c>
      <c r="H62" t="s">
        <v>183</v>
      </c>
      <c r="I62" s="2">
        <v>5714926</v>
      </c>
      <c r="J62" s="2">
        <v>5714926</v>
      </c>
      <c r="K62">
        <v>4717323840</v>
      </c>
      <c r="L62" t="s">
        <v>24</v>
      </c>
      <c r="N62" t="s">
        <v>51</v>
      </c>
      <c r="O62" t="s">
        <v>51</v>
      </c>
      <c r="P62" t="s">
        <v>55</v>
      </c>
      <c r="Q62">
        <v>4717323840</v>
      </c>
      <c r="R62" t="s">
        <v>24</v>
      </c>
      <c r="S62" t="s">
        <v>80</v>
      </c>
      <c r="T62" t="s">
        <v>55</v>
      </c>
    </row>
    <row r="63" spans="1:20" x14ac:dyDescent="0.3">
      <c r="A63" s="5" t="s">
        <v>186</v>
      </c>
      <c r="B63">
        <v>1058884562</v>
      </c>
      <c r="C63">
        <v>36785654</v>
      </c>
      <c r="D63" s="1">
        <v>44649</v>
      </c>
      <c r="E63">
        <v>17270979</v>
      </c>
      <c r="F63" t="s">
        <v>19</v>
      </c>
      <c r="G63" t="s">
        <v>22</v>
      </c>
      <c r="H63" t="s">
        <v>183</v>
      </c>
      <c r="I63" s="2">
        <v>5706865</v>
      </c>
      <c r="J63" s="2">
        <v>5706865</v>
      </c>
      <c r="K63">
        <v>1459898985</v>
      </c>
      <c r="L63" t="s">
        <v>107</v>
      </c>
      <c r="M63" t="s">
        <v>108</v>
      </c>
      <c r="N63" t="s">
        <v>109</v>
      </c>
      <c r="O63" t="s">
        <v>109</v>
      </c>
      <c r="P63" t="s">
        <v>158</v>
      </c>
      <c r="Q63">
        <v>3344105896</v>
      </c>
      <c r="R63" t="s">
        <v>188</v>
      </c>
      <c r="T63" t="s">
        <v>158</v>
      </c>
    </row>
    <row r="64" spans="1:20" x14ac:dyDescent="0.3">
      <c r="A64" s="5" t="s">
        <v>184</v>
      </c>
      <c r="B64">
        <v>1058884562</v>
      </c>
      <c r="C64">
        <v>36785654</v>
      </c>
      <c r="D64" s="1">
        <v>44590</v>
      </c>
      <c r="E64">
        <v>18074280</v>
      </c>
      <c r="F64" t="s">
        <v>19</v>
      </c>
      <c r="G64" t="s">
        <v>21</v>
      </c>
      <c r="H64" t="s">
        <v>183</v>
      </c>
      <c r="I64" s="2">
        <v>5696620</v>
      </c>
      <c r="J64" s="2">
        <v>5696620</v>
      </c>
      <c r="K64">
        <v>7900001410</v>
      </c>
      <c r="L64" t="s">
        <v>277</v>
      </c>
      <c r="M64" t="s">
        <v>65</v>
      </c>
      <c r="N64" t="s">
        <v>51</v>
      </c>
      <c r="O64" t="s">
        <v>51</v>
      </c>
      <c r="P64" t="s">
        <v>51</v>
      </c>
      <c r="Q64">
        <v>7900001410</v>
      </c>
      <c r="R64" t="s">
        <v>72</v>
      </c>
      <c r="S64" t="s">
        <v>65</v>
      </c>
      <c r="T64" t="s">
        <v>51</v>
      </c>
    </row>
    <row r="65" spans="1:20" x14ac:dyDescent="0.3">
      <c r="A65" s="5" t="s">
        <v>186</v>
      </c>
      <c r="B65">
        <v>1058884562</v>
      </c>
      <c r="C65">
        <v>36785654</v>
      </c>
      <c r="D65" s="1">
        <v>44640</v>
      </c>
      <c r="E65">
        <v>13586706</v>
      </c>
      <c r="F65" t="s">
        <v>19</v>
      </c>
      <c r="G65" t="s">
        <v>22</v>
      </c>
      <c r="H65" t="s">
        <v>183</v>
      </c>
      <c r="I65" s="2">
        <v>5695536</v>
      </c>
      <c r="J65" s="2">
        <v>5695536</v>
      </c>
      <c r="K65">
        <v>7900001410</v>
      </c>
      <c r="L65" t="s">
        <v>277</v>
      </c>
      <c r="M65" t="s">
        <v>65</v>
      </c>
      <c r="N65" t="s">
        <v>51</v>
      </c>
      <c r="O65" t="s">
        <v>51</v>
      </c>
      <c r="P65" t="s">
        <v>28</v>
      </c>
      <c r="Q65">
        <v>4547963252</v>
      </c>
      <c r="R65" t="s">
        <v>32</v>
      </c>
      <c r="S65" t="s">
        <v>33</v>
      </c>
      <c r="T65" t="s">
        <v>28</v>
      </c>
    </row>
    <row r="66" spans="1:20" x14ac:dyDescent="0.3">
      <c r="A66" s="5" t="s">
        <v>185</v>
      </c>
      <c r="B66">
        <v>1058884562</v>
      </c>
      <c r="C66">
        <v>38865000</v>
      </c>
      <c r="D66" s="1">
        <v>44607</v>
      </c>
      <c r="E66">
        <v>10141639</v>
      </c>
      <c r="F66" t="s">
        <v>19</v>
      </c>
      <c r="G66" t="s">
        <v>22</v>
      </c>
      <c r="H66" t="s">
        <v>282</v>
      </c>
      <c r="I66" s="2">
        <v>5533734</v>
      </c>
      <c r="J66" s="2">
        <v>5533734</v>
      </c>
      <c r="K66">
        <v>9040688299</v>
      </c>
      <c r="L66" t="s">
        <v>112</v>
      </c>
      <c r="M66" t="s">
        <v>87</v>
      </c>
      <c r="N66" t="s">
        <v>88</v>
      </c>
      <c r="O66" t="s">
        <v>88</v>
      </c>
      <c r="P66" t="s">
        <v>71</v>
      </c>
      <c r="Q66">
        <v>4494463134</v>
      </c>
      <c r="R66" t="s">
        <v>69</v>
      </c>
      <c r="S66" t="s">
        <v>70</v>
      </c>
      <c r="T66" t="s">
        <v>71</v>
      </c>
    </row>
    <row r="67" spans="1:20" x14ac:dyDescent="0.3">
      <c r="A67" s="5" t="s">
        <v>186</v>
      </c>
      <c r="B67">
        <v>1058884562</v>
      </c>
      <c r="C67">
        <v>36785654</v>
      </c>
      <c r="D67" s="1">
        <v>44640</v>
      </c>
      <c r="E67">
        <v>10027804</v>
      </c>
      <c r="F67" t="s">
        <v>19</v>
      </c>
      <c r="G67" t="s">
        <v>22</v>
      </c>
      <c r="H67" t="s">
        <v>183</v>
      </c>
      <c r="I67" s="2">
        <v>5393373</v>
      </c>
      <c r="J67" s="2">
        <v>5393373</v>
      </c>
      <c r="K67">
        <v>1459898985</v>
      </c>
      <c r="L67" t="s">
        <v>107</v>
      </c>
      <c r="M67" t="s">
        <v>108</v>
      </c>
      <c r="N67" t="s">
        <v>109</v>
      </c>
      <c r="O67" t="s">
        <v>109</v>
      </c>
      <c r="P67" t="s">
        <v>88</v>
      </c>
      <c r="Q67">
        <v>1112036044</v>
      </c>
      <c r="R67" t="s">
        <v>120</v>
      </c>
      <c r="S67" t="s">
        <v>87</v>
      </c>
      <c r="T67" t="s">
        <v>88</v>
      </c>
    </row>
    <row r="68" spans="1:20" x14ac:dyDescent="0.3">
      <c r="A68" s="5" t="s">
        <v>186</v>
      </c>
      <c r="B68">
        <v>1058884562</v>
      </c>
      <c r="C68">
        <v>38865000</v>
      </c>
      <c r="D68" s="1">
        <v>44622</v>
      </c>
      <c r="E68">
        <v>10826995</v>
      </c>
      <c r="F68" t="s">
        <v>19</v>
      </c>
      <c r="G68" t="s">
        <v>22</v>
      </c>
      <c r="H68" t="s">
        <v>282</v>
      </c>
      <c r="I68" s="2">
        <v>5287429</v>
      </c>
      <c r="J68" s="2">
        <v>5287429</v>
      </c>
      <c r="K68">
        <v>9040688299</v>
      </c>
      <c r="L68" t="s">
        <v>112</v>
      </c>
      <c r="M68" t="s">
        <v>87</v>
      </c>
      <c r="N68" t="s">
        <v>88</v>
      </c>
      <c r="O68" t="s">
        <v>88</v>
      </c>
      <c r="P68" t="s">
        <v>88</v>
      </c>
      <c r="Q68">
        <v>1112036044</v>
      </c>
      <c r="R68" t="s">
        <v>120</v>
      </c>
      <c r="S68" t="s">
        <v>87</v>
      </c>
      <c r="T68" t="s">
        <v>88</v>
      </c>
    </row>
    <row r="69" spans="1:20" x14ac:dyDescent="0.3">
      <c r="A69" s="5" t="s">
        <v>186</v>
      </c>
      <c r="B69">
        <v>1058884562</v>
      </c>
      <c r="C69">
        <v>38865000</v>
      </c>
      <c r="D69" s="1">
        <v>44621</v>
      </c>
      <c r="E69">
        <v>15298416</v>
      </c>
      <c r="F69" t="s">
        <v>19</v>
      </c>
      <c r="G69" t="s">
        <v>22</v>
      </c>
      <c r="H69" t="s">
        <v>183</v>
      </c>
      <c r="I69" s="2">
        <v>5182692</v>
      </c>
      <c r="J69" s="2">
        <v>5182692</v>
      </c>
      <c r="K69">
        <v>3466400426</v>
      </c>
      <c r="L69" t="s">
        <v>67</v>
      </c>
      <c r="M69" t="s">
        <v>68</v>
      </c>
      <c r="N69" t="s">
        <v>51</v>
      </c>
      <c r="O69" t="s">
        <v>51</v>
      </c>
      <c r="P69" t="s">
        <v>51</v>
      </c>
      <c r="Q69">
        <v>7900001410</v>
      </c>
      <c r="R69" t="s">
        <v>72</v>
      </c>
      <c r="S69" t="s">
        <v>65</v>
      </c>
      <c r="T69" t="s">
        <v>51</v>
      </c>
    </row>
    <row r="70" spans="1:20" x14ac:dyDescent="0.3">
      <c r="A70" s="5" t="s">
        <v>184</v>
      </c>
      <c r="B70">
        <v>1058884562</v>
      </c>
      <c r="C70">
        <v>38865000</v>
      </c>
      <c r="D70" s="1">
        <v>44584</v>
      </c>
      <c r="E70">
        <v>12721041</v>
      </c>
      <c r="F70" t="s">
        <v>19</v>
      </c>
      <c r="G70" t="s">
        <v>21</v>
      </c>
      <c r="H70" t="s">
        <v>183</v>
      </c>
      <c r="I70" s="2">
        <v>5150987</v>
      </c>
      <c r="J70" s="2">
        <v>5150987</v>
      </c>
      <c r="K70">
        <v>3466400426</v>
      </c>
      <c r="L70" t="s">
        <v>67</v>
      </c>
      <c r="M70" t="s">
        <v>68</v>
      </c>
      <c r="N70" t="s">
        <v>51</v>
      </c>
      <c r="O70" t="s">
        <v>51</v>
      </c>
      <c r="P70" t="s">
        <v>174</v>
      </c>
      <c r="Q70">
        <v>7785632666</v>
      </c>
      <c r="R70" t="s">
        <v>173</v>
      </c>
      <c r="T70" t="s">
        <v>174</v>
      </c>
    </row>
    <row r="71" spans="1:20" x14ac:dyDescent="0.3">
      <c r="A71" s="5" t="s">
        <v>184</v>
      </c>
      <c r="B71">
        <v>1058884562</v>
      </c>
      <c r="C71">
        <v>38865000</v>
      </c>
      <c r="D71" s="1">
        <v>44568</v>
      </c>
      <c r="E71">
        <v>12990460</v>
      </c>
      <c r="F71" t="s">
        <v>19</v>
      </c>
      <c r="G71" t="s">
        <v>22</v>
      </c>
      <c r="H71" t="s">
        <v>183</v>
      </c>
      <c r="I71" s="2">
        <v>5137008</v>
      </c>
      <c r="J71" s="2">
        <v>5137008</v>
      </c>
      <c r="K71">
        <v>3466400426</v>
      </c>
      <c r="L71" t="s">
        <v>67</v>
      </c>
      <c r="M71" t="s">
        <v>68</v>
      </c>
      <c r="N71" t="s">
        <v>51</v>
      </c>
      <c r="O71" t="s">
        <v>51</v>
      </c>
      <c r="P71" t="s">
        <v>28</v>
      </c>
      <c r="Q71">
        <v>1000254510</v>
      </c>
      <c r="R71" t="s">
        <v>66</v>
      </c>
      <c r="S71" t="s">
        <v>29</v>
      </c>
      <c r="T71" t="s">
        <v>28</v>
      </c>
    </row>
    <row r="72" spans="1:20" x14ac:dyDescent="0.3">
      <c r="A72" s="5" t="s">
        <v>184</v>
      </c>
      <c r="B72">
        <v>1058884562</v>
      </c>
      <c r="C72">
        <v>38865000</v>
      </c>
      <c r="D72" s="1">
        <v>44583</v>
      </c>
      <c r="E72">
        <v>15765285</v>
      </c>
      <c r="F72" t="s">
        <v>19</v>
      </c>
      <c r="G72" t="s">
        <v>21</v>
      </c>
      <c r="H72" t="s">
        <v>183</v>
      </c>
      <c r="I72" s="2">
        <v>5116539</v>
      </c>
      <c r="J72" s="2">
        <v>5116539</v>
      </c>
      <c r="K72">
        <v>9040688299</v>
      </c>
      <c r="L72" t="s">
        <v>112</v>
      </c>
      <c r="M72" t="s">
        <v>87</v>
      </c>
      <c r="N72" t="s">
        <v>88</v>
      </c>
      <c r="O72" t="s">
        <v>88</v>
      </c>
      <c r="P72" t="s">
        <v>38</v>
      </c>
      <c r="Q72">
        <v>3498942329</v>
      </c>
      <c r="R72" t="s">
        <v>59</v>
      </c>
      <c r="S72" t="s">
        <v>60</v>
      </c>
      <c r="T72" t="s">
        <v>38</v>
      </c>
    </row>
    <row r="73" spans="1:20" x14ac:dyDescent="0.3">
      <c r="A73" s="5" t="s">
        <v>186</v>
      </c>
      <c r="B73">
        <v>1058884562</v>
      </c>
      <c r="C73">
        <v>38865000</v>
      </c>
      <c r="D73" s="1">
        <v>44640</v>
      </c>
      <c r="E73">
        <v>14239748</v>
      </c>
      <c r="F73" t="s">
        <v>19</v>
      </c>
      <c r="G73" t="s">
        <v>21</v>
      </c>
      <c r="H73" t="s">
        <v>183</v>
      </c>
      <c r="I73" s="2">
        <v>5097050</v>
      </c>
      <c r="J73" s="2">
        <v>5097050</v>
      </c>
      <c r="K73">
        <v>1014787879</v>
      </c>
      <c r="L73" t="s">
        <v>113</v>
      </c>
      <c r="M73" t="s">
        <v>114</v>
      </c>
      <c r="N73" t="s">
        <v>88</v>
      </c>
      <c r="O73" t="s">
        <v>88</v>
      </c>
      <c r="P73" t="s">
        <v>88</v>
      </c>
      <c r="Q73">
        <v>1900109258</v>
      </c>
      <c r="R73" t="s">
        <v>97</v>
      </c>
      <c r="S73" t="s">
        <v>98</v>
      </c>
      <c r="T73" t="s">
        <v>88</v>
      </c>
    </row>
    <row r="74" spans="1:20" x14ac:dyDescent="0.3">
      <c r="A74" s="5" t="s">
        <v>186</v>
      </c>
      <c r="B74">
        <v>1058884562</v>
      </c>
      <c r="C74">
        <v>36785654</v>
      </c>
      <c r="D74" s="1">
        <v>44630</v>
      </c>
      <c r="E74">
        <v>13873060</v>
      </c>
      <c r="F74" t="s">
        <v>19</v>
      </c>
      <c r="G74" t="s">
        <v>22</v>
      </c>
      <c r="H74" t="s">
        <v>282</v>
      </c>
      <c r="I74" s="2">
        <v>5037954</v>
      </c>
      <c r="J74" s="2">
        <v>5037954</v>
      </c>
      <c r="K74">
        <v>1014787879</v>
      </c>
      <c r="L74" t="s">
        <v>113</v>
      </c>
      <c r="M74" t="s">
        <v>114</v>
      </c>
      <c r="N74" t="s">
        <v>88</v>
      </c>
      <c r="O74" t="s">
        <v>88</v>
      </c>
      <c r="P74" t="s">
        <v>51</v>
      </c>
      <c r="Q74">
        <v>1005455989</v>
      </c>
      <c r="R74" t="s">
        <v>190</v>
      </c>
      <c r="S74" t="s">
        <v>65</v>
      </c>
      <c r="T74" t="s">
        <v>51</v>
      </c>
    </row>
    <row r="75" spans="1:20" x14ac:dyDescent="0.3">
      <c r="A75" s="5" t="s">
        <v>184</v>
      </c>
      <c r="B75">
        <v>1058884562</v>
      </c>
      <c r="C75">
        <v>36785654</v>
      </c>
      <c r="D75" s="1">
        <v>44583</v>
      </c>
      <c r="E75">
        <v>14230989</v>
      </c>
      <c r="F75" t="s">
        <v>19</v>
      </c>
      <c r="G75" t="s">
        <v>22</v>
      </c>
      <c r="H75" t="s">
        <v>183</v>
      </c>
      <c r="I75" s="2">
        <v>5037897</v>
      </c>
      <c r="J75" s="2">
        <v>5037897</v>
      </c>
      <c r="K75">
        <v>3259405538</v>
      </c>
      <c r="L75" t="s">
        <v>62</v>
      </c>
      <c r="M75" t="s">
        <v>61</v>
      </c>
      <c r="N75" t="s">
        <v>58</v>
      </c>
      <c r="O75" t="s">
        <v>58</v>
      </c>
      <c r="P75" t="s">
        <v>28</v>
      </c>
      <c r="Q75">
        <v>4547963252</v>
      </c>
      <c r="R75" t="s">
        <v>32</v>
      </c>
      <c r="S75" t="s">
        <v>33</v>
      </c>
      <c r="T75" t="s">
        <v>28</v>
      </c>
    </row>
    <row r="76" spans="1:20" x14ac:dyDescent="0.3">
      <c r="A76" s="5" t="s">
        <v>184</v>
      </c>
      <c r="B76">
        <v>1058884562</v>
      </c>
      <c r="C76">
        <v>36785654</v>
      </c>
      <c r="D76" s="1">
        <v>44562</v>
      </c>
      <c r="E76">
        <v>13690057</v>
      </c>
      <c r="F76" t="s">
        <v>19</v>
      </c>
      <c r="G76" t="s">
        <v>22</v>
      </c>
      <c r="H76" t="s">
        <v>183</v>
      </c>
      <c r="I76" s="2">
        <v>5029774</v>
      </c>
      <c r="J76" s="2">
        <v>5029774</v>
      </c>
      <c r="K76">
        <v>7101459878</v>
      </c>
      <c r="L76" t="s">
        <v>23</v>
      </c>
      <c r="N76" t="s">
        <v>178</v>
      </c>
      <c r="O76" t="s">
        <v>178</v>
      </c>
      <c r="P76" t="s">
        <v>125</v>
      </c>
      <c r="Q76">
        <v>7888045698</v>
      </c>
      <c r="R76" t="s">
        <v>123</v>
      </c>
      <c r="S76" t="s">
        <v>124</v>
      </c>
      <c r="T76" t="s">
        <v>125</v>
      </c>
    </row>
    <row r="77" spans="1:20" x14ac:dyDescent="0.3">
      <c r="A77" s="5" t="s">
        <v>185</v>
      </c>
      <c r="B77">
        <v>1058884562</v>
      </c>
      <c r="C77">
        <v>36785654</v>
      </c>
      <c r="D77" s="1">
        <v>44602</v>
      </c>
      <c r="E77">
        <v>13568185</v>
      </c>
      <c r="F77" t="s">
        <v>19</v>
      </c>
      <c r="G77" t="s">
        <v>22</v>
      </c>
      <c r="H77" t="s">
        <v>282</v>
      </c>
      <c r="I77" s="2">
        <v>4970732</v>
      </c>
      <c r="J77" s="2">
        <v>4970732</v>
      </c>
      <c r="K77">
        <v>9040688299</v>
      </c>
      <c r="L77" t="s">
        <v>112</v>
      </c>
      <c r="M77" t="s">
        <v>87</v>
      </c>
      <c r="N77" t="s">
        <v>88</v>
      </c>
      <c r="O77" t="s">
        <v>88</v>
      </c>
      <c r="P77" t="s">
        <v>88</v>
      </c>
      <c r="Q77">
        <v>1112036044</v>
      </c>
      <c r="R77" t="s">
        <v>120</v>
      </c>
      <c r="S77" t="s">
        <v>87</v>
      </c>
      <c r="T77" t="s">
        <v>88</v>
      </c>
    </row>
    <row r="78" spans="1:20" x14ac:dyDescent="0.3">
      <c r="A78" s="5" t="s">
        <v>186</v>
      </c>
      <c r="B78">
        <v>1058884562</v>
      </c>
      <c r="C78">
        <v>38865000</v>
      </c>
      <c r="D78" s="1">
        <v>44636</v>
      </c>
      <c r="E78">
        <v>15024249</v>
      </c>
      <c r="F78" t="s">
        <v>19</v>
      </c>
      <c r="G78" t="s">
        <v>22</v>
      </c>
      <c r="H78" t="s">
        <v>183</v>
      </c>
      <c r="I78" s="2">
        <v>4960911</v>
      </c>
      <c r="J78" s="2">
        <v>4960911</v>
      </c>
      <c r="K78">
        <v>1454142014</v>
      </c>
      <c r="L78" t="s">
        <v>63</v>
      </c>
      <c r="M78" t="s">
        <v>64</v>
      </c>
      <c r="N78" t="s">
        <v>36</v>
      </c>
      <c r="O78" t="s">
        <v>36</v>
      </c>
      <c r="P78" t="s">
        <v>49</v>
      </c>
      <c r="Q78">
        <v>2045489878</v>
      </c>
      <c r="R78" t="s">
        <v>103</v>
      </c>
      <c r="S78" t="s">
        <v>50</v>
      </c>
      <c r="T78" t="s">
        <v>49</v>
      </c>
    </row>
    <row r="79" spans="1:20" x14ac:dyDescent="0.3">
      <c r="A79" s="5" t="s">
        <v>185</v>
      </c>
      <c r="B79">
        <v>1058884562</v>
      </c>
      <c r="C79">
        <v>36785654</v>
      </c>
      <c r="D79" s="1">
        <v>44603</v>
      </c>
      <c r="E79">
        <v>18333158</v>
      </c>
      <c r="F79" t="s">
        <v>19</v>
      </c>
      <c r="G79" t="s">
        <v>22</v>
      </c>
      <c r="H79" t="s">
        <v>183</v>
      </c>
      <c r="I79" s="2">
        <v>4933792</v>
      </c>
      <c r="J79" s="2">
        <v>4933792</v>
      </c>
      <c r="K79">
        <v>5125454555</v>
      </c>
      <c r="L79" t="s">
        <v>104</v>
      </c>
      <c r="M79" t="s">
        <v>50</v>
      </c>
      <c r="N79" t="s">
        <v>49</v>
      </c>
      <c r="O79" t="s">
        <v>49</v>
      </c>
      <c r="P79" t="s">
        <v>153</v>
      </c>
      <c r="Q79">
        <v>7458922145</v>
      </c>
      <c r="R79" t="s">
        <v>151</v>
      </c>
      <c r="S79" t="s">
        <v>152</v>
      </c>
      <c r="T79" t="s">
        <v>153</v>
      </c>
    </row>
    <row r="80" spans="1:20" x14ac:dyDescent="0.3">
      <c r="A80" s="5" t="s">
        <v>184</v>
      </c>
      <c r="B80">
        <v>1058884562</v>
      </c>
      <c r="C80">
        <v>38865000</v>
      </c>
      <c r="D80" s="1">
        <v>44591</v>
      </c>
      <c r="E80">
        <v>17579649</v>
      </c>
      <c r="F80" t="s">
        <v>19</v>
      </c>
      <c r="G80" t="s">
        <v>22</v>
      </c>
      <c r="H80" t="s">
        <v>183</v>
      </c>
      <c r="I80" s="2">
        <v>4908965</v>
      </c>
      <c r="J80" s="2">
        <v>4908965</v>
      </c>
      <c r="K80">
        <v>1014787879</v>
      </c>
      <c r="L80" t="s">
        <v>113</v>
      </c>
      <c r="M80" t="s">
        <v>114</v>
      </c>
      <c r="N80" t="s">
        <v>88</v>
      </c>
      <c r="O80" t="s">
        <v>88</v>
      </c>
      <c r="P80" t="s">
        <v>51</v>
      </c>
      <c r="Q80">
        <v>7900001410</v>
      </c>
      <c r="R80" t="s">
        <v>72</v>
      </c>
      <c r="S80" t="s">
        <v>65</v>
      </c>
      <c r="T80" t="s">
        <v>51</v>
      </c>
    </row>
    <row r="81" spans="1:20" x14ac:dyDescent="0.3">
      <c r="A81" s="5" t="s">
        <v>184</v>
      </c>
      <c r="B81">
        <v>1058884562</v>
      </c>
      <c r="C81">
        <v>38865000</v>
      </c>
      <c r="D81" s="1">
        <v>44569</v>
      </c>
      <c r="E81">
        <v>15208705</v>
      </c>
      <c r="F81" t="s">
        <v>19</v>
      </c>
      <c r="G81" t="s">
        <v>22</v>
      </c>
      <c r="H81" t="s">
        <v>183</v>
      </c>
      <c r="I81" s="2">
        <v>4845229</v>
      </c>
      <c r="J81" s="2">
        <v>4845229</v>
      </c>
      <c r="K81">
        <v>1000254510</v>
      </c>
      <c r="L81" t="s">
        <v>66</v>
      </c>
      <c r="M81" t="s">
        <v>29</v>
      </c>
      <c r="N81" t="s">
        <v>28</v>
      </c>
      <c r="O81" t="s">
        <v>28</v>
      </c>
      <c r="P81" t="s">
        <v>36</v>
      </c>
      <c r="Q81">
        <v>1454142014</v>
      </c>
      <c r="R81" t="s">
        <v>63</v>
      </c>
      <c r="S81" t="s">
        <v>64</v>
      </c>
      <c r="T81" t="s">
        <v>36</v>
      </c>
    </row>
    <row r="82" spans="1:20" x14ac:dyDescent="0.3">
      <c r="A82" t="s">
        <v>185</v>
      </c>
      <c r="B82">
        <v>1058884562</v>
      </c>
      <c r="C82">
        <v>36785654</v>
      </c>
      <c r="D82" s="1">
        <v>44601</v>
      </c>
      <c r="E82">
        <v>15743251</v>
      </c>
      <c r="F82" t="s">
        <v>20</v>
      </c>
      <c r="G82" t="s">
        <v>22</v>
      </c>
      <c r="H82" t="s">
        <v>183</v>
      </c>
      <c r="I82" s="2">
        <v>4243326</v>
      </c>
      <c r="J82" s="2">
        <v>4243326</v>
      </c>
      <c r="K82">
        <v>1005455989</v>
      </c>
      <c r="L82" t="s">
        <v>190</v>
      </c>
      <c r="M82" t="s">
        <v>65</v>
      </c>
      <c r="N82" t="s">
        <v>51</v>
      </c>
      <c r="O82" t="s">
        <v>51</v>
      </c>
      <c r="P82" t="s">
        <v>109</v>
      </c>
      <c r="Q82">
        <v>2049989878</v>
      </c>
      <c r="R82" t="s">
        <v>110</v>
      </c>
      <c r="S82" t="s">
        <v>111</v>
      </c>
      <c r="T82" t="s">
        <v>109</v>
      </c>
    </row>
    <row r="83" spans="1:20" x14ac:dyDescent="0.3">
      <c r="A83" t="s">
        <v>185</v>
      </c>
      <c r="B83">
        <v>1058884562</v>
      </c>
      <c r="C83">
        <v>38865000</v>
      </c>
      <c r="D83" s="1">
        <v>44616</v>
      </c>
      <c r="E83">
        <v>15540100</v>
      </c>
      <c r="F83" t="s">
        <v>20</v>
      </c>
      <c r="G83" t="s">
        <v>21</v>
      </c>
      <c r="H83" t="s">
        <v>183</v>
      </c>
      <c r="I83" s="2">
        <v>3539762</v>
      </c>
      <c r="J83" s="2">
        <v>3539762</v>
      </c>
      <c r="K83">
        <v>1005455989</v>
      </c>
      <c r="L83" t="s">
        <v>190</v>
      </c>
      <c r="M83" t="s">
        <v>65</v>
      </c>
      <c r="N83" t="s">
        <v>51</v>
      </c>
      <c r="O83" t="s">
        <v>51</v>
      </c>
      <c r="P83" t="s">
        <v>109</v>
      </c>
      <c r="Q83">
        <v>2049989878</v>
      </c>
      <c r="R83" t="s">
        <v>110</v>
      </c>
      <c r="S83" t="s">
        <v>111</v>
      </c>
      <c r="T83" t="s">
        <v>109</v>
      </c>
    </row>
    <row r="84" spans="1:20" x14ac:dyDescent="0.3">
      <c r="A84" t="s">
        <v>185</v>
      </c>
      <c r="B84">
        <v>1058884562</v>
      </c>
      <c r="C84">
        <v>36785654</v>
      </c>
      <c r="D84" s="1">
        <v>44606</v>
      </c>
      <c r="E84">
        <v>16880284</v>
      </c>
      <c r="F84" t="s">
        <v>20</v>
      </c>
      <c r="G84" t="s">
        <v>21</v>
      </c>
      <c r="H84" t="s">
        <v>183</v>
      </c>
      <c r="I84" s="2">
        <v>3093069</v>
      </c>
      <c r="J84" s="2">
        <v>3093069</v>
      </c>
      <c r="K84">
        <v>1112036044</v>
      </c>
      <c r="L84" t="s">
        <v>120</v>
      </c>
      <c r="M84" t="s">
        <v>87</v>
      </c>
      <c r="N84" t="s">
        <v>88</v>
      </c>
      <c r="O84" t="s">
        <v>88</v>
      </c>
      <c r="P84" t="s">
        <v>109</v>
      </c>
      <c r="Q84">
        <v>2049989878</v>
      </c>
      <c r="R84" t="s">
        <v>110</v>
      </c>
      <c r="S84" t="s">
        <v>111</v>
      </c>
      <c r="T84" t="s">
        <v>109</v>
      </c>
    </row>
    <row r="85" spans="1:20" x14ac:dyDescent="0.3">
      <c r="A85" t="s">
        <v>184</v>
      </c>
      <c r="B85">
        <v>1058884562</v>
      </c>
      <c r="C85">
        <v>36785654</v>
      </c>
      <c r="D85" s="1">
        <v>44564</v>
      </c>
      <c r="E85">
        <v>19242727</v>
      </c>
      <c r="F85" t="s">
        <v>20</v>
      </c>
      <c r="G85" t="s">
        <v>21</v>
      </c>
      <c r="H85" t="s">
        <v>281</v>
      </c>
      <c r="I85" s="2">
        <v>2963742</v>
      </c>
      <c r="J85" s="2">
        <v>2963742</v>
      </c>
      <c r="K85">
        <v>1005455989</v>
      </c>
      <c r="L85" t="s">
        <v>190</v>
      </c>
      <c r="M85" t="s">
        <v>65</v>
      </c>
      <c r="N85" t="s">
        <v>51</v>
      </c>
      <c r="O85" t="s">
        <v>51</v>
      </c>
      <c r="P85" t="s">
        <v>51</v>
      </c>
      <c r="Q85">
        <v>1005455989</v>
      </c>
      <c r="R85" t="s">
        <v>190</v>
      </c>
      <c r="S85" t="s">
        <v>65</v>
      </c>
      <c r="T85" t="s">
        <v>51</v>
      </c>
    </row>
    <row r="86" spans="1:20" x14ac:dyDescent="0.3">
      <c r="A86" s="5" t="s">
        <v>185</v>
      </c>
      <c r="B86">
        <v>1058884562</v>
      </c>
      <c r="C86">
        <v>36785654</v>
      </c>
      <c r="D86" s="1">
        <v>44600</v>
      </c>
      <c r="E86">
        <v>19016134</v>
      </c>
      <c r="F86" t="s">
        <v>19</v>
      </c>
      <c r="G86" t="s">
        <v>22</v>
      </c>
      <c r="H86" t="s">
        <v>183</v>
      </c>
      <c r="I86" s="2">
        <v>1727205</v>
      </c>
      <c r="J86" s="2">
        <v>1727205</v>
      </c>
      <c r="K86">
        <v>7900001410</v>
      </c>
      <c r="L86" t="s">
        <v>72</v>
      </c>
      <c r="M86" t="s">
        <v>65</v>
      </c>
      <c r="N86" t="s">
        <v>51</v>
      </c>
      <c r="O86" t="s">
        <v>51</v>
      </c>
      <c r="P86" t="s">
        <v>88</v>
      </c>
      <c r="Q86">
        <v>9040688299</v>
      </c>
      <c r="R86" t="s">
        <v>278</v>
      </c>
      <c r="S86" t="s">
        <v>87</v>
      </c>
      <c r="T86" t="s">
        <v>88</v>
      </c>
    </row>
    <row r="87" spans="1:20" x14ac:dyDescent="0.3">
      <c r="A87" t="s">
        <v>185</v>
      </c>
      <c r="B87">
        <v>1058884562</v>
      </c>
      <c r="C87">
        <v>38865000</v>
      </c>
      <c r="D87" s="1">
        <v>44596</v>
      </c>
      <c r="E87">
        <v>17071789</v>
      </c>
      <c r="F87" t="s">
        <v>20</v>
      </c>
      <c r="G87" t="s">
        <v>22</v>
      </c>
      <c r="H87" t="s">
        <v>183</v>
      </c>
      <c r="I87" s="2">
        <v>1410273</v>
      </c>
      <c r="J87" s="2">
        <v>1410273</v>
      </c>
      <c r="K87">
        <v>1112036044</v>
      </c>
      <c r="L87" t="s">
        <v>120</v>
      </c>
      <c r="M87" t="s">
        <v>87</v>
      </c>
      <c r="N87" t="s">
        <v>88</v>
      </c>
      <c r="O87" t="s">
        <v>88</v>
      </c>
      <c r="P87" t="s">
        <v>51</v>
      </c>
      <c r="Q87">
        <v>1005455989</v>
      </c>
      <c r="R87" t="s">
        <v>190</v>
      </c>
      <c r="S87" t="s">
        <v>65</v>
      </c>
      <c r="T87" t="s">
        <v>51</v>
      </c>
    </row>
    <row r="88" spans="1:20" x14ac:dyDescent="0.3">
      <c r="A88" t="s">
        <v>185</v>
      </c>
      <c r="B88">
        <v>1058884562</v>
      </c>
      <c r="C88">
        <v>36785654</v>
      </c>
      <c r="D88" s="1">
        <v>44619</v>
      </c>
      <c r="E88">
        <v>11676024</v>
      </c>
      <c r="F88" t="s">
        <v>20</v>
      </c>
      <c r="G88" t="s">
        <v>21</v>
      </c>
      <c r="H88" t="s">
        <v>183</v>
      </c>
      <c r="I88" s="2">
        <v>1005000</v>
      </c>
      <c r="J88" s="2">
        <v>1005000</v>
      </c>
      <c r="K88">
        <v>7775489878</v>
      </c>
      <c r="L88" t="s">
        <v>110</v>
      </c>
      <c r="M88" t="s">
        <v>111</v>
      </c>
      <c r="N88" t="s">
        <v>109</v>
      </c>
      <c r="O88" t="s">
        <v>109</v>
      </c>
      <c r="P88" t="s">
        <v>109</v>
      </c>
      <c r="Q88">
        <v>2049989878</v>
      </c>
      <c r="R88" t="s">
        <v>110</v>
      </c>
      <c r="S88" t="s">
        <v>111</v>
      </c>
      <c r="T88" t="s">
        <v>109</v>
      </c>
    </row>
    <row r="89" spans="1:20" x14ac:dyDescent="0.3">
      <c r="A89" s="5" t="s">
        <v>186</v>
      </c>
      <c r="B89">
        <v>1058884562</v>
      </c>
      <c r="C89">
        <v>36785654</v>
      </c>
      <c r="D89" s="1">
        <v>44622</v>
      </c>
      <c r="E89">
        <v>13458763</v>
      </c>
      <c r="F89" t="s">
        <v>19</v>
      </c>
      <c r="G89" t="s">
        <v>22</v>
      </c>
      <c r="H89" t="s">
        <v>183</v>
      </c>
      <c r="I89" s="2">
        <v>8945091</v>
      </c>
      <c r="J89" s="2">
        <v>8945091</v>
      </c>
      <c r="K89">
        <v>2045489878</v>
      </c>
      <c r="L89" t="s">
        <v>103</v>
      </c>
      <c r="M89" t="s">
        <v>50</v>
      </c>
      <c r="N89" t="s">
        <v>49</v>
      </c>
      <c r="O89" t="s">
        <v>49</v>
      </c>
      <c r="P89" t="s">
        <v>51</v>
      </c>
      <c r="Q89">
        <v>1441214521</v>
      </c>
      <c r="R89" t="s">
        <v>101</v>
      </c>
      <c r="S89" t="s">
        <v>102</v>
      </c>
      <c r="T89" t="s">
        <v>51</v>
      </c>
    </row>
    <row r="90" spans="1:20" x14ac:dyDescent="0.3">
      <c r="A90" s="5" t="s">
        <v>185</v>
      </c>
      <c r="B90">
        <v>1058884562</v>
      </c>
      <c r="C90">
        <v>36785654</v>
      </c>
      <c r="D90" s="1">
        <v>44607</v>
      </c>
      <c r="E90">
        <v>14461077</v>
      </c>
      <c r="F90" t="s">
        <v>19</v>
      </c>
      <c r="G90" t="s">
        <v>21</v>
      </c>
      <c r="H90" t="s">
        <v>183</v>
      </c>
      <c r="I90" s="2">
        <v>8942743</v>
      </c>
      <c r="J90" s="2">
        <v>8942743</v>
      </c>
      <c r="K90">
        <v>3232587888</v>
      </c>
      <c r="L90" t="s">
        <v>117</v>
      </c>
      <c r="M90" t="s">
        <v>87</v>
      </c>
      <c r="N90" t="s">
        <v>88</v>
      </c>
      <c r="O90" t="s">
        <v>88</v>
      </c>
      <c r="P90" t="s">
        <v>88</v>
      </c>
      <c r="Q90">
        <v>3232587888</v>
      </c>
      <c r="R90" t="s">
        <v>117</v>
      </c>
      <c r="S90" t="s">
        <v>87</v>
      </c>
      <c r="T90" t="s">
        <v>88</v>
      </c>
    </row>
    <row r="91" spans="1:20" x14ac:dyDescent="0.3">
      <c r="A91" s="5" t="s">
        <v>186</v>
      </c>
      <c r="B91">
        <v>1058884562</v>
      </c>
      <c r="C91">
        <v>36785654</v>
      </c>
      <c r="D91" s="1">
        <v>44650</v>
      </c>
      <c r="E91">
        <v>13467315</v>
      </c>
      <c r="F91" t="s">
        <v>19</v>
      </c>
      <c r="G91" t="s">
        <v>21</v>
      </c>
      <c r="H91" t="s">
        <v>183</v>
      </c>
      <c r="I91" s="2">
        <v>8794872</v>
      </c>
      <c r="J91" s="2">
        <v>8794872</v>
      </c>
      <c r="K91">
        <v>2045489878</v>
      </c>
      <c r="L91" t="s">
        <v>103</v>
      </c>
      <c r="M91" t="s">
        <v>50</v>
      </c>
      <c r="N91" t="s">
        <v>49</v>
      </c>
      <c r="O91" t="s">
        <v>49</v>
      </c>
      <c r="P91" t="s">
        <v>51</v>
      </c>
      <c r="Q91">
        <v>3466400426</v>
      </c>
      <c r="R91" t="s">
        <v>67</v>
      </c>
      <c r="S91" t="s">
        <v>68</v>
      </c>
      <c r="T91" t="s">
        <v>51</v>
      </c>
    </row>
    <row r="92" spans="1:20" x14ac:dyDescent="0.3">
      <c r="A92" s="5" t="s">
        <v>185</v>
      </c>
      <c r="B92">
        <v>1058884562</v>
      </c>
      <c r="C92">
        <v>36785654</v>
      </c>
      <c r="D92" s="1">
        <v>44606</v>
      </c>
      <c r="E92">
        <v>16880282</v>
      </c>
      <c r="F92" t="s">
        <v>19</v>
      </c>
      <c r="G92" t="s">
        <v>21</v>
      </c>
      <c r="H92" t="s">
        <v>183</v>
      </c>
      <c r="I92" s="2">
        <v>8698045</v>
      </c>
      <c r="J92" s="2">
        <v>8698045</v>
      </c>
      <c r="K92">
        <v>1014787879</v>
      </c>
      <c r="L92" t="s">
        <v>275</v>
      </c>
      <c r="M92" t="s">
        <v>114</v>
      </c>
      <c r="N92" t="s">
        <v>88</v>
      </c>
      <c r="O92" t="s">
        <v>88</v>
      </c>
      <c r="P92" t="s">
        <v>88</v>
      </c>
      <c r="Q92">
        <v>9040688299</v>
      </c>
      <c r="R92" t="s">
        <v>112</v>
      </c>
      <c r="S92" t="s">
        <v>87</v>
      </c>
      <c r="T92" t="s">
        <v>88</v>
      </c>
    </row>
    <row r="93" spans="1:20" x14ac:dyDescent="0.3">
      <c r="A93" s="5" t="s">
        <v>184</v>
      </c>
      <c r="B93">
        <v>1058884562</v>
      </c>
      <c r="C93">
        <v>38865000</v>
      </c>
      <c r="D93" s="1">
        <v>44591</v>
      </c>
      <c r="E93">
        <v>14319648</v>
      </c>
      <c r="F93" t="s">
        <v>19</v>
      </c>
      <c r="G93" t="s">
        <v>22</v>
      </c>
      <c r="H93" t="s">
        <v>183</v>
      </c>
      <c r="I93" s="2">
        <v>978625</v>
      </c>
      <c r="J93" s="2">
        <v>978625</v>
      </c>
      <c r="K93">
        <v>5652548789</v>
      </c>
      <c r="L93" t="s">
        <v>132</v>
      </c>
      <c r="M93" t="s">
        <v>133</v>
      </c>
      <c r="N93" t="s">
        <v>134</v>
      </c>
      <c r="O93" t="s">
        <v>134</v>
      </c>
      <c r="P93" t="s">
        <v>49</v>
      </c>
      <c r="Q93">
        <v>8985203212</v>
      </c>
      <c r="R93" t="s">
        <v>99</v>
      </c>
      <c r="S93" t="s">
        <v>100</v>
      </c>
      <c r="T93" t="s">
        <v>49</v>
      </c>
    </row>
    <row r="94" spans="1:20" x14ac:dyDescent="0.3">
      <c r="A94" t="s">
        <v>186</v>
      </c>
      <c r="B94">
        <v>1058884562</v>
      </c>
      <c r="C94">
        <v>38865000</v>
      </c>
      <c r="D94" s="1">
        <v>44638</v>
      </c>
      <c r="E94">
        <v>15251587</v>
      </c>
      <c r="F94" t="s">
        <v>20</v>
      </c>
      <c r="G94" t="s">
        <v>21</v>
      </c>
      <c r="H94" t="s">
        <v>183</v>
      </c>
      <c r="I94" s="2">
        <v>970675</v>
      </c>
      <c r="J94" s="2">
        <v>970675</v>
      </c>
      <c r="K94">
        <v>1005455989</v>
      </c>
      <c r="L94" t="s">
        <v>190</v>
      </c>
      <c r="M94" t="s">
        <v>65</v>
      </c>
      <c r="N94" t="s">
        <v>51</v>
      </c>
      <c r="O94" t="s">
        <v>51</v>
      </c>
      <c r="P94" t="s">
        <v>88</v>
      </c>
      <c r="Q94">
        <v>1112036044</v>
      </c>
      <c r="R94" t="s">
        <v>120</v>
      </c>
      <c r="S94" t="s">
        <v>87</v>
      </c>
      <c r="T94" t="s">
        <v>88</v>
      </c>
    </row>
    <row r="95" spans="1:20" x14ac:dyDescent="0.3">
      <c r="A95" s="5" t="s">
        <v>184</v>
      </c>
      <c r="B95">
        <v>1058884562</v>
      </c>
      <c r="C95">
        <v>38865000</v>
      </c>
      <c r="D95" s="1">
        <v>44564</v>
      </c>
      <c r="E95">
        <v>19242726</v>
      </c>
      <c r="F95" t="s">
        <v>19</v>
      </c>
      <c r="G95" t="s">
        <v>21</v>
      </c>
      <c r="H95" t="s">
        <v>183</v>
      </c>
      <c r="I95" s="2">
        <v>968735</v>
      </c>
      <c r="J95" s="2">
        <v>968735</v>
      </c>
      <c r="K95">
        <v>4447830460</v>
      </c>
      <c r="L95" t="s">
        <v>25</v>
      </c>
      <c r="M95" t="s">
        <v>42</v>
      </c>
      <c r="N95" t="s">
        <v>42</v>
      </c>
      <c r="O95" t="s">
        <v>42</v>
      </c>
      <c r="P95" t="s">
        <v>88</v>
      </c>
      <c r="Q95">
        <v>4478501400</v>
      </c>
      <c r="R95" t="s">
        <v>118</v>
      </c>
      <c r="S95" t="s">
        <v>119</v>
      </c>
      <c r="T95" t="s">
        <v>88</v>
      </c>
    </row>
    <row r="96" spans="1:20" x14ac:dyDescent="0.3">
      <c r="A96" s="5" t="s">
        <v>186</v>
      </c>
      <c r="B96">
        <v>1058884562</v>
      </c>
      <c r="C96">
        <v>36785654</v>
      </c>
      <c r="D96" s="1">
        <v>44640</v>
      </c>
      <c r="E96">
        <v>17312592</v>
      </c>
      <c r="F96" t="s">
        <v>19</v>
      </c>
      <c r="G96" t="s">
        <v>22</v>
      </c>
      <c r="H96" t="s">
        <v>183</v>
      </c>
      <c r="I96" s="2">
        <v>960683</v>
      </c>
      <c r="J96" s="2">
        <v>960683</v>
      </c>
      <c r="K96">
        <v>1454142014</v>
      </c>
      <c r="L96" t="s">
        <v>63</v>
      </c>
      <c r="M96" t="s">
        <v>64</v>
      </c>
      <c r="N96" t="s">
        <v>36</v>
      </c>
      <c r="O96" t="s">
        <v>36</v>
      </c>
      <c r="P96" t="s">
        <v>125</v>
      </c>
      <c r="Q96">
        <v>7888045698</v>
      </c>
      <c r="R96" t="s">
        <v>123</v>
      </c>
      <c r="S96" t="s">
        <v>124</v>
      </c>
      <c r="T96" t="s">
        <v>125</v>
      </c>
    </row>
    <row r="97" spans="1:20" x14ac:dyDescent="0.3">
      <c r="A97" s="5" t="s">
        <v>184</v>
      </c>
      <c r="B97">
        <v>1058884562</v>
      </c>
      <c r="C97">
        <v>38865000</v>
      </c>
      <c r="D97" s="1">
        <v>44591</v>
      </c>
      <c r="E97">
        <v>14473380</v>
      </c>
      <c r="F97" t="s">
        <v>19</v>
      </c>
      <c r="G97" t="s">
        <v>22</v>
      </c>
      <c r="H97" t="s">
        <v>183</v>
      </c>
      <c r="I97" s="2">
        <v>949868</v>
      </c>
      <c r="J97" s="2">
        <v>949868</v>
      </c>
      <c r="K97">
        <v>3466400426</v>
      </c>
      <c r="L97" t="s">
        <v>67</v>
      </c>
      <c r="M97" t="s">
        <v>68</v>
      </c>
      <c r="N97" t="s">
        <v>51</v>
      </c>
      <c r="O97" t="s">
        <v>51</v>
      </c>
      <c r="P97" t="s">
        <v>88</v>
      </c>
      <c r="Q97">
        <v>8518945853</v>
      </c>
      <c r="R97" t="s">
        <v>115</v>
      </c>
      <c r="T97" t="s">
        <v>88</v>
      </c>
    </row>
    <row r="98" spans="1:20" x14ac:dyDescent="0.3">
      <c r="A98" s="5" t="s">
        <v>184</v>
      </c>
      <c r="B98">
        <v>1058884562</v>
      </c>
      <c r="C98">
        <v>36785654</v>
      </c>
      <c r="D98" s="1">
        <v>44567</v>
      </c>
      <c r="E98">
        <v>15827886</v>
      </c>
      <c r="F98" t="s">
        <v>19</v>
      </c>
      <c r="G98" t="s">
        <v>22</v>
      </c>
      <c r="H98" t="s">
        <v>183</v>
      </c>
      <c r="I98" s="2">
        <v>942386</v>
      </c>
      <c r="J98" s="2">
        <v>942386</v>
      </c>
      <c r="K98">
        <v>3323598752</v>
      </c>
      <c r="L98" t="s">
        <v>137</v>
      </c>
      <c r="M98" t="s">
        <v>140</v>
      </c>
      <c r="N98" t="s">
        <v>141</v>
      </c>
      <c r="O98" t="s">
        <v>141</v>
      </c>
      <c r="P98" t="s">
        <v>88</v>
      </c>
      <c r="Q98">
        <v>3232587888</v>
      </c>
      <c r="R98" t="s">
        <v>117</v>
      </c>
      <c r="S98" t="s">
        <v>87</v>
      </c>
      <c r="T98" t="s">
        <v>88</v>
      </c>
    </row>
    <row r="99" spans="1:20" x14ac:dyDescent="0.3">
      <c r="A99" s="5" t="s">
        <v>185</v>
      </c>
      <c r="B99">
        <v>1058884562</v>
      </c>
      <c r="C99">
        <v>36785654</v>
      </c>
      <c r="D99" s="1">
        <v>44611</v>
      </c>
      <c r="E99">
        <v>10848832</v>
      </c>
      <c r="F99" t="s">
        <v>19</v>
      </c>
      <c r="G99" t="s">
        <v>22</v>
      </c>
      <c r="H99" t="s">
        <v>281</v>
      </c>
      <c r="I99" s="2">
        <v>930769</v>
      </c>
      <c r="J99" s="2">
        <v>930769</v>
      </c>
      <c r="K99">
        <v>7900001410</v>
      </c>
      <c r="L99" t="s">
        <v>72</v>
      </c>
      <c r="M99" t="s">
        <v>65</v>
      </c>
      <c r="N99" t="s">
        <v>51</v>
      </c>
      <c r="O99" t="s">
        <v>51</v>
      </c>
      <c r="P99" t="s">
        <v>38</v>
      </c>
      <c r="Q99">
        <v>6319115507</v>
      </c>
      <c r="R99" t="s">
        <v>94</v>
      </c>
      <c r="S99" t="s">
        <v>95</v>
      </c>
      <c r="T99" t="s">
        <v>38</v>
      </c>
    </row>
    <row r="100" spans="1:20" x14ac:dyDescent="0.3">
      <c r="A100" s="5" t="s">
        <v>185</v>
      </c>
      <c r="B100">
        <v>1058884562</v>
      </c>
      <c r="C100">
        <v>36785654</v>
      </c>
      <c r="D100" s="1">
        <v>44600</v>
      </c>
      <c r="E100">
        <v>18041876</v>
      </c>
      <c r="F100" t="s">
        <v>19</v>
      </c>
      <c r="G100" t="s">
        <v>22</v>
      </c>
      <c r="H100" t="s">
        <v>183</v>
      </c>
      <c r="I100" s="2">
        <v>923265</v>
      </c>
      <c r="J100" s="2">
        <v>923265</v>
      </c>
      <c r="K100">
        <v>1005455989</v>
      </c>
      <c r="L100" t="s">
        <v>190</v>
      </c>
      <c r="M100" t="s">
        <v>65</v>
      </c>
      <c r="N100" t="s">
        <v>51</v>
      </c>
      <c r="O100" t="s">
        <v>51</v>
      </c>
      <c r="P100" t="s">
        <v>38</v>
      </c>
      <c r="Q100">
        <v>4569875310</v>
      </c>
      <c r="R100" t="s">
        <v>145</v>
      </c>
      <c r="S100" t="s">
        <v>39</v>
      </c>
      <c r="T100" t="s">
        <v>38</v>
      </c>
    </row>
    <row r="101" spans="1:20" x14ac:dyDescent="0.3">
      <c r="A101" s="5" t="s">
        <v>184</v>
      </c>
      <c r="B101">
        <v>1058884562</v>
      </c>
      <c r="C101">
        <v>36785654</v>
      </c>
      <c r="D101" s="1">
        <v>44562</v>
      </c>
      <c r="E101">
        <v>11402354</v>
      </c>
      <c r="F101" t="s">
        <v>19</v>
      </c>
      <c r="G101" t="s">
        <v>22</v>
      </c>
      <c r="H101" t="s">
        <v>183</v>
      </c>
      <c r="I101" s="2">
        <v>916450</v>
      </c>
      <c r="J101" s="2">
        <v>916450</v>
      </c>
      <c r="K101">
        <v>4717323840</v>
      </c>
      <c r="L101" t="s">
        <v>24</v>
      </c>
      <c r="N101" t="s">
        <v>51</v>
      </c>
      <c r="O101" t="s">
        <v>51</v>
      </c>
      <c r="P101" t="s">
        <v>88</v>
      </c>
      <c r="Q101">
        <v>1112036044</v>
      </c>
      <c r="R101" t="s">
        <v>120</v>
      </c>
      <c r="S101" t="s">
        <v>87</v>
      </c>
      <c r="T101" t="s">
        <v>88</v>
      </c>
    </row>
    <row r="102" spans="1:20" x14ac:dyDescent="0.3">
      <c r="A102" s="5" t="s">
        <v>185</v>
      </c>
      <c r="B102">
        <v>1058884562</v>
      </c>
      <c r="C102">
        <v>38865000</v>
      </c>
      <c r="D102" s="1">
        <v>44601</v>
      </c>
      <c r="E102">
        <v>13291112</v>
      </c>
      <c r="F102" t="s">
        <v>19</v>
      </c>
      <c r="G102" t="s">
        <v>21</v>
      </c>
      <c r="H102" t="s">
        <v>183</v>
      </c>
      <c r="I102" s="2">
        <v>913853</v>
      </c>
      <c r="J102" s="2">
        <v>913853</v>
      </c>
      <c r="K102">
        <v>4478501400</v>
      </c>
      <c r="L102" t="s">
        <v>118</v>
      </c>
      <c r="M102" t="s">
        <v>119</v>
      </c>
      <c r="N102" t="s">
        <v>88</v>
      </c>
      <c r="O102" t="s">
        <v>88</v>
      </c>
      <c r="P102" t="s">
        <v>51</v>
      </c>
      <c r="Q102">
        <v>7900001410</v>
      </c>
      <c r="R102" t="s">
        <v>72</v>
      </c>
      <c r="S102" t="s">
        <v>65</v>
      </c>
      <c r="T102" t="s">
        <v>51</v>
      </c>
    </row>
    <row r="103" spans="1:20" x14ac:dyDescent="0.3">
      <c r="A103" s="5" t="s">
        <v>186</v>
      </c>
      <c r="B103">
        <v>1058884562</v>
      </c>
      <c r="C103">
        <v>36785654</v>
      </c>
      <c r="D103" s="1">
        <v>44649</v>
      </c>
      <c r="E103">
        <v>12026705</v>
      </c>
      <c r="F103" t="s">
        <v>19</v>
      </c>
      <c r="G103" t="s">
        <v>22</v>
      </c>
      <c r="H103" t="s">
        <v>183</v>
      </c>
      <c r="I103" s="2">
        <v>884986</v>
      </c>
      <c r="J103" s="2">
        <v>884986</v>
      </c>
      <c r="K103">
        <v>3361649819</v>
      </c>
      <c r="L103" t="s">
        <v>129</v>
      </c>
      <c r="M103" t="s">
        <v>130</v>
      </c>
      <c r="N103" t="s">
        <v>131</v>
      </c>
      <c r="O103" t="s">
        <v>131</v>
      </c>
      <c r="P103" t="s">
        <v>88</v>
      </c>
      <c r="Q103">
        <v>8518945853</v>
      </c>
      <c r="R103" t="s">
        <v>115</v>
      </c>
      <c r="T103" t="s">
        <v>88</v>
      </c>
    </row>
    <row r="104" spans="1:20" x14ac:dyDescent="0.3">
      <c r="A104" s="5" t="s">
        <v>184</v>
      </c>
      <c r="B104">
        <v>1058884562</v>
      </c>
      <c r="C104">
        <v>36785654</v>
      </c>
      <c r="D104" s="1">
        <v>44569</v>
      </c>
      <c r="E104">
        <v>19194905</v>
      </c>
      <c r="F104" t="s">
        <v>19</v>
      </c>
      <c r="G104" t="s">
        <v>22</v>
      </c>
      <c r="H104" t="s">
        <v>183</v>
      </c>
      <c r="I104" s="2">
        <v>884702</v>
      </c>
      <c r="J104" s="2">
        <v>884702</v>
      </c>
      <c r="K104">
        <v>1000254510</v>
      </c>
      <c r="L104" t="s">
        <v>66</v>
      </c>
      <c r="M104" t="s">
        <v>29</v>
      </c>
      <c r="N104" t="s">
        <v>28</v>
      </c>
      <c r="O104" t="s">
        <v>28</v>
      </c>
      <c r="P104" t="s">
        <v>88</v>
      </c>
      <c r="Q104">
        <v>1112036044</v>
      </c>
      <c r="R104" t="s">
        <v>120</v>
      </c>
      <c r="S104" t="s">
        <v>87</v>
      </c>
      <c r="T104" t="s">
        <v>88</v>
      </c>
    </row>
    <row r="105" spans="1:20" x14ac:dyDescent="0.3">
      <c r="A105" s="5" t="s">
        <v>185</v>
      </c>
      <c r="B105">
        <v>1058884562</v>
      </c>
      <c r="C105">
        <v>36785654</v>
      </c>
      <c r="D105" s="1">
        <v>44593</v>
      </c>
      <c r="E105">
        <v>10697274</v>
      </c>
      <c r="F105" t="s">
        <v>19</v>
      </c>
      <c r="G105" t="s">
        <v>22</v>
      </c>
      <c r="H105" t="s">
        <v>183</v>
      </c>
      <c r="I105" s="2">
        <v>876395</v>
      </c>
      <c r="J105" s="2">
        <v>876395</v>
      </c>
      <c r="K105">
        <v>1014787879</v>
      </c>
      <c r="L105" t="s">
        <v>113</v>
      </c>
      <c r="M105" t="s">
        <v>114</v>
      </c>
      <c r="N105" t="s">
        <v>88</v>
      </c>
      <c r="O105" t="s">
        <v>88</v>
      </c>
      <c r="P105" t="s">
        <v>88</v>
      </c>
      <c r="Q105">
        <v>9040688299</v>
      </c>
      <c r="R105" t="s">
        <v>112</v>
      </c>
      <c r="S105" t="s">
        <v>87</v>
      </c>
      <c r="T105" t="s">
        <v>88</v>
      </c>
    </row>
    <row r="106" spans="1:20" x14ac:dyDescent="0.3">
      <c r="A106" s="5" t="s">
        <v>184</v>
      </c>
      <c r="B106">
        <v>1058884562</v>
      </c>
      <c r="C106">
        <v>36785654</v>
      </c>
      <c r="D106" s="1">
        <v>44582</v>
      </c>
      <c r="E106">
        <v>15029435</v>
      </c>
      <c r="F106" t="s">
        <v>19</v>
      </c>
      <c r="G106" t="s">
        <v>22</v>
      </c>
      <c r="H106" t="s">
        <v>281</v>
      </c>
      <c r="I106" s="2">
        <v>864011</v>
      </c>
      <c r="J106" s="2">
        <v>864011</v>
      </c>
      <c r="K106">
        <v>8518945853</v>
      </c>
      <c r="L106" t="s">
        <v>115</v>
      </c>
      <c r="N106" t="s">
        <v>88</v>
      </c>
      <c r="O106" t="s">
        <v>88</v>
      </c>
      <c r="P106" t="s">
        <v>45</v>
      </c>
      <c r="Q106">
        <v>2141002012</v>
      </c>
      <c r="R106" t="s">
        <v>135</v>
      </c>
      <c r="S106" t="s">
        <v>136</v>
      </c>
      <c r="T106" t="s">
        <v>45</v>
      </c>
    </row>
    <row r="107" spans="1:20" x14ac:dyDescent="0.3">
      <c r="A107" s="5" t="s">
        <v>184</v>
      </c>
      <c r="B107">
        <v>1058884562</v>
      </c>
      <c r="C107">
        <v>36785654</v>
      </c>
      <c r="D107" s="1">
        <v>44584</v>
      </c>
      <c r="E107">
        <v>18421452</v>
      </c>
      <c r="F107" t="s">
        <v>19</v>
      </c>
      <c r="G107" t="s">
        <v>21</v>
      </c>
      <c r="H107" t="s">
        <v>183</v>
      </c>
      <c r="I107" s="2">
        <v>859646</v>
      </c>
      <c r="J107" s="2">
        <v>859646</v>
      </c>
      <c r="K107">
        <v>3232587888</v>
      </c>
      <c r="L107" t="s">
        <v>117</v>
      </c>
      <c r="M107" t="s">
        <v>87</v>
      </c>
      <c r="N107" t="s">
        <v>88</v>
      </c>
      <c r="O107" t="s">
        <v>88</v>
      </c>
      <c r="P107" t="s">
        <v>131</v>
      </c>
      <c r="Q107">
        <v>3361649819</v>
      </c>
      <c r="R107" t="s">
        <v>129</v>
      </c>
      <c r="S107" t="s">
        <v>130</v>
      </c>
      <c r="T107" t="s">
        <v>131</v>
      </c>
    </row>
    <row r="108" spans="1:20" x14ac:dyDescent="0.3">
      <c r="A108" s="5" t="s">
        <v>184</v>
      </c>
      <c r="B108">
        <v>1058884562</v>
      </c>
      <c r="C108">
        <v>36785654</v>
      </c>
      <c r="D108" s="1">
        <v>44585</v>
      </c>
      <c r="E108">
        <v>12552228</v>
      </c>
      <c r="F108" t="s">
        <v>19</v>
      </c>
      <c r="G108" t="s">
        <v>22</v>
      </c>
      <c r="H108" t="s">
        <v>281</v>
      </c>
      <c r="I108" s="2">
        <v>853567</v>
      </c>
      <c r="J108" s="2">
        <v>853567</v>
      </c>
      <c r="K108">
        <v>7888045698</v>
      </c>
      <c r="L108" t="s">
        <v>123</v>
      </c>
      <c r="M108" t="s">
        <v>124</v>
      </c>
      <c r="N108" t="s">
        <v>125</v>
      </c>
      <c r="O108" t="s">
        <v>125</v>
      </c>
      <c r="P108" t="s">
        <v>51</v>
      </c>
      <c r="Q108">
        <v>7900001410</v>
      </c>
      <c r="R108" t="s">
        <v>72</v>
      </c>
      <c r="S108" t="s">
        <v>65</v>
      </c>
      <c r="T108" t="s">
        <v>51</v>
      </c>
    </row>
    <row r="109" spans="1:20" x14ac:dyDescent="0.3">
      <c r="A109" s="5" t="s">
        <v>184</v>
      </c>
      <c r="B109">
        <v>1058884562</v>
      </c>
      <c r="C109">
        <v>38865000</v>
      </c>
      <c r="D109" s="1">
        <v>44587</v>
      </c>
      <c r="E109">
        <v>11132488</v>
      </c>
      <c r="F109" t="s">
        <v>19</v>
      </c>
      <c r="G109" t="s">
        <v>21</v>
      </c>
      <c r="H109" t="s">
        <v>183</v>
      </c>
      <c r="I109" s="2">
        <v>849656</v>
      </c>
      <c r="J109" s="2">
        <v>849656</v>
      </c>
      <c r="K109">
        <v>7298729519</v>
      </c>
      <c r="L109" t="s">
        <v>75</v>
      </c>
      <c r="M109" t="s">
        <v>65</v>
      </c>
      <c r="N109" t="s">
        <v>51</v>
      </c>
      <c r="O109" t="s">
        <v>51</v>
      </c>
      <c r="P109" t="s">
        <v>51</v>
      </c>
      <c r="Q109">
        <v>1441214521</v>
      </c>
      <c r="R109" t="s">
        <v>101</v>
      </c>
      <c r="S109" t="s">
        <v>102</v>
      </c>
      <c r="T109" t="s">
        <v>51</v>
      </c>
    </row>
    <row r="110" spans="1:20" x14ac:dyDescent="0.3">
      <c r="A110" s="5" t="s">
        <v>184</v>
      </c>
      <c r="B110">
        <v>1058884562</v>
      </c>
      <c r="C110">
        <v>38865000</v>
      </c>
      <c r="D110" s="1">
        <v>44574</v>
      </c>
      <c r="E110">
        <v>14462177</v>
      </c>
      <c r="F110" t="s">
        <v>19</v>
      </c>
      <c r="G110" t="s">
        <v>21</v>
      </c>
      <c r="H110" t="s">
        <v>183</v>
      </c>
      <c r="I110" s="2">
        <v>847191</v>
      </c>
      <c r="J110" s="2">
        <v>847191</v>
      </c>
      <c r="K110">
        <v>4478501400</v>
      </c>
      <c r="L110" t="s">
        <v>118</v>
      </c>
      <c r="M110" t="s">
        <v>119</v>
      </c>
      <c r="N110" t="s">
        <v>88</v>
      </c>
      <c r="O110" t="s">
        <v>88</v>
      </c>
      <c r="P110" t="s">
        <v>158</v>
      </c>
      <c r="Q110">
        <v>1236545454</v>
      </c>
      <c r="R110" t="s">
        <v>156</v>
      </c>
      <c r="T110" t="s">
        <v>158</v>
      </c>
    </row>
    <row r="111" spans="1:20" x14ac:dyDescent="0.3">
      <c r="A111" s="5" t="s">
        <v>184</v>
      </c>
      <c r="B111">
        <v>1058884562</v>
      </c>
      <c r="C111">
        <v>36785654</v>
      </c>
      <c r="D111" s="1">
        <v>44568</v>
      </c>
      <c r="E111">
        <v>18521726</v>
      </c>
      <c r="F111" t="s">
        <v>19</v>
      </c>
      <c r="G111" t="s">
        <v>22</v>
      </c>
      <c r="H111" t="s">
        <v>183</v>
      </c>
      <c r="I111" s="2">
        <v>841392</v>
      </c>
      <c r="J111" s="2">
        <v>841392</v>
      </c>
      <c r="K111">
        <v>1000254510</v>
      </c>
      <c r="L111" t="s">
        <v>274</v>
      </c>
      <c r="M111" t="s">
        <v>29</v>
      </c>
      <c r="N111" t="s">
        <v>28</v>
      </c>
      <c r="O111" t="s">
        <v>28</v>
      </c>
      <c r="P111" t="s">
        <v>51</v>
      </c>
      <c r="Q111">
        <v>7900001410</v>
      </c>
      <c r="R111" t="s">
        <v>72</v>
      </c>
      <c r="S111" t="s">
        <v>65</v>
      </c>
      <c r="T111" t="s">
        <v>51</v>
      </c>
    </row>
    <row r="112" spans="1:20" x14ac:dyDescent="0.3">
      <c r="A112" s="5" t="s">
        <v>184</v>
      </c>
      <c r="B112">
        <v>1058884562</v>
      </c>
      <c r="C112">
        <v>36785654</v>
      </c>
      <c r="D112" s="1">
        <v>44588</v>
      </c>
      <c r="E112">
        <v>12575764</v>
      </c>
      <c r="F112" t="s">
        <v>19</v>
      </c>
      <c r="G112" t="s">
        <v>21</v>
      </c>
      <c r="H112" t="s">
        <v>183</v>
      </c>
      <c r="I112" s="2">
        <v>836110</v>
      </c>
      <c r="J112" s="2">
        <v>836110</v>
      </c>
      <c r="K112">
        <v>4547963252</v>
      </c>
      <c r="L112" t="s">
        <v>32</v>
      </c>
      <c r="M112" t="s">
        <v>33</v>
      </c>
      <c r="N112" t="s">
        <v>28</v>
      </c>
      <c r="O112" t="s">
        <v>28</v>
      </c>
      <c r="P112" t="s">
        <v>28</v>
      </c>
      <c r="Q112">
        <v>1000254510</v>
      </c>
      <c r="R112" t="s">
        <v>66</v>
      </c>
      <c r="S112" t="s">
        <v>29</v>
      </c>
      <c r="T112" t="s">
        <v>28</v>
      </c>
    </row>
    <row r="113" spans="1:20" x14ac:dyDescent="0.3">
      <c r="A113" s="5" t="s">
        <v>184</v>
      </c>
      <c r="B113">
        <v>1058884562</v>
      </c>
      <c r="C113">
        <v>36785654</v>
      </c>
      <c r="D113" s="1">
        <v>44565</v>
      </c>
      <c r="E113">
        <v>18149669</v>
      </c>
      <c r="F113" t="s">
        <v>19</v>
      </c>
      <c r="G113" t="s">
        <v>22</v>
      </c>
      <c r="H113" t="s">
        <v>183</v>
      </c>
      <c r="I113" s="2">
        <v>834945</v>
      </c>
      <c r="J113" s="2">
        <v>834945</v>
      </c>
      <c r="K113">
        <v>1047485455</v>
      </c>
      <c r="L113" t="s">
        <v>30</v>
      </c>
      <c r="M113" t="s">
        <v>31</v>
      </c>
      <c r="N113" t="s">
        <v>28</v>
      </c>
      <c r="O113" t="s">
        <v>28</v>
      </c>
      <c r="P113" t="s">
        <v>134</v>
      </c>
      <c r="Q113">
        <v>5652548789</v>
      </c>
      <c r="R113" t="s">
        <v>132</v>
      </c>
      <c r="S113" t="s">
        <v>133</v>
      </c>
      <c r="T113" t="s">
        <v>134</v>
      </c>
    </row>
    <row r="114" spans="1:20" x14ac:dyDescent="0.3">
      <c r="A114" s="5" t="s">
        <v>185</v>
      </c>
      <c r="B114">
        <v>1058884562</v>
      </c>
      <c r="C114">
        <v>36785654</v>
      </c>
      <c r="D114" s="1">
        <v>44603</v>
      </c>
      <c r="E114">
        <v>11941200</v>
      </c>
      <c r="F114" t="s">
        <v>19</v>
      </c>
      <c r="G114" t="s">
        <v>22</v>
      </c>
      <c r="H114" t="s">
        <v>183</v>
      </c>
      <c r="I114" s="2">
        <v>821378</v>
      </c>
      <c r="J114" s="2">
        <v>821378</v>
      </c>
      <c r="K114">
        <v>3466400426</v>
      </c>
      <c r="L114" t="s">
        <v>67</v>
      </c>
      <c r="M114" t="s">
        <v>68</v>
      </c>
      <c r="N114" t="s">
        <v>51</v>
      </c>
      <c r="O114" t="s">
        <v>51</v>
      </c>
      <c r="P114" t="s">
        <v>88</v>
      </c>
      <c r="Q114">
        <v>1014787879</v>
      </c>
      <c r="R114" t="s">
        <v>113</v>
      </c>
      <c r="S114" t="s">
        <v>114</v>
      </c>
      <c r="T114" t="s">
        <v>88</v>
      </c>
    </row>
    <row r="115" spans="1:20" x14ac:dyDescent="0.3">
      <c r="A115" s="5" t="s">
        <v>185</v>
      </c>
      <c r="B115">
        <v>1058884562</v>
      </c>
      <c r="C115">
        <v>36785654</v>
      </c>
      <c r="D115" s="1">
        <v>44605</v>
      </c>
      <c r="E115">
        <v>11757765</v>
      </c>
      <c r="F115" t="s">
        <v>19</v>
      </c>
      <c r="G115" t="s">
        <v>21</v>
      </c>
      <c r="H115" t="s">
        <v>183</v>
      </c>
      <c r="I115" s="2">
        <v>817715</v>
      </c>
      <c r="J115" s="2">
        <v>817715</v>
      </c>
      <c r="K115">
        <v>1900109258</v>
      </c>
      <c r="L115" t="s">
        <v>97</v>
      </c>
      <c r="M115" t="s">
        <v>98</v>
      </c>
      <c r="N115" t="s">
        <v>88</v>
      </c>
      <c r="O115" t="s">
        <v>88</v>
      </c>
      <c r="P115" t="s">
        <v>83</v>
      </c>
      <c r="Q115">
        <v>4263475881</v>
      </c>
      <c r="R115" t="s">
        <v>81</v>
      </c>
      <c r="S115" t="s">
        <v>82</v>
      </c>
      <c r="T115" t="s">
        <v>83</v>
      </c>
    </row>
    <row r="116" spans="1:20" x14ac:dyDescent="0.3">
      <c r="A116" s="5" t="s">
        <v>184</v>
      </c>
      <c r="B116">
        <v>1058884562</v>
      </c>
      <c r="C116">
        <v>36785654</v>
      </c>
      <c r="D116" s="1">
        <v>44576</v>
      </c>
      <c r="E116">
        <v>10706782</v>
      </c>
      <c r="F116" t="s">
        <v>19</v>
      </c>
      <c r="G116" t="s">
        <v>21</v>
      </c>
      <c r="H116" t="s">
        <v>183</v>
      </c>
      <c r="I116" s="2">
        <v>806158</v>
      </c>
      <c r="J116" s="2">
        <v>806158</v>
      </c>
      <c r="K116">
        <v>1000254510</v>
      </c>
      <c r="L116" t="s">
        <v>66</v>
      </c>
      <c r="M116" t="s">
        <v>29</v>
      </c>
      <c r="N116" t="s">
        <v>28</v>
      </c>
      <c r="O116" t="s">
        <v>28</v>
      </c>
      <c r="P116" t="s">
        <v>88</v>
      </c>
      <c r="Q116">
        <v>9040688299</v>
      </c>
      <c r="R116" t="s">
        <v>112</v>
      </c>
      <c r="S116" t="s">
        <v>87</v>
      </c>
      <c r="T116" t="s">
        <v>88</v>
      </c>
    </row>
    <row r="117" spans="1:20" x14ac:dyDescent="0.3">
      <c r="A117" s="5" t="s">
        <v>185</v>
      </c>
      <c r="B117">
        <v>1058884562</v>
      </c>
      <c r="C117">
        <v>36785654</v>
      </c>
      <c r="D117" s="1">
        <v>44619</v>
      </c>
      <c r="E117">
        <v>11969879</v>
      </c>
      <c r="F117" t="s">
        <v>19</v>
      </c>
      <c r="G117" t="s">
        <v>21</v>
      </c>
      <c r="H117" t="s">
        <v>183</v>
      </c>
      <c r="I117" s="2">
        <v>797902</v>
      </c>
      <c r="J117" s="2">
        <v>797902</v>
      </c>
      <c r="K117">
        <v>4569875310</v>
      </c>
      <c r="L117" t="s">
        <v>145</v>
      </c>
      <c r="M117" t="s">
        <v>39</v>
      </c>
      <c r="N117" t="s">
        <v>38</v>
      </c>
      <c r="O117" t="s">
        <v>38</v>
      </c>
      <c r="P117" t="s">
        <v>45</v>
      </c>
      <c r="Q117">
        <v>2141002012</v>
      </c>
      <c r="R117" t="s">
        <v>135</v>
      </c>
      <c r="S117" t="s">
        <v>136</v>
      </c>
      <c r="T117" t="s">
        <v>45</v>
      </c>
    </row>
    <row r="118" spans="1:20" x14ac:dyDescent="0.3">
      <c r="A118" s="5" t="s">
        <v>186</v>
      </c>
      <c r="B118">
        <v>1058884562</v>
      </c>
      <c r="C118">
        <v>36785654</v>
      </c>
      <c r="D118" s="1">
        <v>44626</v>
      </c>
      <c r="E118">
        <v>15005653</v>
      </c>
      <c r="F118" t="s">
        <v>19</v>
      </c>
      <c r="G118" t="s">
        <v>22</v>
      </c>
      <c r="H118" t="s">
        <v>183</v>
      </c>
      <c r="I118" s="2">
        <v>796121</v>
      </c>
      <c r="J118" s="2">
        <v>796121</v>
      </c>
      <c r="K118">
        <v>4478501400</v>
      </c>
      <c r="L118" t="s">
        <v>118</v>
      </c>
      <c r="M118" t="s">
        <v>119</v>
      </c>
      <c r="N118" t="s">
        <v>88</v>
      </c>
      <c r="O118" t="s">
        <v>88</v>
      </c>
      <c r="P118" t="s">
        <v>88</v>
      </c>
      <c r="Q118">
        <v>1112036044</v>
      </c>
      <c r="R118" t="s">
        <v>120</v>
      </c>
      <c r="S118" t="s">
        <v>87</v>
      </c>
      <c r="T118" t="s">
        <v>88</v>
      </c>
    </row>
    <row r="119" spans="1:20" x14ac:dyDescent="0.3">
      <c r="A119" s="5" t="s">
        <v>185</v>
      </c>
      <c r="B119">
        <v>1058884562</v>
      </c>
      <c r="C119">
        <v>36785654</v>
      </c>
      <c r="D119" s="1">
        <v>44615</v>
      </c>
      <c r="E119">
        <v>11137152</v>
      </c>
      <c r="F119" t="s">
        <v>19</v>
      </c>
      <c r="G119" t="s">
        <v>22</v>
      </c>
      <c r="H119" t="s">
        <v>183</v>
      </c>
      <c r="I119" s="2">
        <v>794008</v>
      </c>
      <c r="J119" s="2">
        <v>794008</v>
      </c>
      <c r="K119">
        <v>2045489878</v>
      </c>
      <c r="L119" t="s">
        <v>103</v>
      </c>
      <c r="M119" t="s">
        <v>50</v>
      </c>
      <c r="N119" t="s">
        <v>49</v>
      </c>
      <c r="O119" t="s">
        <v>49</v>
      </c>
      <c r="P119" t="s">
        <v>36</v>
      </c>
      <c r="Q119">
        <v>1454142014</v>
      </c>
      <c r="R119" t="s">
        <v>63</v>
      </c>
      <c r="S119" t="s">
        <v>64</v>
      </c>
      <c r="T119" t="s">
        <v>36</v>
      </c>
    </row>
    <row r="120" spans="1:20" x14ac:dyDescent="0.3">
      <c r="A120" s="5" t="s">
        <v>186</v>
      </c>
      <c r="B120">
        <v>1058884562</v>
      </c>
      <c r="C120">
        <v>36785654</v>
      </c>
      <c r="D120" s="1">
        <v>44625</v>
      </c>
      <c r="E120">
        <v>17829289</v>
      </c>
      <c r="F120" t="s">
        <v>19</v>
      </c>
      <c r="G120" t="s">
        <v>21</v>
      </c>
      <c r="H120" t="s">
        <v>183</v>
      </c>
      <c r="I120" s="2">
        <v>788602</v>
      </c>
      <c r="J120" s="2">
        <v>788602</v>
      </c>
      <c r="K120">
        <v>3259405538</v>
      </c>
      <c r="L120" t="s">
        <v>62</v>
      </c>
      <c r="M120" t="s">
        <v>61</v>
      </c>
      <c r="N120" t="s">
        <v>58</v>
      </c>
      <c r="O120" t="s">
        <v>58</v>
      </c>
      <c r="P120" t="s">
        <v>88</v>
      </c>
      <c r="Q120">
        <v>9040688299</v>
      </c>
      <c r="R120" t="s">
        <v>112</v>
      </c>
      <c r="S120" t="s">
        <v>87</v>
      </c>
      <c r="T120" t="s">
        <v>88</v>
      </c>
    </row>
    <row r="121" spans="1:20" x14ac:dyDescent="0.3">
      <c r="A121" s="5" t="s">
        <v>185</v>
      </c>
      <c r="B121">
        <v>1058884562</v>
      </c>
      <c r="C121">
        <v>38865000</v>
      </c>
      <c r="D121" s="1">
        <v>44603</v>
      </c>
      <c r="E121">
        <v>12143629</v>
      </c>
      <c r="F121" t="s">
        <v>19</v>
      </c>
      <c r="G121" t="s">
        <v>21</v>
      </c>
      <c r="H121" t="s">
        <v>281</v>
      </c>
      <c r="I121" s="2">
        <v>783031</v>
      </c>
      <c r="J121" s="2">
        <v>783031</v>
      </c>
      <c r="K121">
        <v>1112036044</v>
      </c>
      <c r="L121" t="s">
        <v>120</v>
      </c>
      <c r="M121" t="s">
        <v>87</v>
      </c>
      <c r="N121" t="s">
        <v>88</v>
      </c>
      <c r="O121" t="s">
        <v>88</v>
      </c>
      <c r="P121" t="s">
        <v>38</v>
      </c>
      <c r="Q121">
        <v>6674140100</v>
      </c>
      <c r="R121" t="s">
        <v>121</v>
      </c>
      <c r="S121" t="s">
        <v>122</v>
      </c>
      <c r="T121" t="s">
        <v>38</v>
      </c>
    </row>
    <row r="122" spans="1:20" x14ac:dyDescent="0.3">
      <c r="A122" s="5" t="s">
        <v>184</v>
      </c>
      <c r="B122">
        <v>1058884562</v>
      </c>
      <c r="C122">
        <v>36785654</v>
      </c>
      <c r="D122" s="1">
        <v>44592</v>
      </c>
      <c r="E122">
        <v>18111146</v>
      </c>
      <c r="F122" t="s">
        <v>19</v>
      </c>
      <c r="G122" t="s">
        <v>22</v>
      </c>
      <c r="H122" t="s">
        <v>183</v>
      </c>
      <c r="I122" s="2">
        <v>782816</v>
      </c>
      <c r="J122" s="2">
        <v>782816</v>
      </c>
      <c r="K122">
        <v>7900001410</v>
      </c>
      <c r="L122" t="s">
        <v>72</v>
      </c>
      <c r="M122" t="s">
        <v>65</v>
      </c>
      <c r="N122" t="s">
        <v>51</v>
      </c>
      <c r="O122" t="s">
        <v>51</v>
      </c>
      <c r="P122" t="s">
        <v>88</v>
      </c>
      <c r="Q122">
        <v>8518945853</v>
      </c>
      <c r="R122" t="s">
        <v>115</v>
      </c>
      <c r="T122" t="s">
        <v>88</v>
      </c>
    </row>
    <row r="123" spans="1:20" x14ac:dyDescent="0.3">
      <c r="A123" s="5" t="s">
        <v>185</v>
      </c>
      <c r="B123">
        <v>1058884562</v>
      </c>
      <c r="C123">
        <v>36785654</v>
      </c>
      <c r="D123" s="1">
        <v>44603</v>
      </c>
      <c r="E123">
        <v>13185751</v>
      </c>
      <c r="F123" t="s">
        <v>19</v>
      </c>
      <c r="G123" t="s">
        <v>21</v>
      </c>
      <c r="H123" t="s">
        <v>183</v>
      </c>
      <c r="I123" s="2">
        <v>782816</v>
      </c>
      <c r="J123" s="2">
        <v>782816</v>
      </c>
      <c r="K123">
        <v>2045489878</v>
      </c>
      <c r="L123" t="s">
        <v>103</v>
      </c>
      <c r="M123" t="s">
        <v>50</v>
      </c>
      <c r="N123" t="s">
        <v>49</v>
      </c>
      <c r="O123" t="s">
        <v>49</v>
      </c>
      <c r="P123" t="s">
        <v>28</v>
      </c>
      <c r="Q123">
        <v>4547963252</v>
      </c>
      <c r="R123" t="s">
        <v>32</v>
      </c>
      <c r="S123" t="s">
        <v>33</v>
      </c>
      <c r="T123" t="s">
        <v>28</v>
      </c>
    </row>
    <row r="124" spans="1:20" x14ac:dyDescent="0.3">
      <c r="A124" s="5" t="s">
        <v>186</v>
      </c>
      <c r="B124">
        <v>1058884562</v>
      </c>
      <c r="C124">
        <v>36785654</v>
      </c>
      <c r="D124" s="1">
        <v>44628</v>
      </c>
      <c r="E124">
        <v>15744321</v>
      </c>
      <c r="F124" t="s">
        <v>19</v>
      </c>
      <c r="G124" t="s">
        <v>22</v>
      </c>
      <c r="H124" t="s">
        <v>183</v>
      </c>
      <c r="I124" s="2">
        <v>7882816</v>
      </c>
      <c r="J124" s="2">
        <v>7882816</v>
      </c>
      <c r="K124">
        <v>7900001410</v>
      </c>
      <c r="L124" t="s">
        <v>72</v>
      </c>
      <c r="M124" t="s">
        <v>65</v>
      </c>
      <c r="N124" t="s">
        <v>51</v>
      </c>
      <c r="O124" t="s">
        <v>51</v>
      </c>
      <c r="P124" t="s">
        <v>88</v>
      </c>
      <c r="Q124">
        <v>9040688299</v>
      </c>
      <c r="R124" t="s">
        <v>112</v>
      </c>
      <c r="S124" t="s">
        <v>87</v>
      </c>
      <c r="T124" t="s">
        <v>88</v>
      </c>
    </row>
    <row r="125" spans="1:20" x14ac:dyDescent="0.3">
      <c r="A125" s="5" t="s">
        <v>186</v>
      </c>
      <c r="B125">
        <v>1058884562</v>
      </c>
      <c r="C125">
        <v>38865000</v>
      </c>
      <c r="D125" s="1">
        <v>44638</v>
      </c>
      <c r="E125">
        <v>10257408</v>
      </c>
      <c r="F125" t="s">
        <v>19</v>
      </c>
      <c r="G125" t="s">
        <v>22</v>
      </c>
      <c r="H125" t="s">
        <v>183</v>
      </c>
      <c r="I125" s="2">
        <v>7382816</v>
      </c>
      <c r="J125" s="2">
        <v>7382816</v>
      </c>
      <c r="K125">
        <v>7298729519</v>
      </c>
      <c r="L125" t="s">
        <v>75</v>
      </c>
      <c r="M125" t="s">
        <v>65</v>
      </c>
      <c r="N125" t="s">
        <v>51</v>
      </c>
      <c r="O125" t="s">
        <v>51</v>
      </c>
      <c r="P125" t="s">
        <v>58</v>
      </c>
      <c r="Q125">
        <v>3259405538</v>
      </c>
      <c r="R125" t="s">
        <v>62</v>
      </c>
      <c r="S125" t="s">
        <v>61</v>
      </c>
      <c r="T125" t="s">
        <v>58</v>
      </c>
    </row>
    <row r="126" spans="1:20" x14ac:dyDescent="0.3">
      <c r="A126" s="5" t="s">
        <v>185</v>
      </c>
      <c r="B126">
        <v>1058884562</v>
      </c>
      <c r="C126">
        <v>36785654</v>
      </c>
      <c r="D126" s="1">
        <v>44606</v>
      </c>
      <c r="E126">
        <v>19796450</v>
      </c>
      <c r="F126" t="s">
        <v>19</v>
      </c>
      <c r="G126" t="s">
        <v>21</v>
      </c>
      <c r="H126" t="s">
        <v>183</v>
      </c>
      <c r="I126" s="2">
        <v>7482816</v>
      </c>
      <c r="J126" s="2">
        <v>7482816</v>
      </c>
      <c r="K126">
        <v>2141002012</v>
      </c>
      <c r="L126" t="s">
        <v>135</v>
      </c>
      <c r="M126" t="s">
        <v>136</v>
      </c>
      <c r="N126" t="s">
        <v>45</v>
      </c>
      <c r="O126" t="s">
        <v>45</v>
      </c>
      <c r="P126" t="s">
        <v>85</v>
      </c>
      <c r="Q126">
        <v>4569820300</v>
      </c>
      <c r="R126" t="s">
        <v>76</v>
      </c>
      <c r="S126" t="s">
        <v>84</v>
      </c>
      <c r="T126" t="s">
        <v>85</v>
      </c>
    </row>
    <row r="127" spans="1:20" x14ac:dyDescent="0.3">
      <c r="A127" s="5" t="s">
        <v>184</v>
      </c>
      <c r="B127">
        <v>1058884562</v>
      </c>
      <c r="C127">
        <v>38865000</v>
      </c>
      <c r="D127" s="1">
        <v>44581</v>
      </c>
      <c r="E127">
        <v>11615470</v>
      </c>
      <c r="F127" t="s">
        <v>19</v>
      </c>
      <c r="G127" t="s">
        <v>22</v>
      </c>
      <c r="H127" t="s">
        <v>282</v>
      </c>
      <c r="I127" s="2">
        <v>7582816</v>
      </c>
      <c r="J127" s="2">
        <v>7582816</v>
      </c>
      <c r="K127">
        <v>1112036044</v>
      </c>
      <c r="L127" t="s">
        <v>120</v>
      </c>
      <c r="M127" t="s">
        <v>87</v>
      </c>
      <c r="N127" t="s">
        <v>88</v>
      </c>
      <c r="O127" t="s">
        <v>88</v>
      </c>
      <c r="P127" t="s">
        <v>36</v>
      </c>
      <c r="Q127">
        <v>1454142014</v>
      </c>
      <c r="R127" t="s">
        <v>63</v>
      </c>
      <c r="S127" t="s">
        <v>64</v>
      </c>
      <c r="T127" t="s">
        <v>36</v>
      </c>
    </row>
    <row r="128" spans="1:20" x14ac:dyDescent="0.3">
      <c r="A128" s="5" t="s">
        <v>186</v>
      </c>
      <c r="B128">
        <v>1058884562</v>
      </c>
      <c r="C128">
        <v>38865000</v>
      </c>
      <c r="D128" s="1">
        <v>44623</v>
      </c>
      <c r="E128">
        <v>13759344</v>
      </c>
      <c r="F128" t="s">
        <v>19</v>
      </c>
      <c r="G128" t="s">
        <v>21</v>
      </c>
      <c r="H128" t="s">
        <v>183</v>
      </c>
      <c r="I128" s="2">
        <v>7682816</v>
      </c>
      <c r="J128" s="2">
        <v>7682816</v>
      </c>
      <c r="K128">
        <v>1441214521</v>
      </c>
      <c r="L128" t="s">
        <v>101</v>
      </c>
      <c r="M128" t="s">
        <v>102</v>
      </c>
      <c r="N128" t="s">
        <v>51</v>
      </c>
      <c r="O128" t="s">
        <v>51</v>
      </c>
      <c r="P128" t="s">
        <v>88</v>
      </c>
      <c r="Q128">
        <v>1112036044</v>
      </c>
      <c r="R128" t="s">
        <v>120</v>
      </c>
      <c r="S128" t="s">
        <v>87</v>
      </c>
      <c r="T128" t="s">
        <v>88</v>
      </c>
    </row>
    <row r="129" spans="1:20" x14ac:dyDescent="0.3">
      <c r="A129" s="5" t="s">
        <v>185</v>
      </c>
      <c r="B129">
        <v>1058884562</v>
      </c>
      <c r="C129">
        <v>36785654</v>
      </c>
      <c r="D129" s="1">
        <v>44595</v>
      </c>
      <c r="E129">
        <v>19636538</v>
      </c>
      <c r="F129" t="s">
        <v>19</v>
      </c>
      <c r="G129" t="s">
        <v>21</v>
      </c>
      <c r="H129" t="s">
        <v>281</v>
      </c>
      <c r="I129" s="2">
        <v>746730</v>
      </c>
      <c r="J129" s="2">
        <v>746730</v>
      </c>
      <c r="K129">
        <v>8807960384</v>
      </c>
      <c r="L129" t="s">
        <v>126</v>
      </c>
      <c r="M129" t="s">
        <v>127</v>
      </c>
      <c r="N129" t="s">
        <v>128</v>
      </c>
      <c r="O129" t="s">
        <v>128</v>
      </c>
      <c r="P129" t="s">
        <v>45</v>
      </c>
      <c r="Q129">
        <v>4444552079</v>
      </c>
      <c r="R129" t="s">
        <v>90</v>
      </c>
      <c r="S129" t="s">
        <v>44</v>
      </c>
      <c r="T129" t="s">
        <v>45</v>
      </c>
    </row>
    <row r="130" spans="1:20" x14ac:dyDescent="0.3">
      <c r="A130" s="5" t="s">
        <v>186</v>
      </c>
      <c r="B130">
        <v>1058884562</v>
      </c>
      <c r="C130">
        <v>36785654</v>
      </c>
      <c r="D130" s="1">
        <v>44630</v>
      </c>
      <c r="E130">
        <v>15585072</v>
      </c>
      <c r="F130" t="s">
        <v>19</v>
      </c>
      <c r="G130" t="s">
        <v>21</v>
      </c>
      <c r="H130" t="s">
        <v>281</v>
      </c>
      <c r="I130" s="2">
        <v>736594</v>
      </c>
      <c r="J130" s="2">
        <v>736594</v>
      </c>
      <c r="K130">
        <v>8518945853</v>
      </c>
      <c r="L130" t="s">
        <v>115</v>
      </c>
      <c r="N130" t="s">
        <v>88</v>
      </c>
      <c r="O130" t="s">
        <v>88</v>
      </c>
      <c r="P130" t="s">
        <v>42</v>
      </c>
      <c r="Q130">
        <v>4447830460</v>
      </c>
      <c r="R130" t="s">
        <v>25</v>
      </c>
      <c r="S130" t="s">
        <v>42</v>
      </c>
      <c r="T130" t="s">
        <v>42</v>
      </c>
    </row>
    <row r="131" spans="1:20" x14ac:dyDescent="0.3">
      <c r="A131" s="5" t="s">
        <v>185</v>
      </c>
      <c r="B131">
        <v>1058884562</v>
      </c>
      <c r="C131">
        <v>38865000</v>
      </c>
      <c r="D131" s="1">
        <v>44603</v>
      </c>
      <c r="E131">
        <v>10996977</v>
      </c>
      <c r="F131" t="s">
        <v>19</v>
      </c>
      <c r="G131" t="s">
        <v>21</v>
      </c>
      <c r="H131" t="s">
        <v>282</v>
      </c>
      <c r="I131" s="2">
        <v>727466</v>
      </c>
      <c r="J131" s="2">
        <v>727466</v>
      </c>
      <c r="K131">
        <v>1112036044</v>
      </c>
      <c r="L131" t="s">
        <v>120</v>
      </c>
      <c r="M131" t="s">
        <v>87</v>
      </c>
      <c r="N131" t="s">
        <v>88</v>
      </c>
      <c r="O131" t="s">
        <v>88</v>
      </c>
      <c r="P131" t="s">
        <v>38</v>
      </c>
      <c r="Q131">
        <v>4574140100</v>
      </c>
      <c r="R131" t="s">
        <v>96</v>
      </c>
      <c r="T131" t="s">
        <v>38</v>
      </c>
    </row>
    <row r="132" spans="1:20" x14ac:dyDescent="0.3">
      <c r="A132" s="5" t="s">
        <v>185</v>
      </c>
      <c r="B132">
        <v>1058884562</v>
      </c>
      <c r="C132">
        <v>36785654</v>
      </c>
      <c r="D132" s="1">
        <v>44599</v>
      </c>
      <c r="E132">
        <v>13829600</v>
      </c>
      <c r="F132" t="s">
        <v>19</v>
      </c>
      <c r="G132" t="s">
        <v>21</v>
      </c>
      <c r="H132" t="s">
        <v>282</v>
      </c>
      <c r="I132" s="2">
        <v>716785</v>
      </c>
      <c r="J132" s="2">
        <v>716785</v>
      </c>
      <c r="K132">
        <v>1112036044</v>
      </c>
      <c r="L132" t="s">
        <v>120</v>
      </c>
      <c r="M132" t="s">
        <v>87</v>
      </c>
      <c r="N132" t="s">
        <v>88</v>
      </c>
      <c r="O132" t="s">
        <v>88</v>
      </c>
      <c r="P132" t="s">
        <v>58</v>
      </c>
      <c r="Q132">
        <v>3259405538</v>
      </c>
      <c r="R132" t="s">
        <v>62</v>
      </c>
      <c r="S132" t="s">
        <v>61</v>
      </c>
      <c r="T132" t="s">
        <v>58</v>
      </c>
    </row>
    <row r="133" spans="1:20" x14ac:dyDescent="0.3">
      <c r="A133" s="5" t="s">
        <v>184</v>
      </c>
      <c r="B133">
        <v>1058884562</v>
      </c>
      <c r="C133">
        <v>36785654</v>
      </c>
      <c r="D133" s="1">
        <v>44565</v>
      </c>
      <c r="E133">
        <v>13964856</v>
      </c>
      <c r="F133" t="s">
        <v>19</v>
      </c>
      <c r="G133" t="s">
        <v>22</v>
      </c>
      <c r="H133" t="s">
        <v>183</v>
      </c>
      <c r="I133" s="2">
        <v>7037237</v>
      </c>
      <c r="J133" s="2">
        <v>7037237</v>
      </c>
      <c r="K133">
        <v>1047485455</v>
      </c>
      <c r="L133" t="s">
        <v>30</v>
      </c>
      <c r="M133" t="s">
        <v>31</v>
      </c>
      <c r="N133" t="s">
        <v>28</v>
      </c>
      <c r="O133" t="s">
        <v>28</v>
      </c>
      <c r="P133" t="s">
        <v>49</v>
      </c>
      <c r="Q133">
        <v>2045489878</v>
      </c>
      <c r="R133" t="s">
        <v>103</v>
      </c>
      <c r="S133" t="s">
        <v>50</v>
      </c>
      <c r="T133" t="s">
        <v>49</v>
      </c>
    </row>
    <row r="134" spans="1:20" x14ac:dyDescent="0.3">
      <c r="A134" s="5" t="s">
        <v>184</v>
      </c>
      <c r="B134">
        <v>1058884562</v>
      </c>
      <c r="C134">
        <v>36785654</v>
      </c>
      <c r="D134" s="1">
        <v>44590</v>
      </c>
      <c r="E134">
        <v>14253476</v>
      </c>
      <c r="F134" t="s">
        <v>19</v>
      </c>
      <c r="G134" t="s">
        <v>22</v>
      </c>
      <c r="H134" t="s">
        <v>183</v>
      </c>
      <c r="I134" s="2">
        <v>698661</v>
      </c>
      <c r="J134" s="2">
        <v>698661</v>
      </c>
      <c r="K134">
        <v>3361649819</v>
      </c>
      <c r="L134" t="s">
        <v>129</v>
      </c>
      <c r="M134" t="s">
        <v>130</v>
      </c>
      <c r="N134" t="s">
        <v>131</v>
      </c>
      <c r="O134" t="s">
        <v>131</v>
      </c>
      <c r="P134" t="s">
        <v>71</v>
      </c>
      <c r="Q134">
        <v>4494463134</v>
      </c>
      <c r="R134" t="s">
        <v>69</v>
      </c>
      <c r="S134" t="s">
        <v>70</v>
      </c>
      <c r="T134" t="s">
        <v>71</v>
      </c>
    </row>
    <row r="135" spans="1:20" x14ac:dyDescent="0.3">
      <c r="A135" s="5" t="s">
        <v>184</v>
      </c>
      <c r="B135">
        <v>1058884562</v>
      </c>
      <c r="C135">
        <v>36785654</v>
      </c>
      <c r="D135" s="1">
        <v>44567</v>
      </c>
      <c r="E135">
        <v>17573322</v>
      </c>
      <c r="F135" t="s">
        <v>19</v>
      </c>
      <c r="G135" t="s">
        <v>22</v>
      </c>
      <c r="H135" t="s">
        <v>183</v>
      </c>
      <c r="I135" s="2">
        <v>685419</v>
      </c>
      <c r="J135" s="2">
        <v>685419</v>
      </c>
      <c r="K135">
        <v>3461114260</v>
      </c>
      <c r="L135" t="s">
        <v>181</v>
      </c>
      <c r="N135" t="s">
        <v>182</v>
      </c>
      <c r="O135" t="s">
        <v>182</v>
      </c>
      <c r="P135" t="s">
        <v>71</v>
      </c>
      <c r="Q135">
        <v>4494463134</v>
      </c>
      <c r="R135" t="s">
        <v>69</v>
      </c>
      <c r="S135" t="s">
        <v>70</v>
      </c>
      <c r="T135" t="s">
        <v>71</v>
      </c>
    </row>
    <row r="136" spans="1:20" x14ac:dyDescent="0.3">
      <c r="A136" s="5" t="s">
        <v>185</v>
      </c>
      <c r="B136">
        <v>1058884562</v>
      </c>
      <c r="C136">
        <v>36785654</v>
      </c>
      <c r="D136" s="1">
        <v>44619</v>
      </c>
      <c r="E136">
        <v>16333148</v>
      </c>
      <c r="F136" t="s">
        <v>19</v>
      </c>
      <c r="G136" t="s">
        <v>21</v>
      </c>
      <c r="H136" t="s">
        <v>183</v>
      </c>
      <c r="I136" s="2">
        <v>664968</v>
      </c>
      <c r="J136" s="2">
        <v>664968</v>
      </c>
      <c r="K136">
        <v>7888045698</v>
      </c>
      <c r="L136" t="s">
        <v>123</v>
      </c>
      <c r="M136" t="s">
        <v>124</v>
      </c>
      <c r="N136" t="s">
        <v>125</v>
      </c>
      <c r="O136" t="s">
        <v>125</v>
      </c>
      <c r="P136" t="s">
        <v>109</v>
      </c>
      <c r="Q136">
        <v>1459898985</v>
      </c>
      <c r="R136" t="s">
        <v>107</v>
      </c>
      <c r="S136" t="s">
        <v>108</v>
      </c>
      <c r="T136" t="s">
        <v>109</v>
      </c>
    </row>
    <row r="137" spans="1:20" x14ac:dyDescent="0.3">
      <c r="A137" s="5" t="s">
        <v>186</v>
      </c>
      <c r="B137">
        <v>1058884562</v>
      </c>
      <c r="C137">
        <v>38865000</v>
      </c>
      <c r="D137" s="1">
        <v>44623</v>
      </c>
      <c r="E137">
        <v>19650908</v>
      </c>
      <c r="F137" t="s">
        <v>19</v>
      </c>
      <c r="G137" t="s">
        <v>22</v>
      </c>
      <c r="H137" t="s">
        <v>183</v>
      </c>
      <c r="I137" s="2">
        <v>663085</v>
      </c>
      <c r="J137" s="2">
        <v>663085</v>
      </c>
      <c r="K137">
        <v>7900001410</v>
      </c>
      <c r="L137" t="s">
        <v>72</v>
      </c>
      <c r="M137" t="s">
        <v>65</v>
      </c>
      <c r="N137" t="s">
        <v>51</v>
      </c>
      <c r="O137" t="s">
        <v>51</v>
      </c>
      <c r="P137" t="s">
        <v>58</v>
      </c>
      <c r="Q137">
        <v>3259405538</v>
      </c>
      <c r="R137" t="s">
        <v>62</v>
      </c>
      <c r="S137" t="s">
        <v>61</v>
      </c>
      <c r="T137" t="s">
        <v>58</v>
      </c>
    </row>
    <row r="138" spans="1:20" x14ac:dyDescent="0.3">
      <c r="A138" s="5" t="s">
        <v>184</v>
      </c>
      <c r="B138">
        <v>1058884562</v>
      </c>
      <c r="C138">
        <v>36785654</v>
      </c>
      <c r="D138" s="1">
        <v>44591</v>
      </c>
      <c r="E138">
        <v>14860486</v>
      </c>
      <c r="F138" t="s">
        <v>19</v>
      </c>
      <c r="G138" t="s">
        <v>22</v>
      </c>
      <c r="H138" t="s">
        <v>282</v>
      </c>
      <c r="I138" s="2">
        <v>660529</v>
      </c>
      <c r="J138" s="2">
        <v>660529</v>
      </c>
      <c r="K138">
        <v>3232587888</v>
      </c>
      <c r="L138" t="s">
        <v>117</v>
      </c>
      <c r="M138" t="s">
        <v>87</v>
      </c>
      <c r="N138" t="s">
        <v>88</v>
      </c>
      <c r="O138" t="s">
        <v>88</v>
      </c>
      <c r="P138" t="s">
        <v>134</v>
      </c>
      <c r="Q138">
        <v>5652548789</v>
      </c>
      <c r="R138" t="s">
        <v>132</v>
      </c>
      <c r="S138" t="s">
        <v>133</v>
      </c>
      <c r="T138" t="s">
        <v>134</v>
      </c>
    </row>
    <row r="139" spans="1:20" x14ac:dyDescent="0.3">
      <c r="A139" t="s">
        <v>184</v>
      </c>
      <c r="B139">
        <v>1058884562</v>
      </c>
      <c r="C139">
        <v>38865000</v>
      </c>
      <c r="D139" s="1">
        <v>44582</v>
      </c>
      <c r="E139">
        <v>10741827</v>
      </c>
      <c r="F139" t="s">
        <v>20</v>
      </c>
      <c r="G139" t="s">
        <v>21</v>
      </c>
      <c r="H139" t="s">
        <v>183</v>
      </c>
      <c r="I139" s="2">
        <v>5659727</v>
      </c>
      <c r="J139" s="2">
        <v>5659727</v>
      </c>
      <c r="K139">
        <v>1112036044</v>
      </c>
      <c r="L139" t="s">
        <v>120</v>
      </c>
      <c r="M139" t="s">
        <v>87</v>
      </c>
      <c r="N139" t="s">
        <v>88</v>
      </c>
      <c r="O139" t="s">
        <v>88</v>
      </c>
      <c r="P139" t="s">
        <v>109</v>
      </c>
      <c r="Q139">
        <v>2049989878</v>
      </c>
      <c r="R139" t="s">
        <v>110</v>
      </c>
      <c r="S139" t="s">
        <v>111</v>
      </c>
      <c r="T139" t="s">
        <v>109</v>
      </c>
    </row>
    <row r="140" spans="1:20" x14ac:dyDescent="0.3">
      <c r="A140" s="5" t="s">
        <v>184</v>
      </c>
      <c r="B140">
        <v>1058884562</v>
      </c>
      <c r="C140">
        <v>36785654</v>
      </c>
      <c r="D140" s="1">
        <v>44582</v>
      </c>
      <c r="E140">
        <v>11602569</v>
      </c>
      <c r="F140" t="s">
        <v>19</v>
      </c>
      <c r="G140" t="s">
        <v>21</v>
      </c>
      <c r="H140" t="s">
        <v>183</v>
      </c>
      <c r="I140" s="2">
        <v>658362</v>
      </c>
      <c r="J140" s="2">
        <v>658362</v>
      </c>
      <c r="K140">
        <v>1441214521</v>
      </c>
      <c r="L140" t="s">
        <v>101</v>
      </c>
      <c r="M140" t="s">
        <v>102</v>
      </c>
      <c r="N140" t="s">
        <v>51</v>
      </c>
      <c r="O140" t="s">
        <v>51</v>
      </c>
      <c r="P140" t="s">
        <v>51</v>
      </c>
      <c r="Q140">
        <v>3466400426</v>
      </c>
      <c r="R140" t="s">
        <v>67</v>
      </c>
      <c r="S140" t="s">
        <v>68</v>
      </c>
      <c r="T140" t="s">
        <v>51</v>
      </c>
    </row>
    <row r="141" spans="1:20" x14ac:dyDescent="0.3">
      <c r="A141" t="s">
        <v>186</v>
      </c>
      <c r="B141">
        <v>1058884562</v>
      </c>
      <c r="C141">
        <v>38865000</v>
      </c>
      <c r="D141" s="1">
        <v>44625</v>
      </c>
      <c r="E141">
        <v>12118031</v>
      </c>
      <c r="F141" t="s">
        <v>20</v>
      </c>
      <c r="G141" t="s">
        <v>21</v>
      </c>
      <c r="H141" t="s">
        <v>183</v>
      </c>
      <c r="I141" s="2">
        <v>655666</v>
      </c>
      <c r="J141" s="2">
        <v>655666</v>
      </c>
      <c r="K141">
        <v>7775489878</v>
      </c>
      <c r="L141" t="s">
        <v>110</v>
      </c>
      <c r="M141" t="s">
        <v>111</v>
      </c>
      <c r="N141" t="s">
        <v>109</v>
      </c>
      <c r="O141" t="s">
        <v>109</v>
      </c>
      <c r="P141" t="s">
        <v>109</v>
      </c>
      <c r="Q141">
        <v>2049989878</v>
      </c>
      <c r="R141" t="s">
        <v>110</v>
      </c>
      <c r="S141" t="s">
        <v>111</v>
      </c>
      <c r="T141" t="s">
        <v>109</v>
      </c>
    </row>
    <row r="142" spans="1:20" x14ac:dyDescent="0.3">
      <c r="A142" s="5" t="s">
        <v>184</v>
      </c>
      <c r="B142">
        <v>1058884562</v>
      </c>
      <c r="C142">
        <v>36785654</v>
      </c>
      <c r="D142" s="1">
        <v>44577</v>
      </c>
      <c r="E142">
        <v>10335192</v>
      </c>
      <c r="F142" t="s">
        <v>19</v>
      </c>
      <c r="G142" t="s">
        <v>21</v>
      </c>
      <c r="H142" t="s">
        <v>282</v>
      </c>
      <c r="I142" s="2">
        <v>8651183</v>
      </c>
      <c r="J142" s="2">
        <v>8651183</v>
      </c>
      <c r="K142">
        <v>1112036044</v>
      </c>
      <c r="L142" t="s">
        <v>120</v>
      </c>
      <c r="M142" t="s">
        <v>87</v>
      </c>
      <c r="N142" t="s">
        <v>88</v>
      </c>
      <c r="O142" t="s">
        <v>88</v>
      </c>
      <c r="P142" t="s">
        <v>49</v>
      </c>
      <c r="Q142">
        <v>8985203212</v>
      </c>
      <c r="R142" t="s">
        <v>99</v>
      </c>
      <c r="S142" t="s">
        <v>100</v>
      </c>
      <c r="T142" t="s">
        <v>49</v>
      </c>
    </row>
    <row r="143" spans="1:20" x14ac:dyDescent="0.3">
      <c r="A143" t="s">
        <v>185</v>
      </c>
      <c r="B143">
        <v>1058884562</v>
      </c>
      <c r="C143">
        <v>36785654</v>
      </c>
      <c r="D143" s="1">
        <v>44614</v>
      </c>
      <c r="E143">
        <v>14182110</v>
      </c>
      <c r="F143" t="s">
        <v>20</v>
      </c>
      <c r="G143" t="s">
        <v>22</v>
      </c>
      <c r="H143" t="s">
        <v>281</v>
      </c>
      <c r="I143" s="2">
        <v>650965</v>
      </c>
      <c r="J143" s="2">
        <v>650965</v>
      </c>
      <c r="K143">
        <v>7775489878</v>
      </c>
      <c r="L143" t="s">
        <v>110</v>
      </c>
      <c r="M143" t="s">
        <v>111</v>
      </c>
      <c r="N143" t="s">
        <v>109</v>
      </c>
      <c r="O143" t="s">
        <v>109</v>
      </c>
      <c r="P143" t="s">
        <v>88</v>
      </c>
      <c r="Q143">
        <v>1112036044</v>
      </c>
      <c r="R143" t="s">
        <v>120</v>
      </c>
      <c r="S143" t="s">
        <v>87</v>
      </c>
      <c r="T143" t="s">
        <v>88</v>
      </c>
    </row>
    <row r="144" spans="1:20" x14ac:dyDescent="0.3">
      <c r="A144" s="5" t="s">
        <v>185</v>
      </c>
      <c r="B144">
        <v>1058884562</v>
      </c>
      <c r="C144">
        <v>38865000</v>
      </c>
      <c r="D144" s="1">
        <v>44610</v>
      </c>
      <c r="E144">
        <v>18281969</v>
      </c>
      <c r="F144" t="s">
        <v>19</v>
      </c>
      <c r="G144" t="s">
        <v>21</v>
      </c>
      <c r="H144" t="s">
        <v>282</v>
      </c>
      <c r="I144" s="2">
        <v>649744</v>
      </c>
      <c r="J144" s="2">
        <v>649744</v>
      </c>
      <c r="K144">
        <v>9040688299</v>
      </c>
      <c r="L144" t="s">
        <v>112</v>
      </c>
      <c r="M144" t="s">
        <v>87</v>
      </c>
      <c r="N144" t="s">
        <v>88</v>
      </c>
      <c r="O144" t="s">
        <v>88</v>
      </c>
      <c r="P144" t="s">
        <v>109</v>
      </c>
      <c r="Q144">
        <v>1459898985</v>
      </c>
      <c r="R144" t="s">
        <v>107</v>
      </c>
      <c r="S144" t="s">
        <v>108</v>
      </c>
      <c r="T144" t="s">
        <v>109</v>
      </c>
    </row>
    <row r="145" spans="1:20" x14ac:dyDescent="0.3">
      <c r="A145" s="5" t="s">
        <v>184</v>
      </c>
      <c r="B145">
        <v>1058884562</v>
      </c>
      <c r="C145">
        <v>36785654</v>
      </c>
      <c r="D145" s="1">
        <v>44582</v>
      </c>
      <c r="E145">
        <v>15104065</v>
      </c>
      <c r="F145" t="s">
        <v>19</v>
      </c>
      <c r="G145" t="s">
        <v>22</v>
      </c>
      <c r="H145" t="s">
        <v>183</v>
      </c>
      <c r="I145" s="2">
        <v>640307</v>
      </c>
      <c r="J145" s="2">
        <v>640307</v>
      </c>
      <c r="K145">
        <v>1454142014</v>
      </c>
      <c r="L145" t="s">
        <v>63</v>
      </c>
      <c r="M145" t="s">
        <v>64</v>
      </c>
      <c r="N145" t="s">
        <v>36</v>
      </c>
      <c r="O145" t="s">
        <v>36</v>
      </c>
      <c r="P145" t="s">
        <v>51</v>
      </c>
      <c r="Q145">
        <v>7298729519</v>
      </c>
      <c r="R145" t="s">
        <v>75</v>
      </c>
      <c r="S145" t="s">
        <v>65</v>
      </c>
      <c r="T145" t="s">
        <v>51</v>
      </c>
    </row>
    <row r="146" spans="1:20" x14ac:dyDescent="0.3">
      <c r="A146" t="s">
        <v>185</v>
      </c>
      <c r="B146">
        <v>1058884562</v>
      </c>
      <c r="C146">
        <v>36785654</v>
      </c>
      <c r="D146" s="1">
        <v>44602</v>
      </c>
      <c r="E146">
        <v>11435542</v>
      </c>
      <c r="F146" t="s">
        <v>20</v>
      </c>
      <c r="G146" t="s">
        <v>22</v>
      </c>
      <c r="H146" t="s">
        <v>183</v>
      </c>
      <c r="I146" s="2">
        <v>639440</v>
      </c>
      <c r="J146" s="2">
        <v>639440</v>
      </c>
      <c r="K146">
        <v>1112036044</v>
      </c>
      <c r="L146" t="s">
        <v>120</v>
      </c>
      <c r="M146" t="s">
        <v>87</v>
      </c>
      <c r="N146" t="s">
        <v>88</v>
      </c>
      <c r="O146" t="s">
        <v>88</v>
      </c>
      <c r="P146" t="s">
        <v>109</v>
      </c>
      <c r="Q146">
        <v>2049989878</v>
      </c>
      <c r="R146" t="s">
        <v>110</v>
      </c>
      <c r="S146" t="s">
        <v>111</v>
      </c>
      <c r="T146" t="s">
        <v>109</v>
      </c>
    </row>
    <row r="147" spans="1:20" x14ac:dyDescent="0.3">
      <c r="A147" s="5" t="s">
        <v>184</v>
      </c>
      <c r="B147">
        <v>1058884562</v>
      </c>
      <c r="C147">
        <v>36785654</v>
      </c>
      <c r="D147" s="1">
        <v>44589</v>
      </c>
      <c r="E147">
        <v>12454574</v>
      </c>
      <c r="F147" t="s">
        <v>19</v>
      </c>
      <c r="G147" t="s">
        <v>21</v>
      </c>
      <c r="H147" t="s">
        <v>183</v>
      </c>
      <c r="I147" s="2">
        <v>636445</v>
      </c>
      <c r="J147" s="2">
        <v>636445</v>
      </c>
      <c r="K147">
        <v>1112036044</v>
      </c>
      <c r="L147" t="s">
        <v>120</v>
      </c>
      <c r="M147" t="s">
        <v>87</v>
      </c>
      <c r="N147" t="s">
        <v>88</v>
      </c>
      <c r="O147" t="s">
        <v>88</v>
      </c>
      <c r="P147" t="s">
        <v>49</v>
      </c>
      <c r="Q147">
        <v>2045489878</v>
      </c>
      <c r="R147" t="s">
        <v>103</v>
      </c>
      <c r="S147" t="s">
        <v>50</v>
      </c>
      <c r="T147" t="s">
        <v>49</v>
      </c>
    </row>
    <row r="148" spans="1:20" x14ac:dyDescent="0.3">
      <c r="A148" s="5" t="s">
        <v>186</v>
      </c>
      <c r="B148">
        <v>1058884562</v>
      </c>
      <c r="C148">
        <v>36785654</v>
      </c>
      <c r="D148" s="1">
        <v>44624</v>
      </c>
      <c r="E148">
        <v>14382129</v>
      </c>
      <c r="F148" t="s">
        <v>19</v>
      </c>
      <c r="G148" t="s">
        <v>22</v>
      </c>
      <c r="H148" t="s">
        <v>183</v>
      </c>
      <c r="I148" s="2">
        <v>630901</v>
      </c>
      <c r="J148" s="2">
        <v>630901</v>
      </c>
      <c r="K148">
        <v>3361649819</v>
      </c>
      <c r="L148" t="s">
        <v>129</v>
      </c>
      <c r="M148" t="s">
        <v>130</v>
      </c>
      <c r="N148" t="s">
        <v>131</v>
      </c>
      <c r="O148" t="s">
        <v>131</v>
      </c>
      <c r="P148" t="s">
        <v>109</v>
      </c>
      <c r="Q148">
        <v>1459898985</v>
      </c>
      <c r="R148" t="s">
        <v>107</v>
      </c>
      <c r="S148" t="s">
        <v>108</v>
      </c>
      <c r="T148" t="s">
        <v>109</v>
      </c>
    </row>
    <row r="149" spans="1:20" x14ac:dyDescent="0.3">
      <c r="A149" s="5" t="s">
        <v>185</v>
      </c>
      <c r="B149">
        <v>1058884562</v>
      </c>
      <c r="C149">
        <v>36785654</v>
      </c>
      <c r="D149" s="1">
        <v>44613</v>
      </c>
      <c r="E149">
        <v>15736642</v>
      </c>
      <c r="F149" t="s">
        <v>19</v>
      </c>
      <c r="G149" t="s">
        <v>22</v>
      </c>
      <c r="H149" t="s">
        <v>183</v>
      </c>
      <c r="I149" s="2">
        <v>626347</v>
      </c>
      <c r="J149" s="2">
        <v>626347</v>
      </c>
      <c r="K149">
        <v>7900001410</v>
      </c>
      <c r="L149" t="s">
        <v>72</v>
      </c>
      <c r="M149" t="s">
        <v>65</v>
      </c>
      <c r="N149" t="s">
        <v>51</v>
      </c>
      <c r="O149" t="s">
        <v>51</v>
      </c>
      <c r="Q149">
        <v>6319115507</v>
      </c>
      <c r="R149" t="s">
        <v>94</v>
      </c>
      <c r="S149" t="s">
        <v>95</v>
      </c>
      <c r="T149" t="s">
        <v>38</v>
      </c>
    </row>
    <row r="150" spans="1:20" x14ac:dyDescent="0.3">
      <c r="A150" s="5" t="s">
        <v>184</v>
      </c>
      <c r="B150">
        <v>1058884562</v>
      </c>
      <c r="C150">
        <v>36785654</v>
      </c>
      <c r="D150" s="1">
        <v>44579</v>
      </c>
      <c r="E150">
        <v>14862443</v>
      </c>
      <c r="F150" t="s">
        <v>19</v>
      </c>
      <c r="G150" t="s">
        <v>22</v>
      </c>
      <c r="H150" t="s">
        <v>183</v>
      </c>
      <c r="I150" s="2">
        <v>625504</v>
      </c>
      <c r="J150" s="2">
        <v>625504</v>
      </c>
      <c r="K150">
        <v>6319115507</v>
      </c>
      <c r="L150" t="s">
        <v>94</v>
      </c>
      <c r="M150" t="s">
        <v>95</v>
      </c>
      <c r="N150" t="s">
        <v>38</v>
      </c>
      <c r="O150" t="s">
        <v>38</v>
      </c>
      <c r="P150" t="s">
        <v>88</v>
      </c>
      <c r="Q150">
        <v>9040688299</v>
      </c>
      <c r="R150" t="s">
        <v>112</v>
      </c>
      <c r="S150" t="s">
        <v>87</v>
      </c>
      <c r="T150" t="s">
        <v>88</v>
      </c>
    </row>
    <row r="151" spans="1:20" x14ac:dyDescent="0.3">
      <c r="A151" s="5" t="s">
        <v>184</v>
      </c>
      <c r="B151">
        <v>1058884562</v>
      </c>
      <c r="C151">
        <v>36785654</v>
      </c>
      <c r="D151" s="1">
        <v>44574</v>
      </c>
      <c r="E151">
        <v>14253363</v>
      </c>
      <c r="F151" t="s">
        <v>19</v>
      </c>
      <c r="G151" t="s">
        <v>21</v>
      </c>
      <c r="H151" t="s">
        <v>183</v>
      </c>
      <c r="I151" s="2">
        <v>621095</v>
      </c>
      <c r="J151" s="2">
        <v>621095</v>
      </c>
      <c r="K151">
        <v>1112036044</v>
      </c>
      <c r="L151" t="s">
        <v>120</v>
      </c>
      <c r="M151" t="s">
        <v>87</v>
      </c>
      <c r="N151" t="s">
        <v>88</v>
      </c>
      <c r="O151" t="s">
        <v>88</v>
      </c>
      <c r="P151" t="s">
        <v>58</v>
      </c>
      <c r="Q151">
        <v>3259405538</v>
      </c>
      <c r="R151" t="s">
        <v>62</v>
      </c>
      <c r="S151" t="s">
        <v>61</v>
      </c>
      <c r="T151" t="s">
        <v>58</v>
      </c>
    </row>
    <row r="152" spans="1:20" x14ac:dyDescent="0.3">
      <c r="A152" s="5" t="s">
        <v>186</v>
      </c>
      <c r="B152">
        <v>1058884562</v>
      </c>
      <c r="C152">
        <v>38865000</v>
      </c>
      <c r="D152" s="1">
        <v>44622</v>
      </c>
      <c r="E152">
        <v>16251069</v>
      </c>
      <c r="F152" t="s">
        <v>19</v>
      </c>
      <c r="G152" t="s">
        <v>21</v>
      </c>
      <c r="H152" t="s">
        <v>183</v>
      </c>
      <c r="I152" s="2">
        <v>618499</v>
      </c>
      <c r="J152" s="2">
        <v>618499</v>
      </c>
      <c r="K152">
        <v>1441214521</v>
      </c>
      <c r="L152" t="s">
        <v>101</v>
      </c>
      <c r="M152" t="s">
        <v>102</v>
      </c>
      <c r="N152" t="s">
        <v>51</v>
      </c>
      <c r="O152" t="s">
        <v>51</v>
      </c>
      <c r="P152" t="s">
        <v>51</v>
      </c>
      <c r="Q152">
        <v>3466400426</v>
      </c>
      <c r="R152" t="s">
        <v>280</v>
      </c>
      <c r="S152" t="s">
        <v>68</v>
      </c>
      <c r="T152" t="s">
        <v>51</v>
      </c>
    </row>
    <row r="153" spans="1:20" x14ac:dyDescent="0.3">
      <c r="A153" s="5" t="s">
        <v>185</v>
      </c>
      <c r="B153">
        <v>1058884562</v>
      </c>
      <c r="C153">
        <v>38865000</v>
      </c>
      <c r="D153" s="1">
        <v>44616</v>
      </c>
      <c r="E153">
        <v>18855431</v>
      </c>
      <c r="F153" t="s">
        <v>19</v>
      </c>
      <c r="G153" t="s">
        <v>21</v>
      </c>
      <c r="H153" t="s">
        <v>281</v>
      </c>
      <c r="I153" s="2">
        <v>614829</v>
      </c>
      <c r="J153" s="2">
        <v>614829</v>
      </c>
      <c r="K153">
        <v>1112036044</v>
      </c>
      <c r="L153" t="s">
        <v>120</v>
      </c>
      <c r="M153" t="s">
        <v>87</v>
      </c>
      <c r="N153" t="s">
        <v>88</v>
      </c>
      <c r="O153" t="s">
        <v>88</v>
      </c>
      <c r="P153" t="s">
        <v>88</v>
      </c>
      <c r="Q153">
        <v>8518945853</v>
      </c>
      <c r="R153" t="s">
        <v>115</v>
      </c>
      <c r="T153" t="s">
        <v>88</v>
      </c>
    </row>
    <row r="154" spans="1:20" x14ac:dyDescent="0.3">
      <c r="A154" s="5" t="s">
        <v>186</v>
      </c>
      <c r="B154">
        <v>1058884562</v>
      </c>
      <c r="C154">
        <v>36785654</v>
      </c>
      <c r="D154" s="1">
        <v>44631</v>
      </c>
      <c r="E154">
        <v>10629765</v>
      </c>
      <c r="F154" t="s">
        <v>19</v>
      </c>
      <c r="G154" t="s">
        <v>21</v>
      </c>
      <c r="H154" t="s">
        <v>282</v>
      </c>
      <c r="I154" s="2">
        <v>605604</v>
      </c>
      <c r="J154" s="2">
        <v>605604</v>
      </c>
      <c r="K154">
        <v>1112036044</v>
      </c>
      <c r="L154" t="s">
        <v>120</v>
      </c>
      <c r="M154" t="s">
        <v>87</v>
      </c>
      <c r="N154" t="s">
        <v>88</v>
      </c>
      <c r="O154" t="s">
        <v>88</v>
      </c>
      <c r="P154" t="s">
        <v>36</v>
      </c>
      <c r="Q154">
        <v>1454142014</v>
      </c>
      <c r="R154" t="s">
        <v>63</v>
      </c>
      <c r="S154" t="s">
        <v>64</v>
      </c>
      <c r="T154" t="s">
        <v>36</v>
      </c>
    </row>
    <row r="155" spans="1:20" x14ac:dyDescent="0.3">
      <c r="A155" s="5" t="s">
        <v>185</v>
      </c>
      <c r="B155">
        <v>1058884562</v>
      </c>
      <c r="C155">
        <v>36785654</v>
      </c>
      <c r="D155" s="1">
        <v>44606</v>
      </c>
      <c r="E155">
        <v>12380854</v>
      </c>
      <c r="F155" t="s">
        <v>19</v>
      </c>
      <c r="G155" t="s">
        <v>21</v>
      </c>
      <c r="H155" t="s">
        <v>183</v>
      </c>
      <c r="I155" s="2">
        <v>597161</v>
      </c>
      <c r="J155" s="2">
        <v>597161</v>
      </c>
      <c r="K155">
        <v>1454142014</v>
      </c>
      <c r="L155" t="s">
        <v>63</v>
      </c>
      <c r="M155" t="s">
        <v>64</v>
      </c>
      <c r="N155" t="s">
        <v>36</v>
      </c>
      <c r="O155" t="s">
        <v>36</v>
      </c>
      <c r="P155" t="s">
        <v>88</v>
      </c>
      <c r="Q155">
        <v>1112036044</v>
      </c>
      <c r="R155" t="s">
        <v>120</v>
      </c>
      <c r="S155" t="s">
        <v>87</v>
      </c>
      <c r="T155" t="s">
        <v>88</v>
      </c>
    </row>
    <row r="156" spans="1:20" x14ac:dyDescent="0.3">
      <c r="A156" s="5" t="s">
        <v>185</v>
      </c>
      <c r="B156">
        <v>1058884562</v>
      </c>
      <c r="C156">
        <v>38865000</v>
      </c>
      <c r="D156" s="1">
        <v>44597</v>
      </c>
      <c r="E156">
        <v>16981901</v>
      </c>
      <c r="F156" t="s">
        <v>19</v>
      </c>
      <c r="G156" t="s">
        <v>22</v>
      </c>
      <c r="H156" t="s">
        <v>183</v>
      </c>
      <c r="I156" s="2">
        <v>595833</v>
      </c>
      <c r="J156" s="2">
        <v>595833</v>
      </c>
      <c r="K156">
        <v>7298729519</v>
      </c>
      <c r="L156" t="s">
        <v>75</v>
      </c>
      <c r="M156" t="s">
        <v>65</v>
      </c>
      <c r="N156" t="s">
        <v>51</v>
      </c>
      <c r="O156" t="s">
        <v>51</v>
      </c>
      <c r="P156" t="s">
        <v>88</v>
      </c>
      <c r="Q156">
        <v>1014787879</v>
      </c>
      <c r="R156" t="s">
        <v>113</v>
      </c>
      <c r="S156" t="s">
        <v>114</v>
      </c>
      <c r="T156" t="s">
        <v>88</v>
      </c>
    </row>
    <row r="157" spans="1:20" x14ac:dyDescent="0.3">
      <c r="A157" s="5" t="s">
        <v>184</v>
      </c>
      <c r="B157">
        <v>1058884562</v>
      </c>
      <c r="C157">
        <v>36785654</v>
      </c>
      <c r="D157" s="1">
        <v>44589</v>
      </c>
      <c r="E157">
        <v>10091330</v>
      </c>
      <c r="F157" t="s">
        <v>19</v>
      </c>
      <c r="G157" t="s">
        <v>22</v>
      </c>
      <c r="H157" t="s">
        <v>281</v>
      </c>
      <c r="I157" s="2">
        <v>834945</v>
      </c>
      <c r="J157" s="2">
        <v>834945</v>
      </c>
      <c r="K157">
        <v>1002337855</v>
      </c>
      <c r="L157" t="s">
        <v>105</v>
      </c>
      <c r="M157" t="s">
        <v>106</v>
      </c>
      <c r="N157" t="s">
        <v>51</v>
      </c>
      <c r="O157" t="s">
        <v>51</v>
      </c>
      <c r="P157" t="s">
        <v>88</v>
      </c>
      <c r="Q157">
        <v>1900109258</v>
      </c>
      <c r="R157" t="s">
        <v>97</v>
      </c>
      <c r="S157" t="s">
        <v>98</v>
      </c>
      <c r="T157" t="s">
        <v>88</v>
      </c>
    </row>
    <row r="158" spans="1:20" x14ac:dyDescent="0.3">
      <c r="A158" s="5" t="s">
        <v>184</v>
      </c>
      <c r="B158">
        <v>1058884562</v>
      </c>
      <c r="C158">
        <v>36785654</v>
      </c>
      <c r="D158" s="1">
        <v>44569</v>
      </c>
      <c r="E158">
        <v>19872067</v>
      </c>
      <c r="F158" t="s">
        <v>19</v>
      </c>
      <c r="G158" t="s">
        <v>22</v>
      </c>
      <c r="H158" t="s">
        <v>183</v>
      </c>
      <c r="I158" s="2">
        <v>821378</v>
      </c>
      <c r="J158" s="2">
        <v>821378</v>
      </c>
      <c r="K158">
        <v>1000254510</v>
      </c>
      <c r="L158" t="s">
        <v>66</v>
      </c>
      <c r="M158" t="s">
        <v>29</v>
      </c>
      <c r="N158" t="s">
        <v>28</v>
      </c>
      <c r="O158" t="s">
        <v>28</v>
      </c>
      <c r="P158" t="s">
        <v>162</v>
      </c>
      <c r="Q158">
        <v>1489947433</v>
      </c>
      <c r="R158" t="s">
        <v>187</v>
      </c>
      <c r="T158" t="s">
        <v>162</v>
      </c>
    </row>
    <row r="159" spans="1:20" x14ac:dyDescent="0.3">
      <c r="A159" s="5" t="s">
        <v>185</v>
      </c>
      <c r="B159">
        <v>1058884562</v>
      </c>
      <c r="C159">
        <v>36785654</v>
      </c>
      <c r="D159" s="1">
        <v>44620</v>
      </c>
      <c r="E159">
        <v>19865870</v>
      </c>
      <c r="F159" t="s">
        <v>19</v>
      </c>
      <c r="G159" t="s">
        <v>22</v>
      </c>
      <c r="H159" t="s">
        <v>282</v>
      </c>
      <c r="I159" s="2">
        <v>817715</v>
      </c>
      <c r="J159" s="2">
        <v>817715</v>
      </c>
      <c r="K159">
        <v>8518945853</v>
      </c>
      <c r="L159" t="s">
        <v>115</v>
      </c>
      <c r="N159" t="s">
        <v>88</v>
      </c>
      <c r="O159" t="s">
        <v>88</v>
      </c>
      <c r="P159" t="s">
        <v>51</v>
      </c>
      <c r="Q159">
        <v>1002337855</v>
      </c>
      <c r="R159" t="s">
        <v>105</v>
      </c>
      <c r="S159" t="s">
        <v>106</v>
      </c>
      <c r="T159" t="s">
        <v>51</v>
      </c>
    </row>
    <row r="160" spans="1:20" x14ac:dyDescent="0.3">
      <c r="A160" s="5" t="s">
        <v>184</v>
      </c>
      <c r="B160">
        <v>1058884562</v>
      </c>
      <c r="C160">
        <v>36785654</v>
      </c>
      <c r="D160" s="1">
        <v>44574</v>
      </c>
      <c r="E160">
        <v>19239357</v>
      </c>
      <c r="F160" t="s">
        <v>19</v>
      </c>
      <c r="G160" t="s">
        <v>22</v>
      </c>
      <c r="H160" t="s">
        <v>183</v>
      </c>
      <c r="I160" s="2">
        <v>806158</v>
      </c>
      <c r="J160" s="2">
        <v>806158</v>
      </c>
      <c r="K160">
        <v>1002337855</v>
      </c>
      <c r="L160" t="s">
        <v>105</v>
      </c>
      <c r="M160" t="s">
        <v>106</v>
      </c>
      <c r="N160" t="s">
        <v>51</v>
      </c>
      <c r="O160" t="s">
        <v>51</v>
      </c>
      <c r="P160" t="s">
        <v>51</v>
      </c>
      <c r="Q160">
        <v>3466400426</v>
      </c>
      <c r="R160" t="s">
        <v>67</v>
      </c>
      <c r="S160" t="s">
        <v>68</v>
      </c>
      <c r="T160" t="s">
        <v>51</v>
      </c>
    </row>
    <row r="161" spans="1:20" x14ac:dyDescent="0.3">
      <c r="A161" s="5" t="s">
        <v>184</v>
      </c>
      <c r="B161">
        <v>1058884562</v>
      </c>
      <c r="C161">
        <v>36785654</v>
      </c>
      <c r="D161" s="1">
        <v>44562</v>
      </c>
      <c r="E161">
        <v>10109130</v>
      </c>
      <c r="F161" t="s">
        <v>19</v>
      </c>
      <c r="G161" t="s">
        <v>22</v>
      </c>
      <c r="H161" t="s">
        <v>183</v>
      </c>
      <c r="I161" s="2">
        <v>797902</v>
      </c>
      <c r="J161" s="2">
        <v>797902</v>
      </c>
      <c r="K161">
        <v>4717323840</v>
      </c>
      <c r="L161" t="s">
        <v>24</v>
      </c>
      <c r="N161" t="s">
        <v>51</v>
      </c>
      <c r="O161" t="s">
        <v>51</v>
      </c>
      <c r="P161" t="s">
        <v>42</v>
      </c>
      <c r="Q161">
        <v>4447830460</v>
      </c>
      <c r="R161" t="s">
        <v>25</v>
      </c>
      <c r="S161" t="s">
        <v>42</v>
      </c>
      <c r="T161" t="s">
        <v>42</v>
      </c>
    </row>
    <row r="162" spans="1:20" x14ac:dyDescent="0.3">
      <c r="A162" s="5" t="s">
        <v>184</v>
      </c>
      <c r="B162">
        <v>1058884562</v>
      </c>
      <c r="C162">
        <v>36785654</v>
      </c>
      <c r="D162" s="1">
        <v>44580</v>
      </c>
      <c r="E162">
        <v>15096569</v>
      </c>
      <c r="F162" t="s">
        <v>19</v>
      </c>
      <c r="G162" t="s">
        <v>22</v>
      </c>
      <c r="H162" t="s">
        <v>183</v>
      </c>
      <c r="I162" s="2">
        <v>559788</v>
      </c>
      <c r="J162" s="2">
        <v>559788</v>
      </c>
      <c r="K162">
        <v>4574140100</v>
      </c>
      <c r="L162" t="s">
        <v>96</v>
      </c>
      <c r="N162" t="s">
        <v>38</v>
      </c>
      <c r="O162" t="s">
        <v>38</v>
      </c>
      <c r="P162" t="s">
        <v>134</v>
      </c>
      <c r="Q162">
        <v>5652548789</v>
      </c>
      <c r="R162" t="s">
        <v>132</v>
      </c>
      <c r="S162" t="s">
        <v>133</v>
      </c>
      <c r="T162" t="s">
        <v>134</v>
      </c>
    </row>
    <row r="163" spans="1:20" x14ac:dyDescent="0.3">
      <c r="A163" s="5" t="s">
        <v>185</v>
      </c>
      <c r="B163">
        <v>1058884562</v>
      </c>
      <c r="C163">
        <v>36785654</v>
      </c>
      <c r="D163" s="1">
        <v>44597</v>
      </c>
      <c r="E163">
        <v>13612964</v>
      </c>
      <c r="F163" t="s">
        <v>19</v>
      </c>
      <c r="G163" t="s">
        <v>21</v>
      </c>
      <c r="H163" t="s">
        <v>183</v>
      </c>
      <c r="I163" s="2">
        <v>558073</v>
      </c>
      <c r="J163" s="2">
        <v>558073</v>
      </c>
      <c r="K163">
        <v>1900109258</v>
      </c>
      <c r="L163" t="s">
        <v>97</v>
      </c>
      <c r="M163" t="s">
        <v>98</v>
      </c>
      <c r="N163" t="s">
        <v>88</v>
      </c>
      <c r="O163" t="s">
        <v>88</v>
      </c>
      <c r="P163" t="s">
        <v>28</v>
      </c>
      <c r="Q163">
        <v>4547963252</v>
      </c>
      <c r="R163" t="s">
        <v>32</v>
      </c>
      <c r="S163" t="s">
        <v>33</v>
      </c>
      <c r="T163" t="s">
        <v>28</v>
      </c>
    </row>
    <row r="164" spans="1:20" x14ac:dyDescent="0.3">
      <c r="A164" s="5" t="s">
        <v>184</v>
      </c>
      <c r="B164">
        <v>1058884562</v>
      </c>
      <c r="C164">
        <v>36785654</v>
      </c>
      <c r="D164" s="1">
        <v>44574</v>
      </c>
      <c r="E164">
        <v>11579676</v>
      </c>
      <c r="F164" t="s">
        <v>19</v>
      </c>
      <c r="G164" t="s">
        <v>22</v>
      </c>
      <c r="H164" t="s">
        <v>183</v>
      </c>
      <c r="I164" s="2">
        <v>551711</v>
      </c>
      <c r="J164" s="2">
        <v>551711</v>
      </c>
      <c r="K164">
        <v>3232587888</v>
      </c>
      <c r="L164" t="s">
        <v>117</v>
      </c>
      <c r="M164" t="s">
        <v>87</v>
      </c>
      <c r="N164" t="s">
        <v>88</v>
      </c>
      <c r="O164" t="s">
        <v>88</v>
      </c>
      <c r="P164" t="s">
        <v>45</v>
      </c>
      <c r="Q164">
        <v>1487747410</v>
      </c>
      <c r="R164" t="s">
        <v>91</v>
      </c>
      <c r="S164" t="s">
        <v>92</v>
      </c>
      <c r="T164" t="s">
        <v>45</v>
      </c>
    </row>
    <row r="165" spans="1:20" x14ac:dyDescent="0.3">
      <c r="A165" s="5" t="s">
        <v>186</v>
      </c>
      <c r="B165">
        <v>1058884562</v>
      </c>
      <c r="C165">
        <v>38865000</v>
      </c>
      <c r="D165" s="1">
        <v>44625</v>
      </c>
      <c r="E165">
        <v>11666071</v>
      </c>
      <c r="F165" t="s">
        <v>19</v>
      </c>
      <c r="G165" t="s">
        <v>21</v>
      </c>
      <c r="H165" t="s">
        <v>281</v>
      </c>
      <c r="I165" s="2">
        <v>545945</v>
      </c>
      <c r="J165" s="2">
        <v>545945</v>
      </c>
      <c r="K165">
        <v>1112036044</v>
      </c>
      <c r="L165" t="s">
        <v>120</v>
      </c>
      <c r="M165" t="s">
        <v>87</v>
      </c>
      <c r="N165" t="s">
        <v>88</v>
      </c>
      <c r="O165" t="s">
        <v>88</v>
      </c>
      <c r="P165" t="s">
        <v>88</v>
      </c>
      <c r="Q165">
        <v>3232587888</v>
      </c>
      <c r="R165" t="s">
        <v>117</v>
      </c>
      <c r="S165" t="s">
        <v>87</v>
      </c>
      <c r="T165" t="s">
        <v>88</v>
      </c>
    </row>
    <row r="166" spans="1:20" x14ac:dyDescent="0.3">
      <c r="A166" s="5" t="s">
        <v>185</v>
      </c>
      <c r="B166">
        <v>1058884562</v>
      </c>
      <c r="C166">
        <v>36785654</v>
      </c>
      <c r="D166" s="1">
        <v>44609</v>
      </c>
      <c r="E166">
        <v>11719521</v>
      </c>
      <c r="F166" t="s">
        <v>19</v>
      </c>
      <c r="G166" t="s">
        <v>22</v>
      </c>
      <c r="H166" t="s">
        <v>183</v>
      </c>
      <c r="I166" s="2">
        <v>522699</v>
      </c>
      <c r="J166" s="2">
        <v>522699</v>
      </c>
      <c r="K166">
        <v>3466400426</v>
      </c>
      <c r="L166" t="s">
        <v>67</v>
      </c>
      <c r="M166" t="s">
        <v>68</v>
      </c>
      <c r="N166" t="s">
        <v>51</v>
      </c>
      <c r="O166" t="s">
        <v>51</v>
      </c>
      <c r="P166" t="s">
        <v>45</v>
      </c>
      <c r="Q166">
        <v>2141002012</v>
      </c>
      <c r="R166" t="s">
        <v>135</v>
      </c>
      <c r="S166" t="s">
        <v>136</v>
      </c>
      <c r="T166" t="s">
        <v>45</v>
      </c>
    </row>
    <row r="167" spans="1:20" x14ac:dyDescent="0.3">
      <c r="A167" s="5" t="s">
        <v>186</v>
      </c>
      <c r="B167">
        <v>1058884562</v>
      </c>
      <c r="C167">
        <v>38865000</v>
      </c>
      <c r="D167" s="1">
        <v>44625</v>
      </c>
      <c r="E167">
        <v>17138962</v>
      </c>
      <c r="F167" t="s">
        <v>19</v>
      </c>
      <c r="G167" t="s">
        <v>21</v>
      </c>
      <c r="H167" t="s">
        <v>183</v>
      </c>
      <c r="I167" s="2">
        <v>502560</v>
      </c>
      <c r="J167" s="2">
        <v>502560</v>
      </c>
      <c r="K167">
        <v>7298729519</v>
      </c>
      <c r="L167" t="s">
        <v>75</v>
      </c>
      <c r="M167" t="s">
        <v>65</v>
      </c>
      <c r="N167" t="s">
        <v>51</v>
      </c>
      <c r="O167" t="s">
        <v>51</v>
      </c>
      <c r="P167" t="s">
        <v>38</v>
      </c>
      <c r="Q167">
        <v>6674140100</v>
      </c>
      <c r="R167" t="s">
        <v>121</v>
      </c>
      <c r="S167" t="s">
        <v>122</v>
      </c>
      <c r="T167" t="s">
        <v>38</v>
      </c>
    </row>
    <row r="168" spans="1:20" x14ac:dyDescent="0.3">
      <c r="A168" s="5" t="s">
        <v>185</v>
      </c>
      <c r="B168">
        <v>1058884562</v>
      </c>
      <c r="C168">
        <v>36785654</v>
      </c>
      <c r="D168" s="1">
        <v>44614</v>
      </c>
      <c r="E168">
        <v>18714725</v>
      </c>
      <c r="F168" t="s">
        <v>19</v>
      </c>
      <c r="G168" t="s">
        <v>22</v>
      </c>
      <c r="H168" t="s">
        <v>183</v>
      </c>
      <c r="I168" s="2">
        <v>500323</v>
      </c>
      <c r="J168" s="2">
        <v>500323</v>
      </c>
      <c r="K168">
        <v>4494463134</v>
      </c>
      <c r="L168" t="s">
        <v>69</v>
      </c>
      <c r="M168" t="s">
        <v>70</v>
      </c>
      <c r="N168" t="s">
        <v>71</v>
      </c>
      <c r="O168" t="s">
        <v>71</v>
      </c>
      <c r="P168" t="s">
        <v>58</v>
      </c>
      <c r="Q168">
        <v>3259405538</v>
      </c>
      <c r="R168" t="s">
        <v>62</v>
      </c>
      <c r="S168" t="s">
        <v>61</v>
      </c>
      <c r="T168" t="s">
        <v>58</v>
      </c>
    </row>
    <row r="169" spans="1:20" x14ac:dyDescent="0.3">
      <c r="A169" s="5" t="s">
        <v>184</v>
      </c>
      <c r="B169">
        <v>1058884562</v>
      </c>
      <c r="C169">
        <v>38865000</v>
      </c>
      <c r="D169" s="1">
        <v>44580</v>
      </c>
      <c r="E169">
        <v>10591769</v>
      </c>
      <c r="F169" t="s">
        <v>19</v>
      </c>
      <c r="G169" t="s">
        <v>21</v>
      </c>
      <c r="H169" t="s">
        <v>282</v>
      </c>
      <c r="I169" s="2">
        <v>496999</v>
      </c>
      <c r="J169" s="2">
        <v>496999</v>
      </c>
      <c r="K169">
        <v>1014787879</v>
      </c>
      <c r="L169" t="s">
        <v>113</v>
      </c>
      <c r="M169" t="s">
        <v>114</v>
      </c>
      <c r="N169" t="s">
        <v>88</v>
      </c>
      <c r="O169" t="s">
        <v>88</v>
      </c>
      <c r="P169" t="s">
        <v>49</v>
      </c>
      <c r="Q169">
        <v>2045489878</v>
      </c>
      <c r="R169" t="s">
        <v>103</v>
      </c>
      <c r="S169" t="s">
        <v>50</v>
      </c>
      <c r="T169" t="s">
        <v>49</v>
      </c>
    </row>
    <row r="170" spans="1:20" x14ac:dyDescent="0.3">
      <c r="A170" s="5" t="s">
        <v>185</v>
      </c>
      <c r="B170">
        <v>1058884562</v>
      </c>
      <c r="C170">
        <v>38865000</v>
      </c>
      <c r="D170" s="1">
        <v>44607</v>
      </c>
      <c r="E170">
        <v>12525869</v>
      </c>
      <c r="F170" t="s">
        <v>19</v>
      </c>
      <c r="G170" t="s">
        <v>21</v>
      </c>
      <c r="H170" t="s">
        <v>183</v>
      </c>
      <c r="I170" s="2">
        <v>481476</v>
      </c>
      <c r="J170" s="2">
        <v>481476</v>
      </c>
      <c r="K170">
        <v>4494463134</v>
      </c>
      <c r="L170" t="s">
        <v>69</v>
      </c>
      <c r="M170" t="s">
        <v>70</v>
      </c>
      <c r="N170" t="s">
        <v>71</v>
      </c>
      <c r="O170" t="s">
        <v>71</v>
      </c>
      <c r="P170" t="s">
        <v>51</v>
      </c>
      <c r="Q170">
        <v>1005455989</v>
      </c>
      <c r="R170" t="s">
        <v>190</v>
      </c>
      <c r="S170" t="s">
        <v>65</v>
      </c>
      <c r="T170" t="s">
        <v>51</v>
      </c>
    </row>
    <row r="171" spans="1:20" x14ac:dyDescent="0.3">
      <c r="A171" s="5" t="s">
        <v>184</v>
      </c>
      <c r="B171">
        <v>1058884562</v>
      </c>
      <c r="C171">
        <v>36785654</v>
      </c>
      <c r="D171" s="1">
        <v>44577</v>
      </c>
      <c r="E171">
        <v>19954007</v>
      </c>
      <c r="F171" t="s">
        <v>19</v>
      </c>
      <c r="G171" t="s">
        <v>22</v>
      </c>
      <c r="H171" t="s">
        <v>183</v>
      </c>
      <c r="I171" s="2">
        <v>481379</v>
      </c>
      <c r="J171" s="2">
        <v>481379</v>
      </c>
      <c r="K171">
        <v>3361649819</v>
      </c>
      <c r="L171" t="s">
        <v>129</v>
      </c>
      <c r="M171" t="s">
        <v>130</v>
      </c>
      <c r="N171" t="s">
        <v>131</v>
      </c>
      <c r="O171" t="s">
        <v>131</v>
      </c>
      <c r="P171" t="s">
        <v>28</v>
      </c>
      <c r="Q171">
        <v>1000254510</v>
      </c>
      <c r="R171" t="s">
        <v>66</v>
      </c>
      <c r="S171" t="s">
        <v>29</v>
      </c>
      <c r="T171" t="s">
        <v>28</v>
      </c>
    </row>
    <row r="172" spans="1:20" x14ac:dyDescent="0.3">
      <c r="A172" s="5" t="s">
        <v>184</v>
      </c>
      <c r="B172">
        <v>1058884562</v>
      </c>
      <c r="C172">
        <v>36785654</v>
      </c>
      <c r="D172" s="1">
        <v>44578</v>
      </c>
      <c r="E172">
        <v>18909089</v>
      </c>
      <c r="F172" t="s">
        <v>19</v>
      </c>
      <c r="G172" t="s">
        <v>22</v>
      </c>
      <c r="H172" t="s">
        <v>183</v>
      </c>
      <c r="I172" s="2">
        <v>480288</v>
      </c>
      <c r="J172" s="2">
        <v>480288</v>
      </c>
      <c r="K172">
        <v>8518945853</v>
      </c>
      <c r="L172" t="s">
        <v>115</v>
      </c>
      <c r="N172" t="s">
        <v>88</v>
      </c>
      <c r="O172" t="s">
        <v>88</v>
      </c>
      <c r="P172" t="s">
        <v>28</v>
      </c>
      <c r="Q172">
        <v>1000254510</v>
      </c>
      <c r="R172" t="s">
        <v>66</v>
      </c>
      <c r="S172" t="s">
        <v>29</v>
      </c>
      <c r="T172" t="s">
        <v>28</v>
      </c>
    </row>
    <row r="173" spans="1:20" x14ac:dyDescent="0.3">
      <c r="A173" s="5" t="s">
        <v>185</v>
      </c>
      <c r="B173">
        <v>1058884562</v>
      </c>
      <c r="C173">
        <v>36785654</v>
      </c>
      <c r="D173" s="1">
        <v>44609</v>
      </c>
      <c r="E173">
        <v>19939276</v>
      </c>
      <c r="F173" t="s">
        <v>19</v>
      </c>
      <c r="G173" t="s">
        <v>21</v>
      </c>
      <c r="H173" t="s">
        <v>183</v>
      </c>
      <c r="I173" s="2">
        <v>476140</v>
      </c>
      <c r="J173" s="2">
        <v>476140</v>
      </c>
      <c r="K173">
        <v>1441214521</v>
      </c>
      <c r="L173" t="s">
        <v>101</v>
      </c>
      <c r="M173" t="s">
        <v>102</v>
      </c>
      <c r="N173" t="s">
        <v>51</v>
      </c>
      <c r="O173" t="s">
        <v>51</v>
      </c>
      <c r="P173" t="s">
        <v>51</v>
      </c>
      <c r="Q173">
        <v>1441214521</v>
      </c>
      <c r="R173" t="s">
        <v>101</v>
      </c>
      <c r="S173" t="s">
        <v>102</v>
      </c>
      <c r="T173" t="s">
        <v>51</v>
      </c>
    </row>
    <row r="174" spans="1:20" x14ac:dyDescent="0.3">
      <c r="A174" s="5" t="s">
        <v>184</v>
      </c>
      <c r="B174">
        <v>1058884562</v>
      </c>
      <c r="C174">
        <v>36785654</v>
      </c>
      <c r="D174" s="1">
        <v>44588</v>
      </c>
      <c r="E174">
        <v>19372354</v>
      </c>
      <c r="F174" t="s">
        <v>19</v>
      </c>
      <c r="G174" t="s">
        <v>21</v>
      </c>
      <c r="H174" t="s">
        <v>183</v>
      </c>
      <c r="I174" s="2">
        <v>258278</v>
      </c>
      <c r="J174" s="2">
        <v>258278</v>
      </c>
      <c r="K174">
        <v>5652548789</v>
      </c>
      <c r="L174" t="s">
        <v>132</v>
      </c>
      <c r="M174" t="s">
        <v>133</v>
      </c>
      <c r="N174" t="s">
        <v>134</v>
      </c>
      <c r="O174" t="s">
        <v>134</v>
      </c>
      <c r="P174" t="s">
        <v>109</v>
      </c>
      <c r="Q174">
        <v>1459898985</v>
      </c>
      <c r="R174" t="s">
        <v>107</v>
      </c>
      <c r="S174" t="s">
        <v>108</v>
      </c>
      <c r="T174" t="s">
        <v>109</v>
      </c>
    </row>
    <row r="175" spans="1:20" x14ac:dyDescent="0.3">
      <c r="A175" s="5" t="s">
        <v>185</v>
      </c>
      <c r="B175">
        <v>1058884562</v>
      </c>
      <c r="C175">
        <v>36785654</v>
      </c>
      <c r="D175" s="1">
        <v>44609</v>
      </c>
      <c r="E175">
        <v>15665012</v>
      </c>
      <c r="F175" t="s">
        <v>19</v>
      </c>
      <c r="G175" t="s">
        <v>21</v>
      </c>
      <c r="H175" t="s">
        <v>281</v>
      </c>
      <c r="I175" s="2">
        <v>257366</v>
      </c>
      <c r="J175" s="2">
        <v>257366</v>
      </c>
      <c r="K175">
        <v>8518945853</v>
      </c>
      <c r="L175" t="s">
        <v>115</v>
      </c>
      <c r="N175" t="s">
        <v>88</v>
      </c>
      <c r="O175" t="s">
        <v>88</v>
      </c>
      <c r="P175" t="s">
        <v>28</v>
      </c>
      <c r="Q175">
        <v>1000254510</v>
      </c>
      <c r="R175" t="s">
        <v>66</v>
      </c>
      <c r="S175" t="s">
        <v>29</v>
      </c>
      <c r="T175" t="s">
        <v>28</v>
      </c>
    </row>
    <row r="176" spans="1:20" x14ac:dyDescent="0.3">
      <c r="A176" s="5" t="s">
        <v>186</v>
      </c>
      <c r="B176">
        <v>1058884562</v>
      </c>
      <c r="C176">
        <v>36785654</v>
      </c>
      <c r="D176" s="1">
        <v>44639</v>
      </c>
      <c r="E176">
        <v>17785570</v>
      </c>
      <c r="F176" t="s">
        <v>19</v>
      </c>
      <c r="G176" t="s">
        <v>22</v>
      </c>
      <c r="H176" t="s">
        <v>183</v>
      </c>
      <c r="I176" s="2">
        <v>257048</v>
      </c>
      <c r="J176" s="2">
        <v>257048</v>
      </c>
      <c r="K176">
        <v>5652548789</v>
      </c>
      <c r="L176" t="s">
        <v>132</v>
      </c>
      <c r="M176" t="s">
        <v>133</v>
      </c>
      <c r="N176" t="s">
        <v>134</v>
      </c>
      <c r="O176" t="s">
        <v>134</v>
      </c>
      <c r="P176" t="s">
        <v>51</v>
      </c>
      <c r="Q176">
        <v>1441214521</v>
      </c>
      <c r="R176" t="s">
        <v>101</v>
      </c>
      <c r="S176" t="s">
        <v>102</v>
      </c>
      <c r="T176" t="s">
        <v>51</v>
      </c>
    </row>
    <row r="177" spans="1:20" x14ac:dyDescent="0.3">
      <c r="A177" s="5" t="s">
        <v>184</v>
      </c>
      <c r="B177">
        <v>1058884562</v>
      </c>
      <c r="C177">
        <v>36785654</v>
      </c>
      <c r="D177" s="1">
        <v>44576</v>
      </c>
      <c r="E177">
        <v>14219150</v>
      </c>
      <c r="F177" t="s">
        <v>19</v>
      </c>
      <c r="G177" t="s">
        <v>22</v>
      </c>
      <c r="H177" t="s">
        <v>183</v>
      </c>
      <c r="I177" s="2">
        <v>238077</v>
      </c>
      <c r="J177" s="2">
        <v>238077</v>
      </c>
      <c r="K177">
        <v>2045489878</v>
      </c>
      <c r="L177" t="s">
        <v>103</v>
      </c>
      <c r="M177" t="s">
        <v>50</v>
      </c>
      <c r="N177" t="s">
        <v>49</v>
      </c>
      <c r="O177" t="s">
        <v>49</v>
      </c>
      <c r="P177" t="s">
        <v>51</v>
      </c>
      <c r="Q177">
        <v>1441214521</v>
      </c>
      <c r="R177" t="s">
        <v>101</v>
      </c>
      <c r="S177" t="s">
        <v>102</v>
      </c>
      <c r="T177" t="s">
        <v>51</v>
      </c>
    </row>
    <row r="178" spans="1:20" x14ac:dyDescent="0.3">
      <c r="A178" s="5" t="s">
        <v>184</v>
      </c>
      <c r="B178">
        <v>1058884562</v>
      </c>
      <c r="C178">
        <v>36785654</v>
      </c>
      <c r="D178" s="1">
        <v>44578</v>
      </c>
      <c r="E178">
        <v>18447019</v>
      </c>
      <c r="F178" t="s">
        <v>19</v>
      </c>
      <c r="G178" t="s">
        <v>22</v>
      </c>
      <c r="H178" t="s">
        <v>183</v>
      </c>
      <c r="I178" s="2">
        <v>237210</v>
      </c>
      <c r="J178" s="2">
        <v>237210</v>
      </c>
      <c r="K178">
        <v>3323598752</v>
      </c>
      <c r="L178" t="s">
        <v>137</v>
      </c>
      <c r="M178" t="s">
        <v>140</v>
      </c>
      <c r="N178" t="s">
        <v>141</v>
      </c>
      <c r="O178" t="s">
        <v>141</v>
      </c>
      <c r="P178" t="s">
        <v>71</v>
      </c>
      <c r="Q178">
        <v>4494463134</v>
      </c>
      <c r="R178" t="s">
        <v>69</v>
      </c>
      <c r="S178" t="s">
        <v>70</v>
      </c>
      <c r="T178" t="s">
        <v>71</v>
      </c>
    </row>
    <row r="179" spans="1:20" x14ac:dyDescent="0.3">
      <c r="A179" s="5" t="s">
        <v>185</v>
      </c>
      <c r="B179">
        <v>1058884562</v>
      </c>
      <c r="C179">
        <v>36785654</v>
      </c>
      <c r="D179" s="1">
        <v>44604</v>
      </c>
      <c r="E179">
        <v>17629902</v>
      </c>
      <c r="F179" t="s">
        <v>19</v>
      </c>
      <c r="G179" t="s">
        <v>21</v>
      </c>
      <c r="H179" t="s">
        <v>183</v>
      </c>
      <c r="I179" s="2">
        <v>222380</v>
      </c>
      <c r="J179" s="2">
        <v>222380</v>
      </c>
      <c r="K179">
        <v>8807960384</v>
      </c>
      <c r="L179" t="s">
        <v>126</v>
      </c>
      <c r="M179" t="s">
        <v>127</v>
      </c>
      <c r="N179" t="s">
        <v>128</v>
      </c>
      <c r="O179" t="s">
        <v>128</v>
      </c>
      <c r="P179" t="s">
        <v>51</v>
      </c>
      <c r="Q179">
        <v>7871021235</v>
      </c>
      <c r="R179" t="s">
        <v>47</v>
      </c>
      <c r="T179" t="s">
        <v>51</v>
      </c>
    </row>
    <row r="180" spans="1:20" x14ac:dyDescent="0.3">
      <c r="A180" s="5" t="s">
        <v>186</v>
      </c>
      <c r="B180">
        <v>1058884562</v>
      </c>
      <c r="C180">
        <v>36785654</v>
      </c>
      <c r="D180" s="1">
        <v>44641</v>
      </c>
      <c r="E180">
        <v>17985692</v>
      </c>
      <c r="F180" t="s">
        <v>19</v>
      </c>
      <c r="G180" t="s">
        <v>22</v>
      </c>
      <c r="H180" t="s">
        <v>183</v>
      </c>
      <c r="I180" s="2">
        <v>221282</v>
      </c>
      <c r="J180" s="2">
        <v>221282</v>
      </c>
      <c r="K180">
        <v>7888045698</v>
      </c>
      <c r="L180" t="s">
        <v>123</v>
      </c>
      <c r="M180" t="s">
        <v>124</v>
      </c>
      <c r="N180" t="s">
        <v>125</v>
      </c>
      <c r="O180" t="s">
        <v>125</v>
      </c>
      <c r="P180" t="s">
        <v>88</v>
      </c>
      <c r="Q180">
        <v>8518945853</v>
      </c>
      <c r="R180" t="s">
        <v>115</v>
      </c>
      <c r="T180" t="s">
        <v>88</v>
      </c>
    </row>
    <row r="181" spans="1:20" x14ac:dyDescent="0.3">
      <c r="A181" s="5" t="s">
        <v>186</v>
      </c>
      <c r="B181">
        <v>1058884562</v>
      </c>
      <c r="C181">
        <v>36785654</v>
      </c>
      <c r="D181" s="1">
        <v>44636</v>
      </c>
      <c r="E181">
        <v>13229128</v>
      </c>
      <c r="F181" t="s">
        <v>19</v>
      </c>
      <c r="G181" t="s">
        <v>22</v>
      </c>
      <c r="H181" t="s">
        <v>282</v>
      </c>
      <c r="I181" s="2">
        <v>217815</v>
      </c>
      <c r="J181" s="2">
        <v>217815</v>
      </c>
      <c r="K181">
        <v>1112036044</v>
      </c>
      <c r="L181" t="s">
        <v>120</v>
      </c>
      <c r="M181" t="s">
        <v>87</v>
      </c>
      <c r="N181" t="s">
        <v>88</v>
      </c>
      <c r="O181" t="s">
        <v>88</v>
      </c>
      <c r="P181" t="s">
        <v>71</v>
      </c>
      <c r="Q181">
        <v>4494463134</v>
      </c>
      <c r="R181" t="s">
        <v>69</v>
      </c>
      <c r="S181" t="s">
        <v>70</v>
      </c>
      <c r="T181" t="s">
        <v>71</v>
      </c>
    </row>
    <row r="182" spans="1:20" x14ac:dyDescent="0.3">
      <c r="A182" s="5" t="s">
        <v>185</v>
      </c>
      <c r="B182">
        <v>1058884562</v>
      </c>
      <c r="C182">
        <v>36785654</v>
      </c>
      <c r="D182" s="1">
        <v>44608</v>
      </c>
      <c r="E182">
        <v>11097440</v>
      </c>
      <c r="F182" t="s">
        <v>19</v>
      </c>
      <c r="G182" t="s">
        <v>22</v>
      </c>
      <c r="H182" t="s">
        <v>183</v>
      </c>
      <c r="I182" s="2">
        <v>216892</v>
      </c>
      <c r="J182" s="2">
        <v>216892</v>
      </c>
      <c r="K182">
        <v>5652548789</v>
      </c>
      <c r="L182" t="s">
        <v>132</v>
      </c>
      <c r="M182" t="s">
        <v>133</v>
      </c>
      <c r="N182" t="s">
        <v>134</v>
      </c>
      <c r="O182" t="s">
        <v>134</v>
      </c>
      <c r="P182" t="s">
        <v>28</v>
      </c>
      <c r="Q182">
        <v>1000254510</v>
      </c>
      <c r="R182" t="s">
        <v>279</v>
      </c>
      <c r="S182" t="s">
        <v>29</v>
      </c>
      <c r="T182" t="s">
        <v>28</v>
      </c>
    </row>
    <row r="183" spans="1:20" x14ac:dyDescent="0.3">
      <c r="A183" s="5" t="s">
        <v>185</v>
      </c>
      <c r="B183">
        <v>1058884562</v>
      </c>
      <c r="C183">
        <v>38865000</v>
      </c>
      <c r="D183" s="1">
        <v>44605</v>
      </c>
      <c r="E183">
        <v>10791703</v>
      </c>
      <c r="F183" t="s">
        <v>19</v>
      </c>
      <c r="G183" t="s">
        <v>21</v>
      </c>
      <c r="H183" t="s">
        <v>183</v>
      </c>
      <c r="I183" s="2">
        <v>213059</v>
      </c>
      <c r="J183" s="2">
        <v>213059</v>
      </c>
      <c r="K183">
        <v>9507639174</v>
      </c>
      <c r="L183" t="s">
        <v>56</v>
      </c>
      <c r="M183" t="s">
        <v>57</v>
      </c>
      <c r="N183" t="s">
        <v>58</v>
      </c>
      <c r="O183" t="s">
        <v>58</v>
      </c>
      <c r="P183" t="s">
        <v>51</v>
      </c>
      <c r="Q183">
        <v>7298729519</v>
      </c>
      <c r="R183" t="s">
        <v>75</v>
      </c>
      <c r="S183" t="s">
        <v>65</v>
      </c>
      <c r="T183" t="s">
        <v>51</v>
      </c>
    </row>
    <row r="184" spans="1:20" x14ac:dyDescent="0.3">
      <c r="A184" s="5" t="s">
        <v>185</v>
      </c>
      <c r="B184">
        <v>1058884562</v>
      </c>
      <c r="C184">
        <v>36785654</v>
      </c>
      <c r="D184" s="1">
        <v>44595</v>
      </c>
      <c r="E184">
        <v>17378319</v>
      </c>
      <c r="F184" t="s">
        <v>19</v>
      </c>
      <c r="G184" t="s">
        <v>22</v>
      </c>
      <c r="H184" t="s">
        <v>281</v>
      </c>
      <c r="I184" s="2">
        <v>205283</v>
      </c>
      <c r="J184" s="2">
        <v>205283</v>
      </c>
      <c r="K184">
        <v>8518945853</v>
      </c>
      <c r="L184" t="s">
        <v>115</v>
      </c>
      <c r="N184" t="s">
        <v>88</v>
      </c>
      <c r="O184" t="s">
        <v>88</v>
      </c>
      <c r="P184" t="s">
        <v>88</v>
      </c>
      <c r="Q184">
        <v>4478501400</v>
      </c>
      <c r="R184" t="s">
        <v>118</v>
      </c>
      <c r="S184" t="s">
        <v>119</v>
      </c>
      <c r="T184" t="s">
        <v>88</v>
      </c>
    </row>
    <row r="185" spans="1:20" x14ac:dyDescent="0.3">
      <c r="A185" s="5" t="s">
        <v>184</v>
      </c>
      <c r="B185">
        <v>1058884562</v>
      </c>
      <c r="C185">
        <v>36785654</v>
      </c>
      <c r="D185" s="1">
        <v>44587</v>
      </c>
      <c r="E185">
        <v>10933372</v>
      </c>
      <c r="F185" t="s">
        <v>19</v>
      </c>
      <c r="G185" t="s">
        <v>21</v>
      </c>
      <c r="H185" t="s">
        <v>183</v>
      </c>
      <c r="I185" s="2">
        <v>191533</v>
      </c>
      <c r="J185" s="2">
        <v>191533</v>
      </c>
      <c r="K185">
        <v>6319115507</v>
      </c>
      <c r="L185" t="s">
        <v>94</v>
      </c>
      <c r="M185" t="s">
        <v>95</v>
      </c>
      <c r="N185" t="s">
        <v>38</v>
      </c>
      <c r="O185" t="s">
        <v>38</v>
      </c>
      <c r="P185" t="s">
        <v>51</v>
      </c>
      <c r="Q185">
        <v>3466400426</v>
      </c>
      <c r="R185" t="s">
        <v>67</v>
      </c>
      <c r="S185" t="s">
        <v>68</v>
      </c>
      <c r="T185" t="s">
        <v>51</v>
      </c>
    </row>
    <row r="186" spans="1:20" x14ac:dyDescent="0.3">
      <c r="A186" s="5" t="s">
        <v>185</v>
      </c>
      <c r="B186">
        <v>1058884562</v>
      </c>
      <c r="C186">
        <v>36785654</v>
      </c>
      <c r="D186" s="1">
        <v>44602</v>
      </c>
      <c r="E186">
        <v>11435541</v>
      </c>
      <c r="F186" t="s">
        <v>19</v>
      </c>
      <c r="G186" t="s">
        <v>22</v>
      </c>
      <c r="H186" t="s">
        <v>183</v>
      </c>
      <c r="I186" s="2">
        <v>188085</v>
      </c>
      <c r="J186" s="2">
        <v>188085</v>
      </c>
      <c r="K186">
        <v>8518945853</v>
      </c>
      <c r="L186" t="s">
        <v>115</v>
      </c>
      <c r="N186" t="s">
        <v>88</v>
      </c>
      <c r="O186" t="s">
        <v>88</v>
      </c>
      <c r="P186" t="s">
        <v>28</v>
      </c>
      <c r="Q186">
        <v>4547963252</v>
      </c>
      <c r="R186" t="s">
        <v>32</v>
      </c>
      <c r="S186" t="s">
        <v>33</v>
      </c>
      <c r="T186" t="s">
        <v>28</v>
      </c>
    </row>
    <row r="187" spans="1:20" x14ac:dyDescent="0.3">
      <c r="A187" s="5" t="s">
        <v>185</v>
      </c>
      <c r="B187">
        <v>1058884562</v>
      </c>
      <c r="C187">
        <v>36785654</v>
      </c>
      <c r="D187" s="1">
        <v>44604</v>
      </c>
      <c r="E187">
        <v>19684973</v>
      </c>
      <c r="F187" t="s">
        <v>19</v>
      </c>
      <c r="G187" t="s">
        <v>22</v>
      </c>
      <c r="H187" t="s">
        <v>183</v>
      </c>
      <c r="I187" s="2">
        <v>426453</v>
      </c>
      <c r="J187" s="2">
        <v>426453</v>
      </c>
      <c r="K187">
        <v>7871023545</v>
      </c>
      <c r="L187" t="s">
        <v>143</v>
      </c>
      <c r="M187" t="s">
        <v>144</v>
      </c>
      <c r="N187" t="s">
        <v>42</v>
      </c>
      <c r="O187" t="s">
        <v>42</v>
      </c>
      <c r="P187" t="s">
        <v>51</v>
      </c>
      <c r="Q187">
        <v>7871021235</v>
      </c>
      <c r="R187" t="s">
        <v>47</v>
      </c>
      <c r="T187" t="s">
        <v>51</v>
      </c>
    </row>
    <row r="188" spans="1:20" x14ac:dyDescent="0.3">
      <c r="A188" s="5" t="s">
        <v>184</v>
      </c>
      <c r="B188">
        <v>1058884562</v>
      </c>
      <c r="C188">
        <v>36785654</v>
      </c>
      <c r="D188" s="1">
        <v>44576</v>
      </c>
      <c r="E188">
        <v>15490000</v>
      </c>
      <c r="F188" t="s">
        <v>19</v>
      </c>
      <c r="G188" t="s">
        <v>22</v>
      </c>
      <c r="H188" t="s">
        <v>183</v>
      </c>
      <c r="I188" s="2">
        <v>422260</v>
      </c>
      <c r="J188" s="2">
        <v>422260</v>
      </c>
      <c r="K188">
        <v>2045489878</v>
      </c>
      <c r="L188" t="s">
        <v>103</v>
      </c>
      <c r="M188" t="s">
        <v>50</v>
      </c>
      <c r="N188" t="s">
        <v>49</v>
      </c>
      <c r="O188" t="s">
        <v>49</v>
      </c>
      <c r="P188" t="s">
        <v>51</v>
      </c>
      <c r="Q188">
        <v>1005455989</v>
      </c>
      <c r="R188" t="s">
        <v>190</v>
      </c>
      <c r="S188" t="s">
        <v>65</v>
      </c>
      <c r="T188" t="s">
        <v>51</v>
      </c>
    </row>
    <row r="189" spans="1:20" x14ac:dyDescent="0.3">
      <c r="A189" s="5" t="s">
        <v>186</v>
      </c>
      <c r="B189">
        <v>1058884562</v>
      </c>
      <c r="C189">
        <v>36785654</v>
      </c>
      <c r="D189" s="1">
        <v>44623</v>
      </c>
      <c r="E189">
        <v>14640486</v>
      </c>
      <c r="F189" t="s">
        <v>19</v>
      </c>
      <c r="G189" t="s">
        <v>22</v>
      </c>
      <c r="H189" t="s">
        <v>183</v>
      </c>
      <c r="I189" s="2">
        <v>419250</v>
      </c>
      <c r="J189" s="2">
        <v>419250</v>
      </c>
      <c r="K189">
        <v>3232587888</v>
      </c>
      <c r="L189" t="s">
        <v>117</v>
      </c>
      <c r="M189" t="s">
        <v>87</v>
      </c>
      <c r="N189" t="s">
        <v>88</v>
      </c>
      <c r="O189" t="s">
        <v>88</v>
      </c>
      <c r="P189" t="s">
        <v>131</v>
      </c>
      <c r="Q189">
        <v>3361649819</v>
      </c>
      <c r="R189" t="s">
        <v>129</v>
      </c>
      <c r="S189" t="s">
        <v>130</v>
      </c>
      <c r="T189" t="s">
        <v>131</v>
      </c>
    </row>
    <row r="190" spans="1:20" x14ac:dyDescent="0.3">
      <c r="A190" s="5" t="s">
        <v>184</v>
      </c>
      <c r="B190">
        <v>1058884562</v>
      </c>
      <c r="C190">
        <v>36785654</v>
      </c>
      <c r="D190" s="1">
        <v>44590</v>
      </c>
      <c r="E190">
        <v>10890614</v>
      </c>
      <c r="F190" t="s">
        <v>19</v>
      </c>
      <c r="G190" t="s">
        <v>22</v>
      </c>
      <c r="H190" t="s">
        <v>183</v>
      </c>
      <c r="I190" s="2">
        <v>415983</v>
      </c>
      <c r="J190" s="2">
        <v>415983</v>
      </c>
      <c r="K190">
        <v>6319115507</v>
      </c>
      <c r="L190" t="s">
        <v>94</v>
      </c>
      <c r="M190" t="s">
        <v>95</v>
      </c>
      <c r="N190" t="s">
        <v>38</v>
      </c>
      <c r="O190" t="s">
        <v>38</v>
      </c>
      <c r="P190" t="s">
        <v>28</v>
      </c>
      <c r="Q190">
        <v>1000254510</v>
      </c>
      <c r="R190" t="s">
        <v>66</v>
      </c>
      <c r="S190" t="s">
        <v>29</v>
      </c>
      <c r="T190" t="s">
        <v>28</v>
      </c>
    </row>
    <row r="191" spans="1:20" x14ac:dyDescent="0.3">
      <c r="A191" s="5" t="s">
        <v>185</v>
      </c>
      <c r="B191">
        <v>1058884562</v>
      </c>
      <c r="C191">
        <v>36785654</v>
      </c>
      <c r="D191" s="1">
        <v>44614</v>
      </c>
      <c r="E191">
        <v>15682168</v>
      </c>
      <c r="F191" t="s">
        <v>19</v>
      </c>
      <c r="G191" t="s">
        <v>22</v>
      </c>
      <c r="H191" t="s">
        <v>183</v>
      </c>
      <c r="I191" s="2">
        <v>412761</v>
      </c>
      <c r="J191" s="2">
        <v>412761</v>
      </c>
      <c r="K191">
        <v>4547963252</v>
      </c>
      <c r="L191" t="s">
        <v>32</v>
      </c>
      <c r="M191" t="s">
        <v>33</v>
      </c>
      <c r="N191" t="s">
        <v>28</v>
      </c>
      <c r="O191" t="s">
        <v>28</v>
      </c>
      <c r="P191" t="s">
        <v>88</v>
      </c>
      <c r="Q191">
        <v>1014787879</v>
      </c>
      <c r="R191" t="s">
        <v>113</v>
      </c>
      <c r="S191" t="s">
        <v>114</v>
      </c>
      <c r="T191" t="s">
        <v>88</v>
      </c>
    </row>
    <row r="192" spans="1:20" x14ac:dyDescent="0.3">
      <c r="A192" s="5" t="s">
        <v>185</v>
      </c>
      <c r="B192">
        <v>1058884562</v>
      </c>
      <c r="C192">
        <v>36785654</v>
      </c>
      <c r="D192" s="1">
        <v>44594</v>
      </c>
      <c r="E192">
        <v>10427738</v>
      </c>
      <c r="F192" t="s">
        <v>19</v>
      </c>
      <c r="G192" t="s">
        <v>21</v>
      </c>
      <c r="H192" t="s">
        <v>281</v>
      </c>
      <c r="I192" s="2">
        <v>411228</v>
      </c>
      <c r="J192" s="2">
        <v>411228</v>
      </c>
      <c r="K192">
        <v>7888045698</v>
      </c>
      <c r="L192" t="s">
        <v>123</v>
      </c>
      <c r="M192" t="s">
        <v>124</v>
      </c>
      <c r="N192" t="s">
        <v>125</v>
      </c>
      <c r="O192" t="s">
        <v>125</v>
      </c>
      <c r="P192" t="s">
        <v>51</v>
      </c>
      <c r="Q192">
        <v>3466400426</v>
      </c>
      <c r="R192" t="s">
        <v>67</v>
      </c>
      <c r="S192" t="s">
        <v>68</v>
      </c>
      <c r="T192" t="s">
        <v>51</v>
      </c>
    </row>
    <row r="193" spans="1:20" x14ac:dyDescent="0.3">
      <c r="A193" s="5" t="s">
        <v>185</v>
      </c>
      <c r="B193">
        <v>1058884562</v>
      </c>
      <c r="C193">
        <v>38865000</v>
      </c>
      <c r="D193" s="1">
        <v>44609</v>
      </c>
      <c r="E193">
        <v>13387940</v>
      </c>
      <c r="F193" t="s">
        <v>19</v>
      </c>
      <c r="G193" t="s">
        <v>21</v>
      </c>
      <c r="H193" t="s">
        <v>183</v>
      </c>
      <c r="I193" s="2">
        <v>404734</v>
      </c>
      <c r="J193" s="2">
        <v>404734</v>
      </c>
      <c r="K193">
        <v>3466400426</v>
      </c>
      <c r="L193" t="s">
        <v>67</v>
      </c>
      <c r="M193" t="s">
        <v>68</v>
      </c>
      <c r="N193" t="s">
        <v>51</v>
      </c>
      <c r="O193" t="s">
        <v>51</v>
      </c>
      <c r="P193" t="s">
        <v>88</v>
      </c>
      <c r="Q193">
        <v>9987426545</v>
      </c>
      <c r="R193" t="s">
        <v>116</v>
      </c>
      <c r="S193" t="s">
        <v>87</v>
      </c>
      <c r="T193" t="s">
        <v>88</v>
      </c>
    </row>
    <row r="194" spans="1:20" x14ac:dyDescent="0.3">
      <c r="A194" s="5" t="s">
        <v>184</v>
      </c>
      <c r="B194">
        <v>1058884562</v>
      </c>
      <c r="C194">
        <v>36785654</v>
      </c>
      <c r="D194" s="1">
        <v>44571</v>
      </c>
      <c r="E194">
        <v>14858663</v>
      </c>
      <c r="F194" t="s">
        <v>19</v>
      </c>
      <c r="G194" t="s">
        <v>21</v>
      </c>
      <c r="H194" t="s">
        <v>183</v>
      </c>
      <c r="I194" s="2">
        <v>403903</v>
      </c>
      <c r="J194" s="2">
        <v>403903</v>
      </c>
      <c r="K194">
        <v>7298729519</v>
      </c>
      <c r="L194" t="s">
        <v>75</v>
      </c>
      <c r="M194" t="s">
        <v>65</v>
      </c>
      <c r="N194" t="s">
        <v>51</v>
      </c>
      <c r="O194" t="s">
        <v>51</v>
      </c>
      <c r="P194" t="s">
        <v>38</v>
      </c>
      <c r="Q194">
        <v>3122512523</v>
      </c>
      <c r="R194" t="s">
        <v>146</v>
      </c>
      <c r="S194" t="s">
        <v>147</v>
      </c>
      <c r="T194" t="s">
        <v>38</v>
      </c>
    </row>
    <row r="195" spans="1:20" x14ac:dyDescent="0.3">
      <c r="A195" t="s">
        <v>186</v>
      </c>
      <c r="B195">
        <v>1058884562</v>
      </c>
      <c r="C195">
        <v>38865000</v>
      </c>
      <c r="D195" s="1">
        <v>44635</v>
      </c>
      <c r="E195">
        <v>15057164</v>
      </c>
      <c r="F195" t="s">
        <v>20</v>
      </c>
      <c r="G195" t="s">
        <v>21</v>
      </c>
      <c r="H195" t="s">
        <v>281</v>
      </c>
      <c r="I195" s="2">
        <v>400000</v>
      </c>
      <c r="J195" s="2">
        <v>400000</v>
      </c>
      <c r="K195">
        <v>1005455989</v>
      </c>
      <c r="L195" t="s">
        <v>190</v>
      </c>
      <c r="M195" t="s">
        <v>65</v>
      </c>
      <c r="N195" t="s">
        <v>51</v>
      </c>
      <c r="O195" t="s">
        <v>51</v>
      </c>
      <c r="P195" t="s">
        <v>88</v>
      </c>
      <c r="Q195">
        <v>1112036044</v>
      </c>
      <c r="R195" t="s">
        <v>120</v>
      </c>
      <c r="S195" t="s">
        <v>87</v>
      </c>
      <c r="T195" t="s">
        <v>88</v>
      </c>
    </row>
    <row r="196" spans="1:20" x14ac:dyDescent="0.3">
      <c r="A196" s="5" t="s">
        <v>184</v>
      </c>
      <c r="B196">
        <v>1058884562</v>
      </c>
      <c r="C196">
        <v>36785654</v>
      </c>
      <c r="D196" s="1">
        <v>44579</v>
      </c>
      <c r="E196">
        <v>18739032</v>
      </c>
      <c r="F196" t="s">
        <v>19</v>
      </c>
      <c r="G196" t="s">
        <v>21</v>
      </c>
      <c r="H196" t="s">
        <v>183</v>
      </c>
      <c r="I196" s="2">
        <v>398808</v>
      </c>
      <c r="J196" s="2">
        <v>398808</v>
      </c>
      <c r="K196">
        <v>7900001410</v>
      </c>
      <c r="L196" t="s">
        <v>72</v>
      </c>
      <c r="M196" t="s">
        <v>65</v>
      </c>
      <c r="N196" t="s">
        <v>51</v>
      </c>
      <c r="O196" t="s">
        <v>51</v>
      </c>
      <c r="P196" t="s">
        <v>51</v>
      </c>
      <c r="Q196">
        <v>1002337855</v>
      </c>
      <c r="R196" t="s">
        <v>105</v>
      </c>
      <c r="S196" t="s">
        <v>106</v>
      </c>
      <c r="T196" t="s">
        <v>51</v>
      </c>
    </row>
    <row r="197" spans="1:20" x14ac:dyDescent="0.3">
      <c r="A197" s="5" t="s">
        <v>186</v>
      </c>
      <c r="B197">
        <v>1058884562</v>
      </c>
      <c r="C197">
        <v>36785654</v>
      </c>
      <c r="D197" s="1">
        <v>44636</v>
      </c>
      <c r="E197">
        <v>18856506</v>
      </c>
      <c r="F197" t="s">
        <v>19</v>
      </c>
      <c r="G197" t="s">
        <v>21</v>
      </c>
      <c r="H197" t="s">
        <v>183</v>
      </c>
      <c r="I197" s="2">
        <v>396092</v>
      </c>
      <c r="J197" s="2">
        <v>396092</v>
      </c>
      <c r="K197">
        <v>1000254510</v>
      </c>
      <c r="L197" t="s">
        <v>66</v>
      </c>
      <c r="M197" t="s">
        <v>29</v>
      </c>
      <c r="N197" t="s">
        <v>28</v>
      </c>
      <c r="O197" t="s">
        <v>28</v>
      </c>
      <c r="P197" t="s">
        <v>38</v>
      </c>
      <c r="Q197">
        <v>6319115507</v>
      </c>
      <c r="R197" t="s">
        <v>94</v>
      </c>
      <c r="S197" t="s">
        <v>95</v>
      </c>
      <c r="T197" t="s">
        <v>38</v>
      </c>
    </row>
    <row r="198" spans="1:20" x14ac:dyDescent="0.3">
      <c r="A198" s="5" t="s">
        <v>185</v>
      </c>
      <c r="B198">
        <v>1058884562</v>
      </c>
      <c r="C198">
        <v>36785654</v>
      </c>
      <c r="D198" s="1">
        <v>44614</v>
      </c>
      <c r="E198">
        <v>10357003</v>
      </c>
      <c r="F198" t="s">
        <v>19</v>
      </c>
      <c r="G198" t="s">
        <v>21</v>
      </c>
      <c r="H198" t="s">
        <v>183</v>
      </c>
      <c r="I198" s="2">
        <v>391667</v>
      </c>
      <c r="J198" s="2">
        <v>391667</v>
      </c>
      <c r="K198">
        <v>6319115507</v>
      </c>
      <c r="L198" t="s">
        <v>94</v>
      </c>
      <c r="M198" t="s">
        <v>95</v>
      </c>
      <c r="N198" t="s">
        <v>38</v>
      </c>
      <c r="O198" t="s">
        <v>38</v>
      </c>
      <c r="P198" t="s">
        <v>88</v>
      </c>
      <c r="Q198">
        <v>1900109258</v>
      </c>
      <c r="R198" t="s">
        <v>97</v>
      </c>
      <c r="S198" t="s">
        <v>98</v>
      </c>
      <c r="T198" t="s">
        <v>88</v>
      </c>
    </row>
    <row r="199" spans="1:20" x14ac:dyDescent="0.3">
      <c r="A199" s="5" t="s">
        <v>186</v>
      </c>
      <c r="B199">
        <v>1058884562</v>
      </c>
      <c r="C199">
        <v>36785654</v>
      </c>
      <c r="D199" s="1">
        <v>44641</v>
      </c>
      <c r="E199">
        <v>10681070</v>
      </c>
      <c r="F199" t="s">
        <v>19</v>
      </c>
      <c r="G199" t="s">
        <v>21</v>
      </c>
      <c r="H199" t="s">
        <v>183</v>
      </c>
      <c r="I199" s="2">
        <v>389448</v>
      </c>
      <c r="J199" s="2">
        <v>389448</v>
      </c>
      <c r="K199">
        <v>1900109258</v>
      </c>
      <c r="L199" t="s">
        <v>97</v>
      </c>
      <c r="M199" t="s">
        <v>98</v>
      </c>
      <c r="N199" t="s">
        <v>88</v>
      </c>
      <c r="O199" t="s">
        <v>88</v>
      </c>
      <c r="P199" t="s">
        <v>45</v>
      </c>
      <c r="Q199">
        <v>4100524284</v>
      </c>
      <c r="R199" t="s">
        <v>43</v>
      </c>
      <c r="S199" t="s">
        <v>44</v>
      </c>
      <c r="T199" t="s">
        <v>45</v>
      </c>
    </row>
    <row r="200" spans="1:20" x14ac:dyDescent="0.3">
      <c r="A200" s="5" t="s">
        <v>186</v>
      </c>
      <c r="B200">
        <v>1058884562</v>
      </c>
      <c r="C200">
        <v>36785654</v>
      </c>
      <c r="D200" s="1">
        <v>44628</v>
      </c>
      <c r="E200">
        <v>15179801</v>
      </c>
      <c r="F200" t="s">
        <v>19</v>
      </c>
      <c r="G200" t="s">
        <v>22</v>
      </c>
      <c r="H200" t="s">
        <v>183</v>
      </c>
      <c r="I200" s="2">
        <v>383858</v>
      </c>
      <c r="J200" s="2">
        <v>383858</v>
      </c>
      <c r="K200">
        <v>1454142014</v>
      </c>
      <c r="L200" t="s">
        <v>63</v>
      </c>
      <c r="M200" t="s">
        <v>64</v>
      </c>
      <c r="N200" t="s">
        <v>36</v>
      </c>
      <c r="O200" t="s">
        <v>36</v>
      </c>
      <c r="P200" t="s">
        <v>51</v>
      </c>
      <c r="Q200">
        <v>1002337855</v>
      </c>
      <c r="R200" t="s">
        <v>105</v>
      </c>
      <c r="S200" t="s">
        <v>106</v>
      </c>
      <c r="T200" t="s">
        <v>51</v>
      </c>
    </row>
    <row r="201" spans="1:20" x14ac:dyDescent="0.3">
      <c r="A201" s="5" t="s">
        <v>184</v>
      </c>
      <c r="B201">
        <v>1058884562</v>
      </c>
      <c r="C201">
        <v>38865000</v>
      </c>
      <c r="D201" s="1">
        <v>44573</v>
      </c>
      <c r="E201">
        <v>16625455</v>
      </c>
      <c r="F201" t="s">
        <v>19</v>
      </c>
      <c r="G201" t="s">
        <v>22</v>
      </c>
      <c r="H201" t="s">
        <v>183</v>
      </c>
      <c r="I201" s="2">
        <v>349792</v>
      </c>
      <c r="J201" s="2">
        <v>349792</v>
      </c>
      <c r="K201">
        <v>5652548789</v>
      </c>
      <c r="L201" t="s">
        <v>132</v>
      </c>
      <c r="M201" t="s">
        <v>133</v>
      </c>
      <c r="N201" t="s">
        <v>134</v>
      </c>
      <c r="O201" t="s">
        <v>134</v>
      </c>
      <c r="P201" t="s">
        <v>125</v>
      </c>
      <c r="Q201">
        <v>7888045698</v>
      </c>
      <c r="R201" t="s">
        <v>123</v>
      </c>
      <c r="S201" t="s">
        <v>124</v>
      </c>
      <c r="T201" t="s">
        <v>125</v>
      </c>
    </row>
    <row r="202" spans="1:20" x14ac:dyDescent="0.3">
      <c r="A202" s="5" t="s">
        <v>186</v>
      </c>
      <c r="B202">
        <v>1058884562</v>
      </c>
      <c r="C202">
        <v>38865000</v>
      </c>
      <c r="D202" s="1">
        <v>44631</v>
      </c>
      <c r="E202">
        <v>15752517</v>
      </c>
      <c r="F202" t="s">
        <v>19</v>
      </c>
      <c r="G202" t="s">
        <v>21</v>
      </c>
      <c r="H202" t="s">
        <v>183</v>
      </c>
      <c r="I202" s="2">
        <v>348442</v>
      </c>
      <c r="J202" s="2">
        <v>348442</v>
      </c>
      <c r="K202">
        <v>9987426545</v>
      </c>
      <c r="L202" t="s">
        <v>116</v>
      </c>
      <c r="M202" t="s">
        <v>87</v>
      </c>
      <c r="N202" t="s">
        <v>88</v>
      </c>
      <c r="O202" t="s">
        <v>88</v>
      </c>
      <c r="P202" t="s">
        <v>51</v>
      </c>
      <c r="Q202">
        <v>7298729519</v>
      </c>
      <c r="R202" t="s">
        <v>75</v>
      </c>
      <c r="S202" t="s">
        <v>65</v>
      </c>
      <c r="T202" t="s">
        <v>51</v>
      </c>
    </row>
    <row r="203" spans="1:20" x14ac:dyDescent="0.3">
      <c r="A203" s="5" t="s">
        <v>185</v>
      </c>
      <c r="B203">
        <v>1058884562</v>
      </c>
      <c r="C203">
        <v>36785654</v>
      </c>
      <c r="D203" s="1">
        <v>44606</v>
      </c>
      <c r="E203">
        <v>11218875</v>
      </c>
      <c r="F203" t="s">
        <v>19</v>
      </c>
      <c r="G203" t="s">
        <v>21</v>
      </c>
      <c r="H203" t="s">
        <v>282</v>
      </c>
      <c r="I203" s="2">
        <v>342506</v>
      </c>
      <c r="J203" s="2">
        <v>342506</v>
      </c>
      <c r="K203">
        <v>3232587888</v>
      </c>
      <c r="L203" t="s">
        <v>117</v>
      </c>
      <c r="M203" t="s">
        <v>87</v>
      </c>
      <c r="N203" t="s">
        <v>88</v>
      </c>
      <c r="O203" t="s">
        <v>88</v>
      </c>
      <c r="P203" t="s">
        <v>88</v>
      </c>
      <c r="Q203">
        <v>1112036044</v>
      </c>
      <c r="R203" t="s">
        <v>120</v>
      </c>
      <c r="S203" t="s">
        <v>87</v>
      </c>
      <c r="T203" t="s">
        <v>88</v>
      </c>
    </row>
    <row r="204" spans="1:20" x14ac:dyDescent="0.3">
      <c r="A204" s="5" t="s">
        <v>185</v>
      </c>
      <c r="B204">
        <v>1058884562</v>
      </c>
      <c r="C204">
        <v>36785654</v>
      </c>
      <c r="D204" s="1">
        <v>44594</v>
      </c>
      <c r="E204">
        <v>16103944</v>
      </c>
      <c r="F204" t="s">
        <v>19</v>
      </c>
      <c r="G204" t="s">
        <v>22</v>
      </c>
      <c r="H204" t="s">
        <v>281</v>
      </c>
      <c r="I204" s="2">
        <v>338303</v>
      </c>
      <c r="J204" s="2">
        <v>338303</v>
      </c>
      <c r="K204">
        <v>8518945853</v>
      </c>
      <c r="L204" t="s">
        <v>115</v>
      </c>
      <c r="N204" t="s">
        <v>88</v>
      </c>
      <c r="O204" t="s">
        <v>88</v>
      </c>
      <c r="P204" t="s">
        <v>36</v>
      </c>
      <c r="Q204">
        <v>1454142014</v>
      </c>
      <c r="R204" t="s">
        <v>63</v>
      </c>
      <c r="S204" t="s">
        <v>64</v>
      </c>
      <c r="T204" t="s">
        <v>36</v>
      </c>
    </row>
    <row r="205" spans="1:20" x14ac:dyDescent="0.3">
      <c r="A205" s="5" t="s">
        <v>186</v>
      </c>
      <c r="B205">
        <v>1058884562</v>
      </c>
      <c r="C205">
        <v>38865000</v>
      </c>
      <c r="D205" s="1">
        <v>44630</v>
      </c>
      <c r="E205">
        <v>11600884</v>
      </c>
      <c r="F205" t="s">
        <v>19</v>
      </c>
      <c r="G205" t="s">
        <v>22</v>
      </c>
      <c r="H205" t="s">
        <v>183</v>
      </c>
      <c r="I205" s="2">
        <v>334942</v>
      </c>
      <c r="J205" s="2">
        <v>334942</v>
      </c>
      <c r="K205">
        <v>4494463134</v>
      </c>
      <c r="L205" t="s">
        <v>69</v>
      </c>
      <c r="M205" t="s">
        <v>70</v>
      </c>
      <c r="N205" t="s">
        <v>71</v>
      </c>
      <c r="O205" t="s">
        <v>71</v>
      </c>
      <c r="P205" t="s">
        <v>134</v>
      </c>
      <c r="Q205">
        <v>5652548789</v>
      </c>
      <c r="R205" t="s">
        <v>132</v>
      </c>
      <c r="S205" t="s">
        <v>133</v>
      </c>
      <c r="T205" t="s">
        <v>134</v>
      </c>
    </row>
    <row r="206" spans="1:20" x14ac:dyDescent="0.3">
      <c r="A206" s="5" t="s">
        <v>185</v>
      </c>
      <c r="B206">
        <v>1058884562</v>
      </c>
      <c r="C206">
        <v>36785654</v>
      </c>
      <c r="D206" s="1">
        <v>44619</v>
      </c>
      <c r="E206">
        <v>14553460</v>
      </c>
      <c r="F206" t="s">
        <v>19</v>
      </c>
      <c r="G206" t="s">
        <v>22</v>
      </c>
      <c r="H206" t="s">
        <v>282</v>
      </c>
      <c r="I206" s="2">
        <v>330173</v>
      </c>
      <c r="J206" s="2">
        <v>330173</v>
      </c>
      <c r="K206">
        <v>8518945853</v>
      </c>
      <c r="L206" t="s">
        <v>115</v>
      </c>
      <c r="N206" t="s">
        <v>88</v>
      </c>
      <c r="O206" t="s">
        <v>88</v>
      </c>
      <c r="P206" t="s">
        <v>51</v>
      </c>
      <c r="Q206">
        <v>7298729519</v>
      </c>
      <c r="R206" t="s">
        <v>75</v>
      </c>
      <c r="S206" t="s">
        <v>65</v>
      </c>
      <c r="T206" t="s">
        <v>51</v>
      </c>
    </row>
    <row r="207" spans="1:20" x14ac:dyDescent="0.3">
      <c r="A207" s="5" t="s">
        <v>185</v>
      </c>
      <c r="B207">
        <v>1058884562</v>
      </c>
      <c r="C207">
        <v>36785654</v>
      </c>
      <c r="D207" s="1">
        <v>44595</v>
      </c>
      <c r="E207">
        <v>13618879</v>
      </c>
      <c r="F207" t="s">
        <v>19</v>
      </c>
      <c r="G207" t="s">
        <v>22</v>
      </c>
      <c r="H207" t="s">
        <v>183</v>
      </c>
      <c r="I207" s="2">
        <v>329175</v>
      </c>
      <c r="J207" s="2">
        <v>329175</v>
      </c>
      <c r="K207">
        <v>8807960384</v>
      </c>
      <c r="L207" t="s">
        <v>126</v>
      </c>
      <c r="M207" t="s">
        <v>127</v>
      </c>
      <c r="N207" t="s">
        <v>128</v>
      </c>
      <c r="O207" t="s">
        <v>128</v>
      </c>
      <c r="P207" t="s">
        <v>141</v>
      </c>
      <c r="Q207">
        <v>3323598752</v>
      </c>
      <c r="R207" t="s">
        <v>137</v>
      </c>
      <c r="S207" t="s">
        <v>140</v>
      </c>
      <c r="T207" t="s">
        <v>141</v>
      </c>
    </row>
    <row r="208" spans="1:20" x14ac:dyDescent="0.3">
      <c r="A208" s="5" t="s">
        <v>185</v>
      </c>
      <c r="B208">
        <v>1058884562</v>
      </c>
      <c r="C208">
        <v>36785654</v>
      </c>
      <c r="D208" s="1">
        <v>44620</v>
      </c>
      <c r="E208">
        <v>16109309</v>
      </c>
      <c r="F208" t="s">
        <v>19</v>
      </c>
      <c r="G208" t="s">
        <v>22</v>
      </c>
      <c r="H208" t="s">
        <v>281</v>
      </c>
      <c r="I208" s="2">
        <v>309680</v>
      </c>
      <c r="J208" s="2">
        <v>309680</v>
      </c>
      <c r="K208">
        <v>1112036044</v>
      </c>
      <c r="L208" t="s">
        <v>120</v>
      </c>
      <c r="M208" t="s">
        <v>87</v>
      </c>
      <c r="N208" t="s">
        <v>88</v>
      </c>
      <c r="O208" t="s">
        <v>88</v>
      </c>
      <c r="P208" t="s">
        <v>88</v>
      </c>
      <c r="Q208">
        <v>4478501400</v>
      </c>
      <c r="R208" t="s">
        <v>118</v>
      </c>
      <c r="S208" t="s">
        <v>119</v>
      </c>
      <c r="T208" t="s">
        <v>88</v>
      </c>
    </row>
    <row r="209" spans="1:20" x14ac:dyDescent="0.3">
      <c r="A209" t="s">
        <v>184</v>
      </c>
      <c r="B209">
        <v>1058884562</v>
      </c>
      <c r="C209">
        <v>36785654</v>
      </c>
      <c r="D209" s="1">
        <v>44573</v>
      </c>
      <c r="E209">
        <v>11876359</v>
      </c>
      <c r="F209" t="s">
        <v>20</v>
      </c>
      <c r="G209" t="s">
        <v>22</v>
      </c>
      <c r="H209" t="s">
        <v>183</v>
      </c>
      <c r="I209" s="2">
        <v>300000</v>
      </c>
      <c r="J209" s="2">
        <v>300000</v>
      </c>
      <c r="K209">
        <v>7775489878</v>
      </c>
      <c r="L209" t="s">
        <v>110</v>
      </c>
      <c r="M209" t="s">
        <v>111</v>
      </c>
      <c r="N209" t="s">
        <v>109</v>
      </c>
      <c r="O209" t="s">
        <v>109</v>
      </c>
      <c r="P209" t="s">
        <v>109</v>
      </c>
      <c r="Q209">
        <v>2049989878</v>
      </c>
      <c r="R209" t="s">
        <v>110</v>
      </c>
      <c r="S209" t="s">
        <v>111</v>
      </c>
      <c r="T209" t="s">
        <v>109</v>
      </c>
    </row>
    <row r="210" spans="1:20" x14ac:dyDescent="0.3">
      <c r="A210" s="5" t="s">
        <v>184</v>
      </c>
      <c r="B210">
        <v>1058884562</v>
      </c>
      <c r="C210">
        <v>38865000</v>
      </c>
      <c r="D210" s="1">
        <v>44572</v>
      </c>
      <c r="E210">
        <v>12262617</v>
      </c>
      <c r="F210" t="s">
        <v>19</v>
      </c>
      <c r="G210" t="s">
        <v>21</v>
      </c>
      <c r="H210" t="s">
        <v>281</v>
      </c>
      <c r="I210" s="2">
        <v>293154</v>
      </c>
      <c r="J210" s="2">
        <v>293154</v>
      </c>
      <c r="K210">
        <v>1112036044</v>
      </c>
      <c r="L210" t="s">
        <v>120</v>
      </c>
      <c r="M210" t="s">
        <v>87</v>
      </c>
      <c r="N210" t="s">
        <v>88</v>
      </c>
      <c r="O210" t="s">
        <v>88</v>
      </c>
      <c r="P210" t="s">
        <v>71</v>
      </c>
      <c r="Q210">
        <v>4494463134</v>
      </c>
      <c r="R210" t="s">
        <v>69</v>
      </c>
      <c r="S210" t="s">
        <v>70</v>
      </c>
      <c r="T210" t="s">
        <v>71</v>
      </c>
    </row>
    <row r="211" spans="1:20" x14ac:dyDescent="0.3">
      <c r="A211" s="5" t="s">
        <v>185</v>
      </c>
      <c r="B211">
        <v>1058884562</v>
      </c>
      <c r="C211">
        <v>38865000</v>
      </c>
      <c r="D211" s="1">
        <v>44614</v>
      </c>
      <c r="E211">
        <v>11863983</v>
      </c>
      <c r="F211" t="s">
        <v>19</v>
      </c>
      <c r="G211" t="s">
        <v>21</v>
      </c>
      <c r="H211" t="s">
        <v>282</v>
      </c>
      <c r="I211" s="2">
        <v>287000</v>
      </c>
      <c r="J211" s="2">
        <v>287000</v>
      </c>
      <c r="K211">
        <v>9040688299</v>
      </c>
      <c r="L211" t="s">
        <v>112</v>
      </c>
      <c r="M211" t="s">
        <v>87</v>
      </c>
      <c r="N211" t="s">
        <v>88</v>
      </c>
      <c r="O211" t="s">
        <v>88</v>
      </c>
      <c r="P211" t="s">
        <v>51</v>
      </c>
      <c r="Q211">
        <v>7298729519</v>
      </c>
      <c r="R211" t="s">
        <v>75</v>
      </c>
      <c r="S211" t="s">
        <v>65</v>
      </c>
      <c r="T211" t="s">
        <v>51</v>
      </c>
    </row>
    <row r="212" spans="1:20" x14ac:dyDescent="0.3">
      <c r="A212" s="5" t="s">
        <v>184</v>
      </c>
      <c r="B212">
        <v>1058884562</v>
      </c>
      <c r="C212">
        <v>38865000</v>
      </c>
      <c r="D212" s="1">
        <v>44592</v>
      </c>
      <c r="E212">
        <v>10011189</v>
      </c>
      <c r="F212" t="s">
        <v>19</v>
      </c>
      <c r="G212" t="s">
        <v>22</v>
      </c>
      <c r="H212" t="s">
        <v>183</v>
      </c>
      <c r="I212" s="2">
        <v>285360</v>
      </c>
      <c r="J212" s="2">
        <v>285360</v>
      </c>
      <c r="K212">
        <v>2141002012</v>
      </c>
      <c r="L212" t="s">
        <v>135</v>
      </c>
      <c r="M212" t="s">
        <v>136</v>
      </c>
      <c r="N212" t="s">
        <v>45</v>
      </c>
      <c r="O212" t="s">
        <v>45</v>
      </c>
      <c r="P212" t="s">
        <v>51</v>
      </c>
      <c r="Q212">
        <v>1441214521</v>
      </c>
      <c r="R212" t="s">
        <v>101</v>
      </c>
      <c r="S212" t="s">
        <v>102</v>
      </c>
      <c r="T212" t="s">
        <v>51</v>
      </c>
    </row>
    <row r="213" spans="1:20" x14ac:dyDescent="0.3">
      <c r="A213" s="5" t="s">
        <v>186</v>
      </c>
      <c r="B213">
        <v>1058884562</v>
      </c>
      <c r="C213">
        <v>36785654</v>
      </c>
      <c r="D213" s="1">
        <v>44624</v>
      </c>
      <c r="E213">
        <v>13281863</v>
      </c>
      <c r="F213" t="s">
        <v>19</v>
      </c>
      <c r="G213" t="s">
        <v>22</v>
      </c>
      <c r="H213" t="s">
        <v>183</v>
      </c>
      <c r="I213" s="2">
        <v>284727</v>
      </c>
      <c r="J213" s="2">
        <v>284727</v>
      </c>
      <c r="K213">
        <v>8807960384</v>
      </c>
      <c r="L213" t="s">
        <v>126</v>
      </c>
      <c r="M213" t="s">
        <v>127</v>
      </c>
      <c r="N213" t="s">
        <v>128</v>
      </c>
      <c r="O213" t="s">
        <v>128</v>
      </c>
      <c r="P213" t="s">
        <v>88</v>
      </c>
      <c r="Q213">
        <v>3232587888</v>
      </c>
      <c r="R213" t="s">
        <v>117</v>
      </c>
      <c r="S213" t="s">
        <v>87</v>
      </c>
      <c r="T213" t="s">
        <v>88</v>
      </c>
    </row>
    <row r="214" spans="1:20" x14ac:dyDescent="0.3">
      <c r="A214" s="5" t="s">
        <v>185</v>
      </c>
      <c r="B214">
        <v>1058884562</v>
      </c>
      <c r="C214">
        <v>36785654</v>
      </c>
      <c r="D214" s="1">
        <v>44595</v>
      </c>
      <c r="E214">
        <v>15017204</v>
      </c>
      <c r="F214" t="s">
        <v>19</v>
      </c>
      <c r="G214" t="s">
        <v>22</v>
      </c>
      <c r="H214" t="s">
        <v>183</v>
      </c>
      <c r="I214" s="2">
        <v>279151</v>
      </c>
      <c r="J214" s="2">
        <v>279151</v>
      </c>
      <c r="K214">
        <v>3232587888</v>
      </c>
      <c r="L214" t="s">
        <v>117</v>
      </c>
      <c r="M214" t="s">
        <v>87</v>
      </c>
      <c r="N214" t="s">
        <v>88</v>
      </c>
      <c r="O214" t="s">
        <v>88</v>
      </c>
      <c r="P214" t="s">
        <v>88</v>
      </c>
      <c r="Q214">
        <v>1014787879</v>
      </c>
      <c r="R214" t="s">
        <v>113</v>
      </c>
      <c r="S214" t="s">
        <v>114</v>
      </c>
      <c r="T214" t="s">
        <v>88</v>
      </c>
    </row>
    <row r="215" spans="1:20" x14ac:dyDescent="0.3">
      <c r="A215" s="5" t="s">
        <v>185</v>
      </c>
      <c r="B215">
        <v>1058884562</v>
      </c>
      <c r="C215">
        <v>36785654</v>
      </c>
      <c r="D215" s="1">
        <v>44606</v>
      </c>
      <c r="E215">
        <v>13405804</v>
      </c>
      <c r="F215" t="s">
        <v>19</v>
      </c>
      <c r="G215" t="s">
        <v>22</v>
      </c>
      <c r="H215" t="s">
        <v>183</v>
      </c>
      <c r="I215" s="2">
        <v>264082</v>
      </c>
      <c r="J215" s="2">
        <v>264082</v>
      </c>
      <c r="K215">
        <v>1112036044</v>
      </c>
      <c r="L215" t="s">
        <v>120</v>
      </c>
      <c r="M215" t="s">
        <v>87</v>
      </c>
      <c r="N215" t="s">
        <v>88</v>
      </c>
      <c r="O215" t="s">
        <v>88</v>
      </c>
      <c r="P215" t="s">
        <v>172</v>
      </c>
      <c r="Q215">
        <v>3344105896</v>
      </c>
      <c r="R215" t="s">
        <v>188</v>
      </c>
      <c r="T215" t="s">
        <v>172</v>
      </c>
    </row>
    <row r="216" spans="1:20" x14ac:dyDescent="0.3">
      <c r="A216" s="5" t="s">
        <v>184</v>
      </c>
      <c r="B216">
        <v>1058884562</v>
      </c>
      <c r="C216">
        <v>38865000</v>
      </c>
      <c r="D216" s="1">
        <v>44586</v>
      </c>
      <c r="E216">
        <v>19313027</v>
      </c>
      <c r="F216" t="s">
        <v>19</v>
      </c>
      <c r="G216" t="s">
        <v>22</v>
      </c>
      <c r="H216" t="s">
        <v>183</v>
      </c>
      <c r="I216" s="2">
        <v>258278</v>
      </c>
      <c r="J216" s="2">
        <v>258278</v>
      </c>
      <c r="K216">
        <v>7900001410</v>
      </c>
      <c r="L216" t="s">
        <v>72</v>
      </c>
      <c r="M216" t="s">
        <v>65</v>
      </c>
      <c r="N216" t="s">
        <v>51</v>
      </c>
      <c r="O216" t="s">
        <v>51</v>
      </c>
      <c r="P216" t="s">
        <v>88</v>
      </c>
      <c r="Q216">
        <v>8518945853</v>
      </c>
      <c r="R216" t="s">
        <v>115</v>
      </c>
      <c r="T216" t="s">
        <v>88</v>
      </c>
    </row>
    <row r="217" spans="1:20" x14ac:dyDescent="0.3">
      <c r="A217" s="5" t="s">
        <v>184</v>
      </c>
      <c r="B217">
        <v>1058884562</v>
      </c>
      <c r="C217">
        <v>38865000</v>
      </c>
      <c r="D217" s="1">
        <v>44564</v>
      </c>
      <c r="E217">
        <v>16363902</v>
      </c>
      <c r="F217" t="s">
        <v>19</v>
      </c>
      <c r="G217" t="s">
        <v>21</v>
      </c>
      <c r="H217" t="s">
        <v>183</v>
      </c>
      <c r="I217" s="2">
        <v>257366</v>
      </c>
      <c r="J217" s="2">
        <v>257366</v>
      </c>
      <c r="K217">
        <v>4447830460</v>
      </c>
      <c r="L217" t="s">
        <v>25</v>
      </c>
      <c r="M217" t="s">
        <v>42</v>
      </c>
      <c r="N217" t="s">
        <v>42</v>
      </c>
      <c r="O217" t="s">
        <v>42</v>
      </c>
      <c r="P217" t="s">
        <v>141</v>
      </c>
      <c r="Q217">
        <v>3323598752</v>
      </c>
      <c r="R217" t="s">
        <v>137</v>
      </c>
      <c r="S217" t="s">
        <v>140</v>
      </c>
      <c r="T217" t="s">
        <v>141</v>
      </c>
    </row>
    <row r="218" spans="1:20" x14ac:dyDescent="0.3">
      <c r="A218" s="5" t="s">
        <v>184</v>
      </c>
      <c r="B218">
        <v>1058884562</v>
      </c>
      <c r="C218">
        <v>38865000</v>
      </c>
      <c r="D218" s="1">
        <v>44582</v>
      </c>
      <c r="E218">
        <v>16332718</v>
      </c>
      <c r="F218" t="s">
        <v>19</v>
      </c>
      <c r="G218" t="s">
        <v>22</v>
      </c>
      <c r="H218" t="s">
        <v>282</v>
      </c>
      <c r="I218" s="2">
        <v>257048</v>
      </c>
      <c r="J218" s="2">
        <v>257048</v>
      </c>
      <c r="K218">
        <v>1014787879</v>
      </c>
      <c r="L218" t="s">
        <v>113</v>
      </c>
      <c r="M218" t="s">
        <v>114</v>
      </c>
      <c r="N218" t="s">
        <v>88</v>
      </c>
      <c r="P218" t="s">
        <v>177</v>
      </c>
      <c r="Q218">
        <v>7861172560</v>
      </c>
      <c r="R218" t="s">
        <v>27</v>
      </c>
      <c r="S218" t="s">
        <v>180</v>
      </c>
      <c r="T218" t="s">
        <v>177</v>
      </c>
    </row>
    <row r="219" spans="1:20" x14ac:dyDescent="0.3">
      <c r="A219" s="5" t="s">
        <v>185</v>
      </c>
      <c r="B219">
        <v>1058884562</v>
      </c>
      <c r="C219">
        <v>36785654</v>
      </c>
      <c r="D219" s="1">
        <v>44614</v>
      </c>
      <c r="E219">
        <v>15312029</v>
      </c>
      <c r="F219" t="s">
        <v>19</v>
      </c>
      <c r="G219" t="s">
        <v>22</v>
      </c>
      <c r="H219" t="s">
        <v>183</v>
      </c>
      <c r="I219" s="2">
        <v>238077</v>
      </c>
      <c r="J219" s="2">
        <v>238077</v>
      </c>
      <c r="K219">
        <v>1112036044</v>
      </c>
      <c r="L219" t="s">
        <v>120</v>
      </c>
      <c r="M219" t="s">
        <v>87</v>
      </c>
      <c r="N219" t="s">
        <v>88</v>
      </c>
      <c r="O219" t="s">
        <v>88</v>
      </c>
      <c r="P219" t="s">
        <v>38</v>
      </c>
      <c r="Q219">
        <v>6319115507</v>
      </c>
      <c r="R219" t="s">
        <v>94</v>
      </c>
      <c r="S219" t="s">
        <v>95</v>
      </c>
      <c r="T219" t="s">
        <v>38</v>
      </c>
    </row>
    <row r="220" spans="1:20" x14ac:dyDescent="0.3">
      <c r="A220" s="5" t="s">
        <v>186</v>
      </c>
      <c r="B220">
        <v>1058884562</v>
      </c>
      <c r="C220">
        <v>38865000</v>
      </c>
      <c r="D220" s="1">
        <v>44630</v>
      </c>
      <c r="E220">
        <v>17748208</v>
      </c>
      <c r="F220" t="s">
        <v>19</v>
      </c>
      <c r="G220" t="s">
        <v>22</v>
      </c>
      <c r="H220" t="s">
        <v>183</v>
      </c>
      <c r="I220" s="2">
        <v>237210</v>
      </c>
      <c r="J220" s="2">
        <v>237210</v>
      </c>
      <c r="K220">
        <v>1014787879</v>
      </c>
      <c r="L220" t="s">
        <v>275</v>
      </c>
      <c r="M220" t="s">
        <v>114</v>
      </c>
      <c r="N220" t="s">
        <v>88</v>
      </c>
      <c r="O220" t="s">
        <v>88</v>
      </c>
      <c r="P220" t="s">
        <v>128</v>
      </c>
      <c r="Q220">
        <v>8807960384</v>
      </c>
      <c r="R220" t="s">
        <v>126</v>
      </c>
      <c r="S220" t="s">
        <v>127</v>
      </c>
      <c r="T220" t="s">
        <v>128</v>
      </c>
    </row>
    <row r="221" spans="1:20" x14ac:dyDescent="0.3">
      <c r="A221" s="5" t="s">
        <v>185</v>
      </c>
      <c r="B221">
        <v>1058884562</v>
      </c>
      <c r="C221">
        <v>36785654</v>
      </c>
      <c r="D221" s="1">
        <v>44614</v>
      </c>
      <c r="E221">
        <v>11616054</v>
      </c>
      <c r="F221" t="s">
        <v>19</v>
      </c>
      <c r="G221" t="s">
        <v>21</v>
      </c>
      <c r="H221" t="s">
        <v>183</v>
      </c>
      <c r="I221" s="2">
        <v>222380</v>
      </c>
      <c r="J221" s="2">
        <v>222380</v>
      </c>
      <c r="K221">
        <v>3232587888</v>
      </c>
      <c r="L221" t="s">
        <v>117</v>
      </c>
      <c r="M221" t="s">
        <v>87</v>
      </c>
      <c r="N221" t="s">
        <v>88</v>
      </c>
      <c r="O221" t="s">
        <v>88</v>
      </c>
      <c r="P221" t="s">
        <v>28</v>
      </c>
      <c r="Q221">
        <v>1000254510</v>
      </c>
      <c r="R221" t="s">
        <v>66</v>
      </c>
      <c r="S221" t="s">
        <v>29</v>
      </c>
      <c r="T221" t="s">
        <v>28</v>
      </c>
    </row>
    <row r="222" spans="1:20" x14ac:dyDescent="0.3">
      <c r="A222" s="5" t="s">
        <v>186</v>
      </c>
      <c r="B222">
        <v>1058884562</v>
      </c>
      <c r="C222">
        <v>36785654</v>
      </c>
      <c r="D222" s="1">
        <v>44628</v>
      </c>
      <c r="E222">
        <v>19025001</v>
      </c>
      <c r="F222" t="s">
        <v>19</v>
      </c>
      <c r="G222" t="s">
        <v>21</v>
      </c>
      <c r="H222" t="s">
        <v>183</v>
      </c>
      <c r="I222" s="2">
        <v>221282</v>
      </c>
      <c r="J222" s="2">
        <v>221282</v>
      </c>
      <c r="K222">
        <v>8807960384</v>
      </c>
      <c r="L222" t="s">
        <v>126</v>
      </c>
      <c r="M222" t="s">
        <v>127</v>
      </c>
      <c r="N222" t="s">
        <v>128</v>
      </c>
      <c r="O222" t="s">
        <v>128</v>
      </c>
      <c r="P222" t="s">
        <v>177</v>
      </c>
      <c r="Q222">
        <v>7458111145</v>
      </c>
      <c r="R222" t="s">
        <v>26</v>
      </c>
      <c r="T222" t="s">
        <v>177</v>
      </c>
    </row>
    <row r="223" spans="1:20" x14ac:dyDescent="0.3">
      <c r="A223" s="5" t="s">
        <v>186</v>
      </c>
      <c r="B223">
        <v>1058884562</v>
      </c>
      <c r="C223">
        <v>38865000</v>
      </c>
      <c r="D223" s="1">
        <v>44651</v>
      </c>
      <c r="E223">
        <v>14608727</v>
      </c>
      <c r="F223" t="s">
        <v>19</v>
      </c>
      <c r="G223" t="s">
        <v>21</v>
      </c>
      <c r="H223" t="s">
        <v>183</v>
      </c>
      <c r="I223" s="2">
        <v>217815</v>
      </c>
      <c r="J223" s="2">
        <v>217815</v>
      </c>
      <c r="K223">
        <v>3466400426</v>
      </c>
      <c r="L223" t="s">
        <v>67</v>
      </c>
      <c r="M223" t="s">
        <v>68</v>
      </c>
      <c r="N223" t="s">
        <v>51</v>
      </c>
      <c r="O223" t="s">
        <v>51</v>
      </c>
      <c r="P223" t="s">
        <v>42</v>
      </c>
      <c r="Q223">
        <v>7871023545</v>
      </c>
      <c r="R223" t="s">
        <v>143</v>
      </c>
      <c r="S223" t="s">
        <v>144</v>
      </c>
      <c r="T223" t="s">
        <v>42</v>
      </c>
    </row>
    <row r="224" spans="1:20" x14ac:dyDescent="0.3">
      <c r="A224" s="5" t="s">
        <v>184</v>
      </c>
      <c r="B224">
        <v>1058884562</v>
      </c>
      <c r="C224">
        <v>36785654</v>
      </c>
      <c r="D224" s="1">
        <v>44580</v>
      </c>
      <c r="E224">
        <v>16929875</v>
      </c>
      <c r="F224" t="s">
        <v>19</v>
      </c>
      <c r="G224" t="s">
        <v>21</v>
      </c>
      <c r="H224" t="s">
        <v>183</v>
      </c>
      <c r="I224" s="2">
        <v>216892</v>
      </c>
      <c r="J224" s="2">
        <v>216892</v>
      </c>
      <c r="K224">
        <v>1900109258</v>
      </c>
      <c r="L224" t="s">
        <v>97</v>
      </c>
      <c r="M224" t="s">
        <v>98</v>
      </c>
      <c r="N224" t="s">
        <v>88</v>
      </c>
      <c r="O224" t="s">
        <v>88</v>
      </c>
      <c r="P224" t="s">
        <v>128</v>
      </c>
      <c r="Q224">
        <v>8807960384</v>
      </c>
      <c r="R224" t="s">
        <v>126</v>
      </c>
      <c r="S224" t="s">
        <v>127</v>
      </c>
      <c r="T224" t="s">
        <v>128</v>
      </c>
    </row>
    <row r="225" spans="1:20" x14ac:dyDescent="0.3">
      <c r="A225" s="5" t="s">
        <v>185</v>
      </c>
      <c r="B225">
        <v>1058884562</v>
      </c>
      <c r="C225">
        <v>38865000</v>
      </c>
      <c r="D225" s="1">
        <v>44613</v>
      </c>
      <c r="E225">
        <v>19043272</v>
      </c>
      <c r="F225" t="s">
        <v>19</v>
      </c>
      <c r="G225" t="s">
        <v>21</v>
      </c>
      <c r="H225" t="s">
        <v>183</v>
      </c>
      <c r="I225" s="2">
        <v>213059</v>
      </c>
      <c r="J225" s="2">
        <v>213059</v>
      </c>
      <c r="K225">
        <v>7298729519</v>
      </c>
      <c r="L225" t="s">
        <v>75</v>
      </c>
      <c r="M225" t="s">
        <v>65</v>
      </c>
      <c r="N225" t="s">
        <v>51</v>
      </c>
      <c r="O225" t="s">
        <v>51</v>
      </c>
      <c r="P225" t="s">
        <v>85</v>
      </c>
      <c r="Q225">
        <v>4569820300</v>
      </c>
      <c r="R225" t="s">
        <v>76</v>
      </c>
      <c r="S225" t="s">
        <v>84</v>
      </c>
      <c r="T225" t="s">
        <v>85</v>
      </c>
    </row>
    <row r="226" spans="1:20" x14ac:dyDescent="0.3">
      <c r="A226" s="5" t="s">
        <v>186</v>
      </c>
      <c r="B226">
        <v>1058884562</v>
      </c>
      <c r="C226">
        <v>38865000</v>
      </c>
      <c r="D226" s="1">
        <v>44640</v>
      </c>
      <c r="E226">
        <v>10376040</v>
      </c>
      <c r="F226" t="s">
        <v>19</v>
      </c>
      <c r="G226" t="s">
        <v>22</v>
      </c>
      <c r="H226" t="s">
        <v>183</v>
      </c>
      <c r="I226" s="2">
        <v>205283</v>
      </c>
      <c r="J226" s="2">
        <v>205283</v>
      </c>
      <c r="K226">
        <v>7298729519</v>
      </c>
      <c r="L226" t="s">
        <v>75</v>
      </c>
      <c r="M226" t="s">
        <v>65</v>
      </c>
      <c r="N226" t="s">
        <v>51</v>
      </c>
      <c r="O226" t="s">
        <v>51</v>
      </c>
      <c r="P226" t="s">
        <v>45</v>
      </c>
      <c r="Q226">
        <v>3344105896</v>
      </c>
      <c r="R226" t="s">
        <v>188</v>
      </c>
      <c r="S226" t="s">
        <v>164</v>
      </c>
      <c r="T226" t="s">
        <v>45</v>
      </c>
    </row>
    <row r="227" spans="1:20" x14ac:dyDescent="0.3">
      <c r="A227" s="5" t="s">
        <v>185</v>
      </c>
      <c r="B227">
        <v>1058884562</v>
      </c>
      <c r="C227">
        <v>36785654</v>
      </c>
      <c r="D227" s="1">
        <v>44601</v>
      </c>
      <c r="E227">
        <v>14212868</v>
      </c>
      <c r="F227" t="s">
        <v>19</v>
      </c>
      <c r="G227" t="s">
        <v>22</v>
      </c>
      <c r="H227" t="s">
        <v>183</v>
      </c>
      <c r="I227" s="2">
        <v>191533</v>
      </c>
      <c r="J227" s="2">
        <v>191533</v>
      </c>
      <c r="K227">
        <v>7888045698</v>
      </c>
      <c r="L227" t="s">
        <v>123</v>
      </c>
      <c r="M227" t="s">
        <v>124</v>
      </c>
      <c r="N227" t="s">
        <v>125</v>
      </c>
      <c r="O227" t="s">
        <v>125</v>
      </c>
      <c r="P227" t="s">
        <v>28</v>
      </c>
      <c r="Q227">
        <v>1000254510</v>
      </c>
      <c r="R227" t="s">
        <v>66</v>
      </c>
      <c r="S227" t="s">
        <v>29</v>
      </c>
      <c r="T227" t="s">
        <v>28</v>
      </c>
    </row>
    <row r="228" spans="1:20" x14ac:dyDescent="0.3">
      <c r="A228" s="5" t="s">
        <v>184</v>
      </c>
      <c r="B228">
        <v>1058884562</v>
      </c>
      <c r="C228">
        <v>36785654</v>
      </c>
      <c r="D228" s="1">
        <v>44569</v>
      </c>
      <c r="E228">
        <v>16628386</v>
      </c>
      <c r="F228" t="s">
        <v>19</v>
      </c>
      <c r="G228" t="s">
        <v>22</v>
      </c>
      <c r="H228" t="s">
        <v>183</v>
      </c>
      <c r="I228" s="2">
        <v>188085</v>
      </c>
      <c r="J228" s="2">
        <v>188085</v>
      </c>
      <c r="K228">
        <v>1000254510</v>
      </c>
      <c r="L228" t="s">
        <v>66</v>
      </c>
      <c r="M228" t="s">
        <v>29</v>
      </c>
      <c r="N228" t="s">
        <v>28</v>
      </c>
      <c r="O228" t="s">
        <v>28</v>
      </c>
      <c r="P228" t="s">
        <v>88</v>
      </c>
      <c r="Q228">
        <v>1014787879</v>
      </c>
      <c r="R228" t="s">
        <v>113</v>
      </c>
      <c r="S228" t="s">
        <v>114</v>
      </c>
      <c r="T228" t="s">
        <v>88</v>
      </c>
    </row>
    <row r="229" spans="1:20" x14ac:dyDescent="0.3">
      <c r="A229" s="5" t="s">
        <v>184</v>
      </c>
      <c r="B229">
        <v>1058884562</v>
      </c>
      <c r="C229">
        <v>36785654</v>
      </c>
      <c r="D229" s="1">
        <v>44569</v>
      </c>
      <c r="E229">
        <v>16628386</v>
      </c>
      <c r="F229" t="s">
        <v>19</v>
      </c>
      <c r="G229" t="s">
        <v>22</v>
      </c>
      <c r="H229" t="s">
        <v>183</v>
      </c>
      <c r="I229" s="2">
        <v>188085</v>
      </c>
      <c r="J229" s="2">
        <v>188085</v>
      </c>
      <c r="K229">
        <v>1000254510</v>
      </c>
      <c r="L229" t="s">
        <v>66</v>
      </c>
      <c r="M229" t="s">
        <v>29</v>
      </c>
      <c r="N229" t="s">
        <v>28</v>
      </c>
      <c r="O229" t="s">
        <v>28</v>
      </c>
      <c r="P229" t="s">
        <v>88</v>
      </c>
      <c r="Q229">
        <v>1014787879</v>
      </c>
      <c r="R229" t="s">
        <v>113</v>
      </c>
      <c r="S229" t="s">
        <v>114</v>
      </c>
      <c r="T229" t="s">
        <v>88</v>
      </c>
    </row>
    <row r="230" spans="1:20" x14ac:dyDescent="0.3">
      <c r="A230" s="5" t="s">
        <v>185</v>
      </c>
      <c r="B230">
        <v>1058884562</v>
      </c>
      <c r="C230">
        <v>36785654</v>
      </c>
      <c r="D230" s="1">
        <v>44603</v>
      </c>
      <c r="E230">
        <v>14605062</v>
      </c>
      <c r="F230" t="s">
        <v>19</v>
      </c>
      <c r="G230" t="s">
        <v>22</v>
      </c>
      <c r="H230" t="s">
        <v>183</v>
      </c>
      <c r="I230" s="2">
        <v>181356</v>
      </c>
      <c r="J230" s="2">
        <v>181356</v>
      </c>
      <c r="K230">
        <v>6319115507</v>
      </c>
      <c r="L230" t="s">
        <v>94</v>
      </c>
      <c r="M230" t="s">
        <v>95</v>
      </c>
      <c r="N230" t="s">
        <v>38</v>
      </c>
      <c r="O230" t="s">
        <v>38</v>
      </c>
      <c r="P230" t="s">
        <v>28</v>
      </c>
      <c r="Q230">
        <v>1047485455</v>
      </c>
      <c r="R230" t="s">
        <v>30</v>
      </c>
      <c r="S230" t="s">
        <v>31</v>
      </c>
      <c r="T230" t="s">
        <v>28</v>
      </c>
    </row>
    <row r="231" spans="1:20" x14ac:dyDescent="0.3">
      <c r="A231" s="5" t="s">
        <v>184</v>
      </c>
      <c r="B231">
        <v>1058884562</v>
      </c>
      <c r="C231">
        <v>38865000</v>
      </c>
      <c r="D231" s="1">
        <v>44575</v>
      </c>
      <c r="E231">
        <v>17142423</v>
      </c>
      <c r="F231" t="s">
        <v>19</v>
      </c>
      <c r="G231" t="s">
        <v>21</v>
      </c>
      <c r="H231" t="s">
        <v>183</v>
      </c>
      <c r="I231" s="2">
        <v>181253</v>
      </c>
      <c r="J231" s="2">
        <v>181253</v>
      </c>
      <c r="K231">
        <v>1112036044</v>
      </c>
      <c r="L231" t="s">
        <v>120</v>
      </c>
      <c r="M231" t="s">
        <v>87</v>
      </c>
      <c r="N231" t="s">
        <v>88</v>
      </c>
      <c r="O231" t="s">
        <v>88</v>
      </c>
      <c r="P231" t="s">
        <v>88</v>
      </c>
      <c r="Q231">
        <v>3232587888</v>
      </c>
      <c r="R231" t="s">
        <v>117</v>
      </c>
      <c r="S231" t="s">
        <v>87</v>
      </c>
      <c r="T231" t="s">
        <v>88</v>
      </c>
    </row>
    <row r="232" spans="1:20" x14ac:dyDescent="0.3">
      <c r="A232" s="5" t="s">
        <v>184</v>
      </c>
      <c r="B232">
        <v>1058884562</v>
      </c>
      <c r="C232">
        <v>36785654</v>
      </c>
      <c r="D232" s="1">
        <v>44579</v>
      </c>
      <c r="E232">
        <v>15391076</v>
      </c>
      <c r="F232" t="s">
        <v>19</v>
      </c>
      <c r="G232" t="s">
        <v>22</v>
      </c>
      <c r="H232" t="s">
        <v>183</v>
      </c>
      <c r="I232" s="2">
        <v>180683</v>
      </c>
      <c r="J232" s="2">
        <v>180683</v>
      </c>
      <c r="K232">
        <v>7900001410</v>
      </c>
      <c r="L232" t="s">
        <v>72</v>
      </c>
      <c r="M232" t="s">
        <v>65</v>
      </c>
      <c r="N232" t="s">
        <v>51</v>
      </c>
      <c r="O232" t="s">
        <v>51</v>
      </c>
      <c r="P232" t="s">
        <v>88</v>
      </c>
      <c r="Q232">
        <v>1489947433</v>
      </c>
      <c r="R232" t="s">
        <v>187</v>
      </c>
      <c r="S232" t="s">
        <v>87</v>
      </c>
      <c r="T232" t="s">
        <v>88</v>
      </c>
    </row>
    <row r="233" spans="1:20" x14ac:dyDescent="0.3">
      <c r="A233" s="5" t="s">
        <v>184</v>
      </c>
      <c r="B233">
        <v>1058884562</v>
      </c>
      <c r="C233">
        <v>36785654</v>
      </c>
      <c r="D233" s="1">
        <v>44578</v>
      </c>
      <c r="E233">
        <v>19493217</v>
      </c>
      <c r="F233" t="s">
        <v>19</v>
      </c>
      <c r="G233" t="s">
        <v>22</v>
      </c>
      <c r="H233" t="s">
        <v>183</v>
      </c>
      <c r="I233" s="2">
        <v>166870</v>
      </c>
      <c r="J233" s="2">
        <v>166870</v>
      </c>
      <c r="K233">
        <v>8985203212</v>
      </c>
      <c r="L233" t="s">
        <v>99</v>
      </c>
      <c r="M233" t="s">
        <v>100</v>
      </c>
      <c r="N233" t="s">
        <v>49</v>
      </c>
      <c r="O233" t="s">
        <v>49</v>
      </c>
      <c r="P233" t="s">
        <v>28</v>
      </c>
      <c r="Q233">
        <v>1047485455</v>
      </c>
      <c r="R233" t="s">
        <v>30</v>
      </c>
      <c r="S233" t="s">
        <v>31</v>
      </c>
      <c r="T233" t="s">
        <v>28</v>
      </c>
    </row>
    <row r="234" spans="1:20" x14ac:dyDescent="0.3">
      <c r="A234" s="5" t="s">
        <v>186</v>
      </c>
      <c r="B234">
        <v>1058884562</v>
      </c>
      <c r="C234">
        <v>36785654</v>
      </c>
      <c r="D234" s="1">
        <v>44638</v>
      </c>
      <c r="E234">
        <v>18722824</v>
      </c>
      <c r="F234" t="s">
        <v>19</v>
      </c>
      <c r="G234" t="s">
        <v>22</v>
      </c>
      <c r="H234" t="s">
        <v>183</v>
      </c>
      <c r="I234" s="2">
        <v>155731</v>
      </c>
      <c r="J234" s="2">
        <v>155731</v>
      </c>
      <c r="K234">
        <v>8518945853</v>
      </c>
      <c r="L234" t="s">
        <v>115</v>
      </c>
      <c r="N234" t="s">
        <v>88</v>
      </c>
      <c r="O234" t="s">
        <v>88</v>
      </c>
      <c r="P234" t="s">
        <v>88</v>
      </c>
      <c r="Q234">
        <v>2299858418</v>
      </c>
      <c r="R234" t="s">
        <v>78</v>
      </c>
      <c r="S234" t="s">
        <v>87</v>
      </c>
      <c r="T234" t="s">
        <v>88</v>
      </c>
    </row>
    <row r="235" spans="1:20" x14ac:dyDescent="0.3">
      <c r="A235" s="5" t="s">
        <v>184</v>
      </c>
      <c r="B235">
        <v>1058884562</v>
      </c>
      <c r="C235">
        <v>36785654</v>
      </c>
      <c r="D235" s="1">
        <v>44568</v>
      </c>
      <c r="E235">
        <v>18171410</v>
      </c>
      <c r="F235" t="s">
        <v>19</v>
      </c>
      <c r="G235" t="s">
        <v>22</v>
      </c>
      <c r="H235" t="s">
        <v>183</v>
      </c>
      <c r="I235" s="2">
        <v>147065</v>
      </c>
      <c r="J235" s="2">
        <v>147065</v>
      </c>
      <c r="K235">
        <v>1000254510</v>
      </c>
      <c r="L235" t="s">
        <v>66</v>
      </c>
      <c r="M235" t="s">
        <v>29</v>
      </c>
      <c r="N235" t="s">
        <v>28</v>
      </c>
      <c r="O235" t="s">
        <v>28</v>
      </c>
      <c r="P235" t="s">
        <v>158</v>
      </c>
      <c r="Q235">
        <v>1489947433</v>
      </c>
      <c r="R235" t="s">
        <v>187</v>
      </c>
      <c r="T235" t="s">
        <v>158</v>
      </c>
    </row>
    <row r="236" spans="1:20" x14ac:dyDescent="0.3">
      <c r="A236" s="5" t="s">
        <v>186</v>
      </c>
      <c r="B236">
        <v>1058884562</v>
      </c>
      <c r="C236">
        <v>38865000</v>
      </c>
      <c r="D236" s="1">
        <v>44641</v>
      </c>
      <c r="E236">
        <v>19908856</v>
      </c>
      <c r="F236" t="s">
        <v>19</v>
      </c>
      <c r="G236" t="s">
        <v>21</v>
      </c>
      <c r="H236" t="s">
        <v>183</v>
      </c>
      <c r="I236" s="2">
        <v>137128</v>
      </c>
      <c r="J236" s="2">
        <v>137128</v>
      </c>
      <c r="K236">
        <v>7900001410</v>
      </c>
      <c r="L236" t="s">
        <v>72</v>
      </c>
      <c r="M236" t="s">
        <v>65</v>
      </c>
      <c r="N236" t="s">
        <v>51</v>
      </c>
      <c r="O236" t="s">
        <v>51</v>
      </c>
      <c r="P236" t="s">
        <v>85</v>
      </c>
      <c r="Q236">
        <v>4569820300</v>
      </c>
      <c r="R236" t="s">
        <v>76</v>
      </c>
      <c r="S236" t="s">
        <v>84</v>
      </c>
      <c r="T236" t="s">
        <v>85</v>
      </c>
    </row>
    <row r="237" spans="1:20" x14ac:dyDescent="0.3">
      <c r="A237" s="5" t="s">
        <v>186</v>
      </c>
      <c r="B237">
        <v>1058884562</v>
      </c>
      <c r="C237">
        <v>38865000</v>
      </c>
      <c r="D237" s="1">
        <v>44628</v>
      </c>
      <c r="E237">
        <v>17024544</v>
      </c>
      <c r="F237" t="s">
        <v>19</v>
      </c>
      <c r="G237" t="s">
        <v>21</v>
      </c>
      <c r="H237" t="s">
        <v>183</v>
      </c>
      <c r="I237" s="2">
        <v>133630</v>
      </c>
      <c r="J237" s="2">
        <v>133630</v>
      </c>
      <c r="K237">
        <v>1112036044</v>
      </c>
      <c r="L237" t="s">
        <v>120</v>
      </c>
      <c r="M237" t="s">
        <v>87</v>
      </c>
      <c r="N237" t="s">
        <v>88</v>
      </c>
      <c r="O237" t="s">
        <v>88</v>
      </c>
      <c r="P237" t="s">
        <v>51</v>
      </c>
      <c r="Q237">
        <v>7298729519</v>
      </c>
      <c r="R237" t="s">
        <v>75</v>
      </c>
      <c r="S237" t="s">
        <v>65</v>
      </c>
      <c r="T237" t="s">
        <v>51</v>
      </c>
    </row>
    <row r="238" spans="1:20" x14ac:dyDescent="0.3">
      <c r="A238" s="5" t="s">
        <v>184</v>
      </c>
      <c r="B238">
        <v>1058884562</v>
      </c>
      <c r="C238">
        <v>36785654</v>
      </c>
      <c r="D238" s="1">
        <v>44563</v>
      </c>
      <c r="E238">
        <v>14672461</v>
      </c>
      <c r="F238" t="s">
        <v>19</v>
      </c>
      <c r="G238" t="s">
        <v>21</v>
      </c>
      <c r="H238" t="s">
        <v>183</v>
      </c>
      <c r="I238" s="2">
        <v>126579</v>
      </c>
      <c r="J238" s="2">
        <v>126579</v>
      </c>
      <c r="K238">
        <v>4717323840</v>
      </c>
      <c r="L238" t="s">
        <v>24</v>
      </c>
      <c r="M238" t="s">
        <v>179</v>
      </c>
      <c r="N238" t="s">
        <v>51</v>
      </c>
      <c r="O238" t="s">
        <v>51</v>
      </c>
      <c r="P238" t="s">
        <v>28</v>
      </c>
      <c r="Q238">
        <v>1000254510</v>
      </c>
      <c r="R238" t="s">
        <v>66</v>
      </c>
      <c r="S238" t="s">
        <v>29</v>
      </c>
      <c r="T238" t="s">
        <v>28</v>
      </c>
    </row>
    <row r="239" spans="1:20" x14ac:dyDescent="0.3">
      <c r="A239" s="5" t="s">
        <v>184</v>
      </c>
      <c r="B239">
        <v>1058884562</v>
      </c>
      <c r="C239">
        <v>36785654</v>
      </c>
      <c r="D239" s="1">
        <v>44582</v>
      </c>
      <c r="E239">
        <v>10743827</v>
      </c>
      <c r="F239" t="s">
        <v>19</v>
      </c>
      <c r="G239" t="s">
        <v>21</v>
      </c>
      <c r="H239" t="s">
        <v>183</v>
      </c>
      <c r="I239" s="2">
        <v>125896</v>
      </c>
      <c r="J239" s="2">
        <v>125896</v>
      </c>
      <c r="K239">
        <v>3323598752</v>
      </c>
      <c r="L239" t="s">
        <v>137</v>
      </c>
      <c r="M239" t="s">
        <v>140</v>
      </c>
      <c r="N239" t="s">
        <v>141</v>
      </c>
      <c r="O239" t="s">
        <v>141</v>
      </c>
      <c r="P239" t="s">
        <v>49</v>
      </c>
      <c r="Q239">
        <v>2045489878</v>
      </c>
      <c r="R239" t="s">
        <v>103</v>
      </c>
      <c r="S239" t="s">
        <v>50</v>
      </c>
      <c r="T239" t="s">
        <v>49</v>
      </c>
    </row>
    <row r="240" spans="1:20" x14ac:dyDescent="0.3">
      <c r="A240" s="5" t="s">
        <v>186</v>
      </c>
      <c r="B240">
        <v>1058884562</v>
      </c>
      <c r="C240">
        <v>38865000</v>
      </c>
      <c r="D240" s="1">
        <v>44630</v>
      </c>
      <c r="E240">
        <v>14462282</v>
      </c>
      <c r="F240" t="s">
        <v>19</v>
      </c>
      <c r="G240" t="s">
        <v>21</v>
      </c>
      <c r="H240" t="s">
        <v>183</v>
      </c>
      <c r="I240" s="2">
        <v>125850</v>
      </c>
      <c r="J240" s="2">
        <v>125850</v>
      </c>
      <c r="K240">
        <v>7298729519</v>
      </c>
      <c r="L240" t="s">
        <v>75</v>
      </c>
      <c r="M240" t="s">
        <v>65</v>
      </c>
      <c r="N240" t="s">
        <v>51</v>
      </c>
      <c r="O240" t="s">
        <v>51</v>
      </c>
      <c r="P240" t="s">
        <v>88</v>
      </c>
      <c r="Q240">
        <v>1900109258</v>
      </c>
      <c r="R240" t="s">
        <v>97</v>
      </c>
      <c r="S240" t="s">
        <v>98</v>
      </c>
      <c r="T240" t="s">
        <v>88</v>
      </c>
    </row>
    <row r="241" spans="1:20" x14ac:dyDescent="0.3">
      <c r="A241" s="5" t="s">
        <v>185</v>
      </c>
      <c r="B241">
        <v>1058884562</v>
      </c>
      <c r="C241">
        <v>36785654</v>
      </c>
      <c r="D241" s="1">
        <v>44614</v>
      </c>
      <c r="E241">
        <v>19165366</v>
      </c>
      <c r="F241" t="s">
        <v>19</v>
      </c>
      <c r="G241" t="s">
        <v>22</v>
      </c>
      <c r="H241" t="s">
        <v>183</v>
      </c>
      <c r="I241" s="2">
        <v>124187</v>
      </c>
      <c r="J241" s="2">
        <v>124187</v>
      </c>
      <c r="K241">
        <v>4478501400</v>
      </c>
      <c r="L241" t="s">
        <v>118</v>
      </c>
      <c r="M241" t="s">
        <v>119</v>
      </c>
      <c r="N241" t="s">
        <v>88</v>
      </c>
      <c r="O241" t="s">
        <v>88</v>
      </c>
      <c r="P241" t="s">
        <v>51</v>
      </c>
      <c r="Q241">
        <v>3466400426</v>
      </c>
      <c r="R241" t="s">
        <v>67</v>
      </c>
      <c r="S241" t="s">
        <v>68</v>
      </c>
      <c r="T241" t="s">
        <v>51</v>
      </c>
    </row>
    <row r="242" spans="1:20" x14ac:dyDescent="0.3">
      <c r="A242" s="5" t="s">
        <v>186</v>
      </c>
      <c r="B242">
        <v>1058884562</v>
      </c>
      <c r="C242">
        <v>36785654</v>
      </c>
      <c r="D242" s="1">
        <v>44625</v>
      </c>
      <c r="E242">
        <v>12118061</v>
      </c>
      <c r="F242" t="s">
        <v>19</v>
      </c>
      <c r="G242" t="s">
        <v>21</v>
      </c>
      <c r="H242" t="s">
        <v>183</v>
      </c>
      <c r="I242" s="2">
        <v>123836</v>
      </c>
      <c r="J242" s="2">
        <v>123836</v>
      </c>
      <c r="K242">
        <v>1459898985</v>
      </c>
      <c r="L242" t="s">
        <v>107</v>
      </c>
      <c r="M242" t="s">
        <v>108</v>
      </c>
      <c r="N242" t="s">
        <v>109</v>
      </c>
      <c r="O242" t="s">
        <v>109</v>
      </c>
      <c r="P242" t="s">
        <v>88</v>
      </c>
      <c r="Q242">
        <v>1014787879</v>
      </c>
      <c r="R242" t="s">
        <v>113</v>
      </c>
      <c r="S242" t="s">
        <v>114</v>
      </c>
      <c r="T242" t="s">
        <v>88</v>
      </c>
    </row>
    <row r="243" spans="1:20" x14ac:dyDescent="0.3">
      <c r="A243" s="5" t="s">
        <v>184</v>
      </c>
      <c r="B243">
        <v>1058884562</v>
      </c>
      <c r="C243">
        <v>36785654</v>
      </c>
      <c r="D243" s="1">
        <v>44572</v>
      </c>
      <c r="E243">
        <v>17957807</v>
      </c>
      <c r="F243" t="s">
        <v>19</v>
      </c>
      <c r="G243" t="s">
        <v>22</v>
      </c>
      <c r="H243" t="s">
        <v>183</v>
      </c>
      <c r="I243" s="2">
        <v>122775</v>
      </c>
      <c r="J243" s="2">
        <v>122775</v>
      </c>
      <c r="K243">
        <v>3344105896</v>
      </c>
      <c r="L243" t="s">
        <v>139</v>
      </c>
      <c r="N243" t="s">
        <v>178</v>
      </c>
      <c r="O243" t="s">
        <v>178</v>
      </c>
      <c r="P243" t="s">
        <v>88</v>
      </c>
      <c r="Q243">
        <v>1112036044</v>
      </c>
      <c r="R243" t="s">
        <v>120</v>
      </c>
      <c r="S243" t="s">
        <v>87</v>
      </c>
      <c r="T243" t="s">
        <v>88</v>
      </c>
    </row>
    <row r="244" spans="1:20" x14ac:dyDescent="0.3">
      <c r="A244" s="5" t="s">
        <v>184</v>
      </c>
      <c r="B244">
        <v>1058884562</v>
      </c>
      <c r="C244">
        <v>36785654</v>
      </c>
      <c r="D244" s="1">
        <v>44590</v>
      </c>
      <c r="E244">
        <v>19361787</v>
      </c>
      <c r="F244" t="s">
        <v>19</v>
      </c>
      <c r="G244" t="s">
        <v>22</v>
      </c>
      <c r="H244" t="s">
        <v>183</v>
      </c>
      <c r="I244" s="2">
        <v>121922</v>
      </c>
      <c r="J244" s="2">
        <v>121922</v>
      </c>
      <c r="K244">
        <v>4547963252</v>
      </c>
      <c r="L244" t="s">
        <v>32</v>
      </c>
      <c r="M244" t="s">
        <v>33</v>
      </c>
      <c r="N244" t="s">
        <v>28</v>
      </c>
      <c r="O244" t="s">
        <v>28</v>
      </c>
      <c r="P244" t="s">
        <v>28</v>
      </c>
      <c r="Q244">
        <v>1000254510</v>
      </c>
      <c r="R244" t="s">
        <v>66</v>
      </c>
      <c r="S244" t="s">
        <v>29</v>
      </c>
      <c r="T244" t="s">
        <v>28</v>
      </c>
    </row>
    <row r="245" spans="1:20" x14ac:dyDescent="0.3">
      <c r="A245" t="s">
        <v>184</v>
      </c>
      <c r="B245">
        <v>1058884562</v>
      </c>
      <c r="C245">
        <v>36785654</v>
      </c>
      <c r="D245" s="1">
        <v>44583</v>
      </c>
      <c r="E245">
        <v>15765283</v>
      </c>
      <c r="F245" t="s">
        <v>20</v>
      </c>
      <c r="G245" t="s">
        <v>21</v>
      </c>
      <c r="H245" t="s">
        <v>183</v>
      </c>
      <c r="I245" s="2">
        <v>120000</v>
      </c>
      <c r="J245" s="2">
        <v>120000</v>
      </c>
      <c r="K245">
        <v>1005455989</v>
      </c>
      <c r="L245" t="s">
        <v>190</v>
      </c>
      <c r="M245" t="s">
        <v>65</v>
      </c>
      <c r="N245" t="s">
        <v>51</v>
      </c>
      <c r="O245" t="s">
        <v>51</v>
      </c>
      <c r="P245" t="s">
        <v>109</v>
      </c>
      <c r="Q245">
        <v>2049989878</v>
      </c>
      <c r="R245" t="s">
        <v>110</v>
      </c>
      <c r="S245" t="s">
        <v>111</v>
      </c>
      <c r="T245" t="s">
        <v>109</v>
      </c>
    </row>
    <row r="246" spans="1:20" x14ac:dyDescent="0.3">
      <c r="A246" t="s">
        <v>185</v>
      </c>
      <c r="B246">
        <v>1058884562</v>
      </c>
      <c r="C246">
        <v>38865000</v>
      </c>
      <c r="D246" s="1">
        <v>44597</v>
      </c>
      <c r="E246">
        <v>17386432</v>
      </c>
      <c r="F246" t="s">
        <v>20</v>
      </c>
      <c r="G246" t="s">
        <v>21</v>
      </c>
      <c r="H246" t="s">
        <v>183</v>
      </c>
      <c r="I246" s="2">
        <v>120000</v>
      </c>
      <c r="J246" s="2">
        <v>120000</v>
      </c>
      <c r="K246">
        <v>1112036044</v>
      </c>
      <c r="L246" t="s">
        <v>120</v>
      </c>
      <c r="M246" t="s">
        <v>87</v>
      </c>
      <c r="N246" t="s">
        <v>88</v>
      </c>
      <c r="O246" t="s">
        <v>88</v>
      </c>
      <c r="P246" t="s">
        <v>88</v>
      </c>
      <c r="Q246">
        <v>1112036044</v>
      </c>
      <c r="R246" t="s">
        <v>120</v>
      </c>
      <c r="S246" t="s">
        <v>87</v>
      </c>
      <c r="T246" t="s">
        <v>88</v>
      </c>
    </row>
    <row r="247" spans="1:20" x14ac:dyDescent="0.3">
      <c r="A247" t="s">
        <v>185</v>
      </c>
      <c r="B247">
        <v>1058884562</v>
      </c>
      <c r="C247">
        <v>38865000</v>
      </c>
      <c r="D247" s="1">
        <v>44611</v>
      </c>
      <c r="E247">
        <v>19065517</v>
      </c>
      <c r="F247" t="s">
        <v>20</v>
      </c>
      <c r="G247" t="s">
        <v>22</v>
      </c>
      <c r="H247" t="s">
        <v>183</v>
      </c>
      <c r="I247" s="2">
        <v>120000</v>
      </c>
      <c r="J247" s="2">
        <v>120000</v>
      </c>
      <c r="K247">
        <v>1112036044</v>
      </c>
      <c r="L247" t="s">
        <v>120</v>
      </c>
      <c r="M247" t="s">
        <v>87</v>
      </c>
      <c r="N247" t="s">
        <v>88</v>
      </c>
      <c r="O247" t="s">
        <v>88</v>
      </c>
      <c r="P247" t="s">
        <v>88</v>
      </c>
      <c r="Q247">
        <v>1112036044</v>
      </c>
      <c r="R247" t="s">
        <v>120</v>
      </c>
      <c r="S247" t="s">
        <v>87</v>
      </c>
      <c r="T247" t="s">
        <v>88</v>
      </c>
    </row>
    <row r="248" spans="1:20" x14ac:dyDescent="0.3">
      <c r="A248" s="5" t="s">
        <v>184</v>
      </c>
      <c r="B248">
        <v>1058884562</v>
      </c>
      <c r="C248">
        <v>36785654</v>
      </c>
      <c r="D248" s="1">
        <v>44570</v>
      </c>
      <c r="E248">
        <v>15459881</v>
      </c>
      <c r="F248" t="s">
        <v>19</v>
      </c>
      <c r="G248" t="s">
        <v>22</v>
      </c>
      <c r="H248" t="s">
        <v>183</v>
      </c>
      <c r="I248" s="2">
        <v>117111</v>
      </c>
      <c r="J248" s="2">
        <v>117111</v>
      </c>
      <c r="K248">
        <v>1000254510</v>
      </c>
      <c r="L248" t="s">
        <v>66</v>
      </c>
      <c r="M248" t="s">
        <v>29</v>
      </c>
      <c r="N248" t="s">
        <v>28</v>
      </c>
      <c r="O248" t="s">
        <v>28</v>
      </c>
      <c r="P248" t="s">
        <v>125</v>
      </c>
      <c r="Q248">
        <v>7888045698</v>
      </c>
      <c r="R248" t="s">
        <v>123</v>
      </c>
      <c r="S248" t="s">
        <v>124</v>
      </c>
      <c r="T248" t="s">
        <v>125</v>
      </c>
    </row>
    <row r="249" spans="1:20" x14ac:dyDescent="0.3">
      <c r="A249" s="5" t="s">
        <v>186</v>
      </c>
      <c r="B249">
        <v>1058884562</v>
      </c>
      <c r="C249">
        <v>36785654</v>
      </c>
      <c r="D249" s="1">
        <v>44649</v>
      </c>
      <c r="E249">
        <v>19798656</v>
      </c>
      <c r="F249" t="s">
        <v>19</v>
      </c>
      <c r="G249" t="s">
        <v>22</v>
      </c>
      <c r="H249" t="s">
        <v>183</v>
      </c>
      <c r="I249" s="2">
        <v>115456</v>
      </c>
      <c r="J249" s="2">
        <v>115456</v>
      </c>
      <c r="K249">
        <v>1014787879</v>
      </c>
      <c r="L249" t="s">
        <v>113</v>
      </c>
      <c r="M249" t="s">
        <v>114</v>
      </c>
      <c r="N249" t="s">
        <v>88</v>
      </c>
      <c r="O249" t="s">
        <v>88</v>
      </c>
      <c r="P249" t="s">
        <v>49</v>
      </c>
      <c r="Q249">
        <v>2045489878</v>
      </c>
      <c r="R249" t="s">
        <v>103</v>
      </c>
      <c r="S249" t="s">
        <v>50</v>
      </c>
      <c r="T249" t="s">
        <v>49</v>
      </c>
    </row>
    <row r="250" spans="1:20" x14ac:dyDescent="0.3">
      <c r="A250" s="5" t="s">
        <v>185</v>
      </c>
      <c r="B250">
        <v>1058884562</v>
      </c>
      <c r="C250">
        <v>38865000</v>
      </c>
      <c r="D250" s="1">
        <v>44609</v>
      </c>
      <c r="E250">
        <v>10787565</v>
      </c>
      <c r="F250" t="s">
        <v>19</v>
      </c>
      <c r="G250" t="s">
        <v>22</v>
      </c>
      <c r="H250" t="s">
        <v>183</v>
      </c>
      <c r="I250" s="2">
        <v>112405</v>
      </c>
      <c r="J250" s="2">
        <v>112405</v>
      </c>
      <c r="K250">
        <v>7766918052</v>
      </c>
      <c r="L250" t="s">
        <v>40</v>
      </c>
      <c r="M250" t="s">
        <v>41</v>
      </c>
      <c r="N250" t="s">
        <v>42</v>
      </c>
      <c r="O250" t="s">
        <v>42</v>
      </c>
      <c r="P250" t="s">
        <v>128</v>
      </c>
      <c r="Q250">
        <v>8807960384</v>
      </c>
      <c r="R250" t="s">
        <v>126</v>
      </c>
      <c r="S250" t="s">
        <v>127</v>
      </c>
      <c r="T250" t="s">
        <v>128</v>
      </c>
    </row>
    <row r="251" spans="1:20" x14ac:dyDescent="0.3">
      <c r="A251" s="5" t="s">
        <v>186</v>
      </c>
      <c r="B251">
        <v>1058884562</v>
      </c>
      <c r="C251">
        <v>36785654</v>
      </c>
      <c r="D251" s="1">
        <v>44649</v>
      </c>
      <c r="E251">
        <v>18462953</v>
      </c>
      <c r="F251" t="s">
        <v>19</v>
      </c>
      <c r="G251" t="s">
        <v>22</v>
      </c>
      <c r="H251" t="s">
        <v>183</v>
      </c>
      <c r="I251" s="2">
        <v>110571</v>
      </c>
      <c r="J251" s="2">
        <v>110571</v>
      </c>
      <c r="K251">
        <v>7871021235</v>
      </c>
      <c r="L251" t="s">
        <v>47</v>
      </c>
      <c r="N251" t="s">
        <v>51</v>
      </c>
      <c r="O251" t="s">
        <v>51</v>
      </c>
      <c r="P251" t="s">
        <v>38</v>
      </c>
      <c r="Q251">
        <v>6319115507</v>
      </c>
      <c r="R251" t="s">
        <v>94</v>
      </c>
      <c r="S251" t="s">
        <v>95</v>
      </c>
      <c r="T251" t="s">
        <v>38</v>
      </c>
    </row>
    <row r="252" spans="1:20" x14ac:dyDescent="0.3">
      <c r="A252" s="5" t="s">
        <v>186</v>
      </c>
      <c r="B252">
        <v>1058884562</v>
      </c>
      <c r="C252">
        <v>36785654</v>
      </c>
      <c r="D252" s="1">
        <v>44626</v>
      </c>
      <c r="E252">
        <v>16848492</v>
      </c>
      <c r="F252" t="s">
        <v>19</v>
      </c>
      <c r="G252" t="s">
        <v>21</v>
      </c>
      <c r="H252" t="s">
        <v>183</v>
      </c>
      <c r="I252" s="2">
        <v>106092</v>
      </c>
      <c r="J252" s="2">
        <v>106092</v>
      </c>
      <c r="K252">
        <v>3122512523</v>
      </c>
      <c r="L252" t="s">
        <v>146</v>
      </c>
      <c r="M252" t="s">
        <v>147</v>
      </c>
      <c r="N252" t="s">
        <v>38</v>
      </c>
      <c r="O252" t="s">
        <v>38</v>
      </c>
      <c r="P252" t="s">
        <v>168</v>
      </c>
      <c r="Q252">
        <v>2830262569</v>
      </c>
      <c r="R252" t="s">
        <v>167</v>
      </c>
      <c r="T252" t="s">
        <v>168</v>
      </c>
    </row>
    <row r="253" spans="1:20" x14ac:dyDescent="0.3">
      <c r="A253" s="5" t="s">
        <v>186</v>
      </c>
      <c r="B253">
        <v>1058884562</v>
      </c>
      <c r="C253">
        <v>38865000</v>
      </c>
      <c r="D253" s="1">
        <v>44630</v>
      </c>
      <c r="E253">
        <v>19293801</v>
      </c>
      <c r="F253" t="s">
        <v>19</v>
      </c>
      <c r="G253" t="s">
        <v>21</v>
      </c>
      <c r="H253" t="s">
        <v>183</v>
      </c>
      <c r="I253" s="2">
        <v>104214</v>
      </c>
      <c r="J253" s="2">
        <v>104214</v>
      </c>
      <c r="K253">
        <v>4478501400</v>
      </c>
      <c r="L253" t="s">
        <v>118</v>
      </c>
      <c r="M253" t="s">
        <v>119</v>
      </c>
      <c r="N253" t="s">
        <v>88</v>
      </c>
      <c r="O253" t="s">
        <v>88</v>
      </c>
      <c r="P253" t="s">
        <v>88</v>
      </c>
      <c r="Q253">
        <v>3323598752</v>
      </c>
      <c r="R253" t="s">
        <v>137</v>
      </c>
      <c r="T253" t="s">
        <v>88</v>
      </c>
    </row>
    <row r="254" spans="1:20" x14ac:dyDescent="0.3">
      <c r="A254" s="5" t="s">
        <v>186</v>
      </c>
      <c r="B254">
        <v>1058884562</v>
      </c>
      <c r="C254">
        <v>36785654</v>
      </c>
      <c r="D254" s="1">
        <v>44622</v>
      </c>
      <c r="E254">
        <v>12939541</v>
      </c>
      <c r="F254" t="s">
        <v>19</v>
      </c>
      <c r="G254" t="s">
        <v>22</v>
      </c>
      <c r="H254" t="s">
        <v>183</v>
      </c>
      <c r="I254" s="2">
        <v>101796</v>
      </c>
      <c r="J254" s="2">
        <v>101796</v>
      </c>
      <c r="K254">
        <v>7900001410</v>
      </c>
      <c r="L254" t="s">
        <v>72</v>
      </c>
      <c r="M254" t="s">
        <v>65</v>
      </c>
      <c r="N254" t="s">
        <v>51</v>
      </c>
      <c r="O254" t="s">
        <v>51</v>
      </c>
      <c r="P254" t="s">
        <v>51</v>
      </c>
      <c r="Q254">
        <v>7900001410</v>
      </c>
      <c r="R254" t="s">
        <v>72</v>
      </c>
      <c r="S254" t="s">
        <v>65</v>
      </c>
      <c r="T254" t="s">
        <v>51</v>
      </c>
    </row>
    <row r="255" spans="1:20" x14ac:dyDescent="0.3">
      <c r="A255" s="5" t="s">
        <v>185</v>
      </c>
      <c r="B255">
        <v>1058884562</v>
      </c>
      <c r="C255">
        <v>38865000</v>
      </c>
      <c r="D255" s="1">
        <v>44614</v>
      </c>
      <c r="E255">
        <v>14757288</v>
      </c>
      <c r="F255" t="s">
        <v>19</v>
      </c>
      <c r="G255" t="s">
        <v>21</v>
      </c>
      <c r="H255" t="s">
        <v>183</v>
      </c>
      <c r="I255" s="2">
        <v>100000</v>
      </c>
      <c r="J255" s="2">
        <v>100000</v>
      </c>
      <c r="K255">
        <v>7865462575</v>
      </c>
      <c r="L255" t="s">
        <v>138</v>
      </c>
      <c r="N255" t="s">
        <v>175</v>
      </c>
      <c r="O255" t="s">
        <v>175</v>
      </c>
      <c r="P255" t="s">
        <v>51</v>
      </c>
      <c r="Q255">
        <v>4717323840</v>
      </c>
      <c r="R255" t="s">
        <v>24</v>
      </c>
      <c r="T255" t="s">
        <v>51</v>
      </c>
    </row>
    <row r="256" spans="1:20" x14ac:dyDescent="0.3">
      <c r="A256" s="5" t="s">
        <v>186</v>
      </c>
      <c r="B256">
        <v>1058884562</v>
      </c>
      <c r="C256">
        <v>36785654</v>
      </c>
      <c r="D256" s="1">
        <v>44646</v>
      </c>
      <c r="E256">
        <v>15271452</v>
      </c>
      <c r="F256" t="s">
        <v>19</v>
      </c>
      <c r="G256" t="s">
        <v>21</v>
      </c>
      <c r="H256" t="s">
        <v>183</v>
      </c>
      <c r="I256" s="2">
        <v>98949</v>
      </c>
      <c r="J256" s="2">
        <v>98949</v>
      </c>
      <c r="K256">
        <v>3323598752</v>
      </c>
      <c r="L256" t="s">
        <v>137</v>
      </c>
      <c r="N256" t="s">
        <v>88</v>
      </c>
      <c r="O256" t="s">
        <v>88</v>
      </c>
      <c r="P256" t="s">
        <v>38</v>
      </c>
      <c r="Q256">
        <v>6674140100</v>
      </c>
      <c r="R256" t="s">
        <v>121</v>
      </c>
      <c r="S256" t="s">
        <v>122</v>
      </c>
      <c r="T256" t="s">
        <v>38</v>
      </c>
    </row>
    <row r="257" spans="1:20" x14ac:dyDescent="0.3">
      <c r="A257" s="5" t="s">
        <v>186</v>
      </c>
      <c r="B257">
        <v>1058884562</v>
      </c>
      <c r="C257">
        <v>36785654</v>
      </c>
      <c r="D257" s="1">
        <v>44648</v>
      </c>
      <c r="E257">
        <v>11185816</v>
      </c>
      <c r="F257" t="s">
        <v>19</v>
      </c>
      <c r="G257" t="s">
        <v>22</v>
      </c>
      <c r="H257" t="s">
        <v>183</v>
      </c>
      <c r="I257" s="2">
        <v>96353</v>
      </c>
      <c r="J257" s="2">
        <v>96353</v>
      </c>
      <c r="K257">
        <v>6674140100</v>
      </c>
      <c r="L257" t="s">
        <v>121</v>
      </c>
      <c r="M257" t="s">
        <v>122</v>
      </c>
      <c r="N257" t="s">
        <v>38</v>
      </c>
      <c r="O257" t="s">
        <v>38</v>
      </c>
      <c r="P257" t="s">
        <v>88</v>
      </c>
      <c r="Q257">
        <v>1014787879</v>
      </c>
      <c r="R257" t="s">
        <v>113</v>
      </c>
      <c r="S257" t="s">
        <v>114</v>
      </c>
      <c r="T257" t="s">
        <v>88</v>
      </c>
    </row>
    <row r="258" spans="1:20" x14ac:dyDescent="0.3">
      <c r="A258" s="5" t="s">
        <v>185</v>
      </c>
      <c r="B258">
        <v>1058884562</v>
      </c>
      <c r="C258">
        <v>36785654</v>
      </c>
      <c r="D258" s="1">
        <v>44605</v>
      </c>
      <c r="E258">
        <v>15849350</v>
      </c>
      <c r="F258" t="s">
        <v>19</v>
      </c>
      <c r="G258" t="s">
        <v>21</v>
      </c>
      <c r="H258" t="s">
        <v>183</v>
      </c>
      <c r="I258" s="2">
        <v>95693</v>
      </c>
      <c r="J258" s="2">
        <v>95693</v>
      </c>
      <c r="K258">
        <v>7298729519</v>
      </c>
      <c r="L258" t="s">
        <v>75</v>
      </c>
      <c r="M258" t="s">
        <v>65</v>
      </c>
      <c r="N258" t="s">
        <v>51</v>
      </c>
      <c r="O258" t="s">
        <v>51</v>
      </c>
      <c r="P258" t="s">
        <v>88</v>
      </c>
      <c r="Q258">
        <v>1900109258</v>
      </c>
      <c r="R258" t="s">
        <v>97</v>
      </c>
      <c r="S258" t="s">
        <v>98</v>
      </c>
      <c r="T258" t="s">
        <v>88</v>
      </c>
    </row>
    <row r="259" spans="1:20" x14ac:dyDescent="0.3">
      <c r="A259" s="5" t="s">
        <v>184</v>
      </c>
      <c r="B259">
        <v>1058884562</v>
      </c>
      <c r="C259">
        <v>36785654</v>
      </c>
      <c r="D259" s="1">
        <v>44576</v>
      </c>
      <c r="E259">
        <v>14124213</v>
      </c>
      <c r="F259" t="s">
        <v>19</v>
      </c>
      <c r="G259" t="s">
        <v>22</v>
      </c>
      <c r="H259" t="s">
        <v>183</v>
      </c>
      <c r="I259" s="2">
        <v>94909</v>
      </c>
      <c r="J259" s="2">
        <v>94909</v>
      </c>
      <c r="K259">
        <v>1112036044</v>
      </c>
      <c r="L259" t="s">
        <v>120</v>
      </c>
      <c r="M259" t="s">
        <v>87</v>
      </c>
      <c r="N259" t="s">
        <v>88</v>
      </c>
      <c r="O259" t="s">
        <v>88</v>
      </c>
      <c r="P259" t="s">
        <v>36</v>
      </c>
      <c r="Q259">
        <v>1454142014</v>
      </c>
      <c r="R259" t="s">
        <v>63</v>
      </c>
      <c r="S259" t="s">
        <v>64</v>
      </c>
      <c r="T259" t="s">
        <v>36</v>
      </c>
    </row>
    <row r="260" spans="1:20" x14ac:dyDescent="0.3">
      <c r="A260" s="5" t="s">
        <v>186</v>
      </c>
      <c r="B260">
        <v>1058884562</v>
      </c>
      <c r="C260">
        <v>38865000</v>
      </c>
      <c r="D260" s="1">
        <v>44634</v>
      </c>
      <c r="E260">
        <v>16245746</v>
      </c>
      <c r="F260" t="s">
        <v>19</v>
      </c>
      <c r="G260" t="s">
        <v>21</v>
      </c>
      <c r="H260" t="s">
        <v>183</v>
      </c>
      <c r="I260" s="2">
        <v>94055</v>
      </c>
      <c r="J260" s="2">
        <v>94055</v>
      </c>
      <c r="K260">
        <v>5652548789</v>
      </c>
      <c r="L260" t="s">
        <v>132</v>
      </c>
      <c r="M260" t="s">
        <v>133</v>
      </c>
      <c r="N260" t="s">
        <v>134</v>
      </c>
      <c r="O260" t="s">
        <v>134</v>
      </c>
      <c r="P260" t="s">
        <v>51</v>
      </c>
      <c r="Q260">
        <v>3466400426</v>
      </c>
      <c r="R260" t="s">
        <v>67</v>
      </c>
      <c r="S260" t="s">
        <v>68</v>
      </c>
      <c r="T260" t="s">
        <v>51</v>
      </c>
    </row>
    <row r="261" spans="1:20" x14ac:dyDescent="0.3">
      <c r="A261" s="5" t="s">
        <v>184</v>
      </c>
      <c r="B261">
        <v>1058884562</v>
      </c>
      <c r="C261">
        <v>36785654</v>
      </c>
      <c r="D261" s="1">
        <v>44575</v>
      </c>
      <c r="E261">
        <v>19310499</v>
      </c>
      <c r="F261" t="s">
        <v>19</v>
      </c>
      <c r="G261" t="s">
        <v>22</v>
      </c>
      <c r="H261" t="s">
        <v>281</v>
      </c>
      <c r="I261" s="2">
        <v>91465</v>
      </c>
      <c r="J261" s="2">
        <v>91465</v>
      </c>
      <c r="K261">
        <v>7888045698</v>
      </c>
      <c r="L261" t="s">
        <v>123</v>
      </c>
      <c r="M261" t="s">
        <v>124</v>
      </c>
      <c r="N261" t="s">
        <v>125</v>
      </c>
      <c r="O261" t="s">
        <v>125</v>
      </c>
      <c r="P261" t="s">
        <v>88</v>
      </c>
      <c r="Q261">
        <v>1112036044</v>
      </c>
      <c r="R261" t="s">
        <v>120</v>
      </c>
      <c r="S261" t="s">
        <v>87</v>
      </c>
      <c r="T261" t="s">
        <v>88</v>
      </c>
    </row>
    <row r="262" spans="1:20" x14ac:dyDescent="0.3">
      <c r="A262" s="5" t="s">
        <v>184</v>
      </c>
      <c r="B262">
        <v>1058884562</v>
      </c>
      <c r="C262">
        <v>36785654</v>
      </c>
      <c r="D262" s="1">
        <v>44592</v>
      </c>
      <c r="E262">
        <v>12119419</v>
      </c>
      <c r="F262" t="s">
        <v>19</v>
      </c>
      <c r="G262" t="s">
        <v>21</v>
      </c>
      <c r="H262" t="s">
        <v>183</v>
      </c>
      <c r="I262" s="2">
        <v>86396</v>
      </c>
      <c r="J262" s="2">
        <v>86396</v>
      </c>
      <c r="K262">
        <v>3232587888</v>
      </c>
      <c r="L262" t="s">
        <v>117</v>
      </c>
      <c r="M262" t="s">
        <v>87</v>
      </c>
      <c r="N262" t="s">
        <v>88</v>
      </c>
      <c r="O262" t="s">
        <v>88</v>
      </c>
      <c r="P262" t="s">
        <v>58</v>
      </c>
      <c r="Q262">
        <v>3259405538</v>
      </c>
      <c r="R262" t="s">
        <v>62</v>
      </c>
      <c r="S262" t="s">
        <v>61</v>
      </c>
      <c r="T262" t="s">
        <v>58</v>
      </c>
    </row>
    <row r="263" spans="1:20" x14ac:dyDescent="0.3">
      <c r="A263" s="5" t="s">
        <v>184</v>
      </c>
      <c r="B263">
        <v>1058884562</v>
      </c>
      <c r="C263">
        <v>36785654</v>
      </c>
      <c r="D263" s="1">
        <v>44582</v>
      </c>
      <c r="E263">
        <v>18519712</v>
      </c>
      <c r="F263" t="s">
        <v>19</v>
      </c>
      <c r="G263" t="s">
        <v>21</v>
      </c>
      <c r="H263" t="s">
        <v>183</v>
      </c>
      <c r="I263" s="2">
        <v>85144</v>
      </c>
      <c r="J263" s="2">
        <v>85144</v>
      </c>
      <c r="K263">
        <v>5652548789</v>
      </c>
      <c r="L263" t="s">
        <v>132</v>
      </c>
      <c r="M263" t="s">
        <v>133</v>
      </c>
      <c r="N263" t="s">
        <v>134</v>
      </c>
      <c r="O263" t="s">
        <v>134</v>
      </c>
      <c r="P263" t="s">
        <v>36</v>
      </c>
      <c r="Q263">
        <v>1454142014</v>
      </c>
      <c r="R263" t="s">
        <v>63</v>
      </c>
      <c r="S263" t="s">
        <v>64</v>
      </c>
      <c r="T263" t="s">
        <v>36</v>
      </c>
    </row>
    <row r="264" spans="1:20" x14ac:dyDescent="0.3">
      <c r="A264" s="5" t="s">
        <v>185</v>
      </c>
      <c r="B264">
        <v>1058884562</v>
      </c>
      <c r="C264">
        <v>36785654</v>
      </c>
      <c r="D264" s="1">
        <v>44611</v>
      </c>
      <c r="E264">
        <v>12480477</v>
      </c>
      <c r="F264" t="s">
        <v>19</v>
      </c>
      <c r="G264" t="s">
        <v>22</v>
      </c>
      <c r="H264" t="s">
        <v>183</v>
      </c>
      <c r="I264" s="2">
        <v>83749</v>
      </c>
      <c r="J264" s="2">
        <v>83749</v>
      </c>
      <c r="K264">
        <v>4445636585</v>
      </c>
      <c r="L264" t="s">
        <v>37</v>
      </c>
      <c r="M264" t="s">
        <v>39</v>
      </c>
      <c r="N264" t="s">
        <v>38</v>
      </c>
      <c r="O264" t="s">
        <v>38</v>
      </c>
      <c r="P264" t="s">
        <v>28</v>
      </c>
      <c r="Q264">
        <v>4547963252</v>
      </c>
      <c r="R264" t="s">
        <v>32</v>
      </c>
      <c r="S264" t="s">
        <v>33</v>
      </c>
      <c r="T264" t="s">
        <v>28</v>
      </c>
    </row>
    <row r="265" spans="1:20" x14ac:dyDescent="0.3">
      <c r="A265" s="5" t="s">
        <v>186</v>
      </c>
      <c r="B265">
        <v>1058884562</v>
      </c>
      <c r="C265">
        <v>36785654</v>
      </c>
      <c r="D265" s="1">
        <v>44634</v>
      </c>
      <c r="E265">
        <v>15084562</v>
      </c>
      <c r="F265" t="s">
        <v>19</v>
      </c>
      <c r="G265" t="s">
        <v>21</v>
      </c>
      <c r="H265" t="s">
        <v>183</v>
      </c>
      <c r="I265" s="2">
        <v>83483</v>
      </c>
      <c r="J265" s="2">
        <v>83483</v>
      </c>
      <c r="K265">
        <v>3259405538</v>
      </c>
      <c r="L265" t="s">
        <v>62</v>
      </c>
      <c r="M265" t="s">
        <v>61</v>
      </c>
      <c r="N265" t="s">
        <v>58</v>
      </c>
      <c r="O265" t="s">
        <v>58</v>
      </c>
      <c r="P265" t="s">
        <v>134</v>
      </c>
      <c r="Q265">
        <v>5652548789</v>
      </c>
      <c r="R265" t="s">
        <v>132</v>
      </c>
      <c r="S265" t="s">
        <v>133</v>
      </c>
      <c r="T265" t="s">
        <v>134</v>
      </c>
    </row>
    <row r="266" spans="1:20" x14ac:dyDescent="0.3">
      <c r="A266" s="5" t="s">
        <v>185</v>
      </c>
      <c r="B266">
        <v>1058884562</v>
      </c>
      <c r="C266">
        <v>38865000</v>
      </c>
      <c r="D266" s="1">
        <v>44611</v>
      </c>
      <c r="E266">
        <v>19065527</v>
      </c>
      <c r="F266" t="s">
        <v>19</v>
      </c>
      <c r="G266" t="s">
        <v>22</v>
      </c>
      <c r="H266" t="s">
        <v>183</v>
      </c>
      <c r="I266" s="2">
        <v>82792</v>
      </c>
      <c r="J266" s="2">
        <v>82792</v>
      </c>
      <c r="K266">
        <v>7298729519</v>
      </c>
      <c r="L266" t="s">
        <v>75</v>
      </c>
      <c r="M266" t="s">
        <v>65</v>
      </c>
      <c r="N266" t="s">
        <v>51</v>
      </c>
      <c r="O266" t="s">
        <v>51</v>
      </c>
      <c r="P266" t="s">
        <v>45</v>
      </c>
      <c r="Q266">
        <v>2141002012</v>
      </c>
      <c r="R266" t="s">
        <v>135</v>
      </c>
      <c r="S266" t="s">
        <v>136</v>
      </c>
      <c r="T266" t="s">
        <v>45</v>
      </c>
    </row>
    <row r="267" spans="1:20" x14ac:dyDescent="0.3">
      <c r="A267" s="5" t="s">
        <v>185</v>
      </c>
      <c r="B267">
        <v>1058884562</v>
      </c>
      <c r="C267">
        <v>36785654</v>
      </c>
      <c r="D267" s="1">
        <v>44595</v>
      </c>
      <c r="E267">
        <v>15654170</v>
      </c>
      <c r="F267" t="s">
        <v>19</v>
      </c>
      <c r="G267" t="s">
        <v>22</v>
      </c>
      <c r="H267" t="s">
        <v>183</v>
      </c>
      <c r="I267" s="2">
        <v>81456</v>
      </c>
      <c r="J267" s="2">
        <v>81456</v>
      </c>
      <c r="K267">
        <v>3259405538</v>
      </c>
      <c r="L267" t="s">
        <v>62</v>
      </c>
      <c r="M267" t="s">
        <v>61</v>
      </c>
      <c r="N267" t="s">
        <v>58</v>
      </c>
      <c r="O267" t="s">
        <v>58</v>
      </c>
      <c r="P267" t="s">
        <v>38</v>
      </c>
      <c r="Q267">
        <v>3122512523</v>
      </c>
      <c r="R267" t="s">
        <v>146</v>
      </c>
      <c r="S267" t="s">
        <v>147</v>
      </c>
      <c r="T267" t="s">
        <v>38</v>
      </c>
    </row>
    <row r="268" spans="1:20" x14ac:dyDescent="0.3">
      <c r="A268" s="5" t="s">
        <v>185</v>
      </c>
      <c r="B268">
        <v>1058884562</v>
      </c>
      <c r="C268">
        <v>36785654</v>
      </c>
      <c r="D268" s="1">
        <v>44596</v>
      </c>
      <c r="E268">
        <v>14905258</v>
      </c>
      <c r="F268" t="s">
        <v>19</v>
      </c>
      <c r="G268" t="s">
        <v>22</v>
      </c>
      <c r="H268" t="s">
        <v>183</v>
      </c>
      <c r="I268" s="2">
        <v>77556</v>
      </c>
      <c r="J268" s="2">
        <v>77556</v>
      </c>
      <c r="K268">
        <v>1445788885</v>
      </c>
      <c r="L268" t="s">
        <v>171</v>
      </c>
      <c r="N268" t="s">
        <v>172</v>
      </c>
      <c r="O268" t="s">
        <v>172</v>
      </c>
      <c r="P268" t="s">
        <v>51</v>
      </c>
      <c r="Q268">
        <v>7298729519</v>
      </c>
      <c r="R268" t="s">
        <v>75</v>
      </c>
      <c r="S268" t="s">
        <v>65</v>
      </c>
      <c r="T268" t="s">
        <v>51</v>
      </c>
    </row>
    <row r="269" spans="1:20" x14ac:dyDescent="0.3">
      <c r="A269" s="5" t="s">
        <v>185</v>
      </c>
      <c r="B269">
        <v>1058884562</v>
      </c>
      <c r="C269">
        <v>36785654</v>
      </c>
      <c r="D269" s="1">
        <v>44612</v>
      </c>
      <c r="E269">
        <v>10040669</v>
      </c>
      <c r="F269" t="s">
        <v>19</v>
      </c>
      <c r="G269" t="s">
        <v>21</v>
      </c>
      <c r="H269" t="s">
        <v>183</v>
      </c>
      <c r="I269" s="2">
        <v>77387</v>
      </c>
      <c r="J269" s="2">
        <v>77387</v>
      </c>
      <c r="K269">
        <v>4598747104</v>
      </c>
      <c r="L269" t="s">
        <v>142</v>
      </c>
      <c r="M269" t="s">
        <v>87</v>
      </c>
      <c r="N269" t="s">
        <v>88</v>
      </c>
      <c r="O269" t="s">
        <v>88</v>
      </c>
      <c r="P269" t="s">
        <v>88</v>
      </c>
      <c r="Q269">
        <v>3232587888</v>
      </c>
      <c r="R269" t="s">
        <v>117</v>
      </c>
      <c r="S269" t="s">
        <v>87</v>
      </c>
      <c r="T269" t="s">
        <v>88</v>
      </c>
    </row>
    <row r="270" spans="1:20" x14ac:dyDescent="0.3">
      <c r="A270" s="5" t="s">
        <v>186</v>
      </c>
      <c r="B270">
        <v>1058884562</v>
      </c>
      <c r="C270">
        <v>36785654</v>
      </c>
      <c r="D270" s="1">
        <v>44641</v>
      </c>
      <c r="E270">
        <v>14061383</v>
      </c>
      <c r="F270" t="s">
        <v>19</v>
      </c>
      <c r="G270" t="s">
        <v>21</v>
      </c>
      <c r="H270" t="s">
        <v>282</v>
      </c>
      <c r="I270" s="2">
        <v>76572</v>
      </c>
      <c r="J270" s="2">
        <v>76572</v>
      </c>
      <c r="K270">
        <v>1014787879</v>
      </c>
      <c r="L270" t="s">
        <v>113</v>
      </c>
      <c r="M270" t="s">
        <v>114</v>
      </c>
      <c r="N270" t="s">
        <v>88</v>
      </c>
      <c r="O270" t="s">
        <v>88</v>
      </c>
      <c r="P270" t="s">
        <v>178</v>
      </c>
      <c r="Q270">
        <v>7101459878</v>
      </c>
      <c r="R270" t="s">
        <v>23</v>
      </c>
      <c r="T270" t="s">
        <v>178</v>
      </c>
    </row>
    <row r="271" spans="1:20" x14ac:dyDescent="0.3">
      <c r="A271" s="5" t="s">
        <v>185</v>
      </c>
      <c r="B271">
        <v>1058884562</v>
      </c>
      <c r="C271">
        <v>38865000</v>
      </c>
      <c r="D271" s="1">
        <v>44615</v>
      </c>
      <c r="E271">
        <v>16232498</v>
      </c>
      <c r="F271" t="s">
        <v>19</v>
      </c>
      <c r="G271" t="s">
        <v>22</v>
      </c>
      <c r="H271" t="s">
        <v>183</v>
      </c>
      <c r="I271" s="2">
        <v>76170</v>
      </c>
      <c r="J271" s="2">
        <v>76170</v>
      </c>
      <c r="K271">
        <v>1441214521</v>
      </c>
      <c r="L271" t="s">
        <v>101</v>
      </c>
      <c r="M271" t="s">
        <v>102</v>
      </c>
      <c r="N271" t="s">
        <v>51</v>
      </c>
      <c r="O271" t="s">
        <v>51</v>
      </c>
      <c r="P271" t="s">
        <v>88</v>
      </c>
      <c r="Q271">
        <v>9040688299</v>
      </c>
      <c r="R271" t="s">
        <v>112</v>
      </c>
      <c r="S271" t="s">
        <v>87</v>
      </c>
      <c r="T271" t="s">
        <v>88</v>
      </c>
    </row>
    <row r="272" spans="1:20" x14ac:dyDescent="0.3">
      <c r="A272" s="5" t="s">
        <v>186</v>
      </c>
      <c r="B272">
        <v>1058884562</v>
      </c>
      <c r="C272">
        <v>38865000</v>
      </c>
      <c r="D272" s="1">
        <v>44626</v>
      </c>
      <c r="E272">
        <v>14236158</v>
      </c>
      <c r="F272" t="s">
        <v>19</v>
      </c>
      <c r="G272" t="s">
        <v>21</v>
      </c>
      <c r="H272" t="s">
        <v>183</v>
      </c>
      <c r="I272" s="2">
        <v>74363</v>
      </c>
      <c r="J272" s="2">
        <v>74363</v>
      </c>
      <c r="K272">
        <v>1000254510</v>
      </c>
      <c r="L272" t="s">
        <v>66</v>
      </c>
      <c r="M272" t="s">
        <v>29</v>
      </c>
      <c r="N272" t="s">
        <v>28</v>
      </c>
      <c r="O272" t="s">
        <v>28</v>
      </c>
      <c r="P272" t="s">
        <v>51</v>
      </c>
      <c r="Q272">
        <v>3466400426</v>
      </c>
      <c r="R272" t="s">
        <v>276</v>
      </c>
      <c r="S272" t="s">
        <v>68</v>
      </c>
      <c r="T272" t="s">
        <v>51</v>
      </c>
    </row>
    <row r="273" spans="1:20" x14ac:dyDescent="0.3">
      <c r="A273" s="5" t="s">
        <v>184</v>
      </c>
      <c r="B273">
        <v>1058884562</v>
      </c>
      <c r="C273">
        <v>36785654</v>
      </c>
      <c r="D273" s="1">
        <v>44565</v>
      </c>
      <c r="E273">
        <v>12354246</v>
      </c>
      <c r="F273" t="s">
        <v>19</v>
      </c>
      <c r="G273" t="s">
        <v>22</v>
      </c>
      <c r="H273" t="s">
        <v>183</v>
      </c>
      <c r="I273" s="2">
        <v>70566</v>
      </c>
      <c r="J273" s="2">
        <v>70566</v>
      </c>
      <c r="K273">
        <v>1047485455</v>
      </c>
      <c r="L273" t="s">
        <v>30</v>
      </c>
      <c r="M273" t="s">
        <v>31</v>
      </c>
      <c r="N273" t="s">
        <v>28</v>
      </c>
      <c r="O273" t="s">
        <v>28</v>
      </c>
      <c r="P273" t="s">
        <v>58</v>
      </c>
      <c r="Q273">
        <v>3259405538</v>
      </c>
      <c r="R273" t="s">
        <v>62</v>
      </c>
      <c r="S273" t="s">
        <v>61</v>
      </c>
      <c r="T273" t="s">
        <v>58</v>
      </c>
    </row>
    <row r="274" spans="1:20" x14ac:dyDescent="0.3">
      <c r="A274" s="5" t="s">
        <v>186</v>
      </c>
      <c r="B274">
        <v>1058884562</v>
      </c>
      <c r="C274">
        <v>36785654</v>
      </c>
      <c r="D274" s="1">
        <v>44622</v>
      </c>
      <c r="E274">
        <v>11274723</v>
      </c>
      <c r="F274" t="s">
        <v>19</v>
      </c>
      <c r="G274" t="s">
        <v>22</v>
      </c>
      <c r="H274" t="s">
        <v>183</v>
      </c>
      <c r="I274" s="2">
        <v>68477</v>
      </c>
      <c r="J274" s="2">
        <v>68477</v>
      </c>
      <c r="K274">
        <v>2045489878</v>
      </c>
      <c r="L274" t="s">
        <v>103</v>
      </c>
      <c r="M274" t="s">
        <v>50</v>
      </c>
      <c r="N274" t="s">
        <v>49</v>
      </c>
      <c r="O274" t="s">
        <v>49</v>
      </c>
      <c r="P274" t="s">
        <v>28</v>
      </c>
      <c r="Q274">
        <v>1047485455</v>
      </c>
      <c r="R274" t="s">
        <v>30</v>
      </c>
      <c r="S274" t="s">
        <v>31</v>
      </c>
      <c r="T274" t="s">
        <v>28</v>
      </c>
    </row>
    <row r="275" spans="1:20" x14ac:dyDescent="0.3">
      <c r="A275" s="5" t="s">
        <v>184</v>
      </c>
      <c r="B275">
        <v>1058884562</v>
      </c>
      <c r="C275">
        <v>36785654</v>
      </c>
      <c r="D275" s="1">
        <v>44575</v>
      </c>
      <c r="E275">
        <v>15681295</v>
      </c>
      <c r="F275" t="s">
        <v>19</v>
      </c>
      <c r="G275" t="s">
        <v>22</v>
      </c>
      <c r="H275" t="s">
        <v>183</v>
      </c>
      <c r="I275" s="2">
        <v>67709</v>
      </c>
      <c r="J275" s="2">
        <v>67709</v>
      </c>
      <c r="K275">
        <v>6319115507</v>
      </c>
      <c r="L275" t="s">
        <v>94</v>
      </c>
      <c r="M275" t="s">
        <v>95</v>
      </c>
      <c r="N275" t="s">
        <v>38</v>
      </c>
      <c r="O275" t="s">
        <v>38</v>
      </c>
      <c r="P275" t="s">
        <v>51</v>
      </c>
      <c r="Q275">
        <v>7900001410</v>
      </c>
      <c r="R275" t="s">
        <v>72</v>
      </c>
      <c r="S275" t="s">
        <v>65</v>
      </c>
      <c r="T275" t="s">
        <v>51</v>
      </c>
    </row>
    <row r="276" spans="1:20" x14ac:dyDescent="0.3">
      <c r="A276" s="5" t="s">
        <v>184</v>
      </c>
      <c r="B276">
        <v>1058884562</v>
      </c>
      <c r="C276">
        <v>36785654</v>
      </c>
      <c r="D276" s="1">
        <v>44591</v>
      </c>
      <c r="E276">
        <v>17477006</v>
      </c>
      <c r="F276" t="s">
        <v>19</v>
      </c>
      <c r="G276" t="s">
        <v>21</v>
      </c>
      <c r="H276" t="s">
        <v>183</v>
      </c>
      <c r="I276" s="2">
        <v>64161</v>
      </c>
      <c r="J276" s="2">
        <v>64161</v>
      </c>
      <c r="K276">
        <v>4494463134</v>
      </c>
      <c r="L276" t="s">
        <v>69</v>
      </c>
      <c r="M276" t="s">
        <v>70</v>
      </c>
      <c r="N276" t="s">
        <v>71</v>
      </c>
      <c r="O276" t="s">
        <v>71</v>
      </c>
      <c r="P276" t="s">
        <v>158</v>
      </c>
      <c r="Q276">
        <v>6320257895</v>
      </c>
      <c r="R276" t="s">
        <v>165</v>
      </c>
      <c r="S276" t="s">
        <v>166</v>
      </c>
      <c r="T276" t="s">
        <v>158</v>
      </c>
    </row>
    <row r="277" spans="1:20" x14ac:dyDescent="0.3">
      <c r="A277" s="5" t="s">
        <v>185</v>
      </c>
      <c r="B277">
        <v>1058884562</v>
      </c>
      <c r="C277">
        <v>36785654</v>
      </c>
      <c r="D277" s="1">
        <v>44615</v>
      </c>
      <c r="E277">
        <v>15642373</v>
      </c>
      <c r="F277" t="s">
        <v>19</v>
      </c>
      <c r="G277" t="s">
        <v>21</v>
      </c>
      <c r="H277" t="s">
        <v>183</v>
      </c>
      <c r="I277" s="2">
        <v>61515</v>
      </c>
      <c r="J277" s="2">
        <v>61515</v>
      </c>
      <c r="K277">
        <v>6319115507</v>
      </c>
      <c r="L277" t="s">
        <v>94</v>
      </c>
      <c r="M277" t="s">
        <v>95</v>
      </c>
      <c r="N277" t="s">
        <v>38</v>
      </c>
      <c r="O277" t="s">
        <v>38</v>
      </c>
      <c r="P277" t="s">
        <v>49</v>
      </c>
      <c r="Q277">
        <v>5125454555</v>
      </c>
      <c r="R277" t="s">
        <v>104</v>
      </c>
      <c r="S277" t="s">
        <v>50</v>
      </c>
      <c r="T277" t="s">
        <v>49</v>
      </c>
    </row>
    <row r="278" spans="1:20" x14ac:dyDescent="0.3">
      <c r="A278" s="5" t="s">
        <v>186</v>
      </c>
      <c r="B278">
        <v>1058884562</v>
      </c>
      <c r="C278">
        <v>36785654</v>
      </c>
      <c r="D278" s="1">
        <v>44638</v>
      </c>
      <c r="E278">
        <v>19934212</v>
      </c>
      <c r="F278" t="s">
        <v>19</v>
      </c>
      <c r="G278" t="s">
        <v>22</v>
      </c>
      <c r="H278" t="s">
        <v>183</v>
      </c>
      <c r="I278" s="2">
        <v>61362</v>
      </c>
      <c r="J278" s="2">
        <v>61362</v>
      </c>
      <c r="K278">
        <v>9987426545</v>
      </c>
      <c r="L278" t="s">
        <v>116</v>
      </c>
      <c r="M278" t="s">
        <v>87</v>
      </c>
      <c r="N278" t="s">
        <v>88</v>
      </c>
      <c r="O278" t="s">
        <v>88</v>
      </c>
      <c r="P278" t="s">
        <v>88</v>
      </c>
      <c r="Q278">
        <v>4478501400</v>
      </c>
      <c r="R278" t="s">
        <v>118</v>
      </c>
      <c r="S278" t="s">
        <v>119</v>
      </c>
      <c r="T278" t="s">
        <v>88</v>
      </c>
    </row>
    <row r="279" spans="1:20" x14ac:dyDescent="0.3">
      <c r="A279" s="5" t="s">
        <v>186</v>
      </c>
      <c r="B279">
        <v>1058884562</v>
      </c>
      <c r="C279">
        <v>38865000</v>
      </c>
      <c r="D279" s="1">
        <v>44623</v>
      </c>
      <c r="E279">
        <v>19889621</v>
      </c>
      <c r="F279" t="s">
        <v>19</v>
      </c>
      <c r="G279" t="s">
        <v>21</v>
      </c>
      <c r="H279" t="s">
        <v>183</v>
      </c>
      <c r="I279" s="2">
        <v>56608</v>
      </c>
      <c r="J279" s="2">
        <v>56608</v>
      </c>
      <c r="K279">
        <v>7785632666</v>
      </c>
      <c r="L279" t="s">
        <v>173</v>
      </c>
      <c r="N279" t="s">
        <v>174</v>
      </c>
      <c r="O279" t="s">
        <v>174</v>
      </c>
      <c r="P279" t="s">
        <v>88</v>
      </c>
      <c r="Q279">
        <v>8518945853</v>
      </c>
      <c r="R279" t="s">
        <v>115</v>
      </c>
      <c r="T279" t="s">
        <v>88</v>
      </c>
    </row>
    <row r="280" spans="1:20" x14ac:dyDescent="0.3">
      <c r="A280" s="5" t="s">
        <v>184</v>
      </c>
      <c r="B280">
        <v>1058884562</v>
      </c>
      <c r="C280">
        <v>38865000</v>
      </c>
      <c r="D280" s="1">
        <v>44588</v>
      </c>
      <c r="E280">
        <v>19228086</v>
      </c>
      <c r="F280" t="s">
        <v>19</v>
      </c>
      <c r="G280" t="s">
        <v>22</v>
      </c>
      <c r="H280" t="s">
        <v>183</v>
      </c>
      <c r="I280" s="2">
        <v>55309</v>
      </c>
      <c r="J280" s="2">
        <v>55309</v>
      </c>
      <c r="K280">
        <v>1000254510</v>
      </c>
      <c r="L280" t="s">
        <v>66</v>
      </c>
      <c r="M280" t="s">
        <v>29</v>
      </c>
      <c r="N280" t="s">
        <v>28</v>
      </c>
      <c r="O280" t="s">
        <v>28</v>
      </c>
      <c r="P280" t="s">
        <v>28</v>
      </c>
      <c r="Q280">
        <v>1000254510</v>
      </c>
      <c r="R280" t="s">
        <v>66</v>
      </c>
      <c r="S280" t="s">
        <v>29</v>
      </c>
      <c r="T280" t="s">
        <v>28</v>
      </c>
    </row>
    <row r="281" spans="1:20" x14ac:dyDescent="0.3">
      <c r="A281" s="5" t="s">
        <v>185</v>
      </c>
      <c r="B281">
        <v>1058884562</v>
      </c>
      <c r="C281">
        <v>38865000</v>
      </c>
      <c r="D281" s="1">
        <v>44596</v>
      </c>
      <c r="E281">
        <v>16710175</v>
      </c>
      <c r="F281" t="s">
        <v>19</v>
      </c>
      <c r="G281" t="s">
        <v>22</v>
      </c>
      <c r="H281" t="s">
        <v>183</v>
      </c>
      <c r="I281" s="2">
        <v>55274</v>
      </c>
      <c r="J281" s="2">
        <v>55274</v>
      </c>
      <c r="K281">
        <v>2141002012</v>
      </c>
      <c r="L281" t="s">
        <v>135</v>
      </c>
      <c r="M281" t="s">
        <v>136</v>
      </c>
      <c r="N281" t="s">
        <v>45</v>
      </c>
      <c r="O281" t="s">
        <v>45</v>
      </c>
      <c r="P281" t="s">
        <v>49</v>
      </c>
      <c r="Q281">
        <v>5125454555</v>
      </c>
      <c r="R281" t="s">
        <v>104</v>
      </c>
      <c r="S281" t="s">
        <v>50</v>
      </c>
      <c r="T281" t="s">
        <v>49</v>
      </c>
    </row>
    <row r="282" spans="1:20" x14ac:dyDescent="0.3">
      <c r="A282" s="5" t="s">
        <v>186</v>
      </c>
      <c r="B282">
        <v>1058884562</v>
      </c>
      <c r="C282">
        <v>36785654</v>
      </c>
      <c r="D282" s="1">
        <v>44645</v>
      </c>
      <c r="E282">
        <v>19281514</v>
      </c>
      <c r="F282" t="s">
        <v>19</v>
      </c>
      <c r="G282" t="s">
        <v>22</v>
      </c>
      <c r="H282" t="s">
        <v>183</v>
      </c>
      <c r="I282" s="2">
        <v>53739</v>
      </c>
      <c r="J282" s="2">
        <v>53739</v>
      </c>
      <c r="K282">
        <v>2141002012</v>
      </c>
      <c r="L282" t="s">
        <v>135</v>
      </c>
      <c r="M282" t="s">
        <v>136</v>
      </c>
      <c r="N282" t="s">
        <v>45</v>
      </c>
      <c r="O282" t="s">
        <v>45</v>
      </c>
      <c r="P282" t="s">
        <v>49</v>
      </c>
      <c r="Q282">
        <v>2045489878</v>
      </c>
      <c r="R282" t="s">
        <v>103</v>
      </c>
      <c r="S282" t="s">
        <v>50</v>
      </c>
      <c r="T282" t="s">
        <v>49</v>
      </c>
    </row>
    <row r="283" spans="1:20" x14ac:dyDescent="0.3">
      <c r="A283" s="5" t="s">
        <v>185</v>
      </c>
      <c r="B283">
        <v>1058884562</v>
      </c>
      <c r="C283">
        <v>36785654</v>
      </c>
      <c r="D283" s="1">
        <v>44600</v>
      </c>
      <c r="E283">
        <v>14586685</v>
      </c>
      <c r="F283" t="s">
        <v>19</v>
      </c>
      <c r="G283" t="s">
        <v>22</v>
      </c>
      <c r="H283" t="s">
        <v>183</v>
      </c>
      <c r="I283" s="2">
        <v>52029</v>
      </c>
      <c r="J283" s="2">
        <v>52029</v>
      </c>
      <c r="K283">
        <v>7775489878</v>
      </c>
      <c r="L283" t="s">
        <v>110</v>
      </c>
      <c r="M283" t="s">
        <v>111</v>
      </c>
      <c r="N283" t="s">
        <v>109</v>
      </c>
      <c r="O283" t="s">
        <v>109</v>
      </c>
      <c r="P283" t="s">
        <v>51</v>
      </c>
      <c r="Q283">
        <v>1002337855</v>
      </c>
      <c r="R283" t="s">
        <v>105</v>
      </c>
      <c r="S283" t="s">
        <v>106</v>
      </c>
      <c r="T283" t="s">
        <v>51</v>
      </c>
    </row>
    <row r="284" spans="1:20" x14ac:dyDescent="0.3">
      <c r="A284" s="5" t="s">
        <v>184</v>
      </c>
      <c r="B284">
        <v>1058884562</v>
      </c>
      <c r="C284">
        <v>36785654</v>
      </c>
      <c r="D284" s="1">
        <v>44577</v>
      </c>
      <c r="E284">
        <v>15785237</v>
      </c>
      <c r="F284" t="s">
        <v>19</v>
      </c>
      <c r="G284" t="s">
        <v>22</v>
      </c>
      <c r="H284" t="s">
        <v>183</v>
      </c>
      <c r="I284" s="2">
        <v>51573</v>
      </c>
      <c r="J284" s="2">
        <v>51573</v>
      </c>
      <c r="K284">
        <v>4478501400</v>
      </c>
      <c r="L284" t="s">
        <v>118</v>
      </c>
      <c r="M284" t="s">
        <v>119</v>
      </c>
      <c r="N284" t="s">
        <v>88</v>
      </c>
      <c r="O284" t="s">
        <v>88</v>
      </c>
      <c r="P284" t="s">
        <v>28</v>
      </c>
      <c r="Q284">
        <v>1000254510</v>
      </c>
      <c r="R284" t="s">
        <v>274</v>
      </c>
      <c r="S284" t="s">
        <v>29</v>
      </c>
      <c r="T284" t="s">
        <v>28</v>
      </c>
    </row>
    <row r="285" spans="1:20" x14ac:dyDescent="0.3">
      <c r="A285" s="5" t="s">
        <v>184</v>
      </c>
      <c r="B285">
        <v>1058884562</v>
      </c>
      <c r="C285">
        <v>36785654</v>
      </c>
      <c r="D285" s="1">
        <v>44578</v>
      </c>
      <c r="E285">
        <v>11205279</v>
      </c>
      <c r="F285" t="s">
        <v>19</v>
      </c>
      <c r="G285" t="s">
        <v>22</v>
      </c>
      <c r="H285" t="s">
        <v>183</v>
      </c>
      <c r="I285" s="2">
        <v>51457</v>
      </c>
      <c r="J285" s="2">
        <v>51457</v>
      </c>
      <c r="K285">
        <v>2045489878</v>
      </c>
      <c r="L285" t="s">
        <v>103</v>
      </c>
      <c r="M285" t="s">
        <v>50</v>
      </c>
      <c r="N285" t="s">
        <v>49</v>
      </c>
      <c r="O285" t="s">
        <v>49</v>
      </c>
      <c r="P285" t="s">
        <v>88</v>
      </c>
      <c r="Q285">
        <v>1112036044</v>
      </c>
      <c r="R285" t="s">
        <v>120</v>
      </c>
      <c r="S285" t="s">
        <v>87</v>
      </c>
      <c r="T285" t="s">
        <v>88</v>
      </c>
    </row>
    <row r="286" spans="1:20" x14ac:dyDescent="0.3">
      <c r="A286" s="5" t="s">
        <v>186</v>
      </c>
      <c r="B286">
        <v>1058884562</v>
      </c>
      <c r="C286">
        <v>38865000</v>
      </c>
      <c r="D286" s="1">
        <v>44650</v>
      </c>
      <c r="E286">
        <v>15477370</v>
      </c>
      <c r="F286" t="s">
        <v>19</v>
      </c>
      <c r="G286" t="s">
        <v>21</v>
      </c>
      <c r="H286" t="s">
        <v>183</v>
      </c>
      <c r="I286" s="2">
        <v>51429</v>
      </c>
      <c r="J286" s="2">
        <v>51429</v>
      </c>
      <c r="K286">
        <v>9878752010</v>
      </c>
      <c r="L286" t="s">
        <v>73</v>
      </c>
      <c r="M286" t="s">
        <v>74</v>
      </c>
      <c r="N286" t="s">
        <v>51</v>
      </c>
      <c r="O286" t="s">
        <v>51</v>
      </c>
      <c r="P286" t="s">
        <v>88</v>
      </c>
      <c r="Q286">
        <v>8518945853</v>
      </c>
      <c r="R286" t="s">
        <v>115</v>
      </c>
      <c r="T286" t="s">
        <v>88</v>
      </c>
    </row>
    <row r="287" spans="1:20" x14ac:dyDescent="0.3">
      <c r="A287" s="5" t="s">
        <v>184</v>
      </c>
      <c r="B287">
        <v>1058884562</v>
      </c>
      <c r="C287">
        <v>36785654</v>
      </c>
      <c r="D287" s="1">
        <v>44583</v>
      </c>
      <c r="E287">
        <v>13006302</v>
      </c>
      <c r="F287" t="s">
        <v>19</v>
      </c>
      <c r="G287" t="s">
        <v>22</v>
      </c>
      <c r="H287" t="s">
        <v>183</v>
      </c>
      <c r="I287" s="2">
        <v>51119</v>
      </c>
      <c r="J287" s="2">
        <v>51119</v>
      </c>
      <c r="K287">
        <v>7888045698</v>
      </c>
      <c r="L287" t="s">
        <v>123</v>
      </c>
      <c r="M287" t="s">
        <v>124</v>
      </c>
      <c r="N287" t="s">
        <v>125</v>
      </c>
      <c r="O287" t="s">
        <v>125</v>
      </c>
      <c r="P287" t="s">
        <v>28</v>
      </c>
      <c r="Q287">
        <v>1000254510</v>
      </c>
      <c r="R287" t="s">
        <v>66</v>
      </c>
      <c r="S287" t="s">
        <v>29</v>
      </c>
      <c r="T287" t="s">
        <v>28</v>
      </c>
    </row>
    <row r="288" spans="1:20" x14ac:dyDescent="0.3">
      <c r="A288" s="5" t="s">
        <v>185</v>
      </c>
      <c r="B288">
        <v>1058884562</v>
      </c>
      <c r="C288">
        <v>38865000</v>
      </c>
      <c r="D288" s="1">
        <v>44599</v>
      </c>
      <c r="E288">
        <v>15381862</v>
      </c>
      <c r="F288" t="s">
        <v>19</v>
      </c>
      <c r="G288" t="s">
        <v>22</v>
      </c>
      <c r="H288" t="s">
        <v>183</v>
      </c>
      <c r="I288" s="2">
        <v>49894</v>
      </c>
      <c r="J288" s="2">
        <v>49894</v>
      </c>
      <c r="K288">
        <v>1236545454</v>
      </c>
      <c r="L288" t="s">
        <v>156</v>
      </c>
      <c r="N288" t="s">
        <v>158</v>
      </c>
      <c r="O288" t="s">
        <v>158</v>
      </c>
      <c r="P288" t="s">
        <v>49</v>
      </c>
      <c r="Q288">
        <v>2045489878</v>
      </c>
      <c r="R288" t="s">
        <v>103</v>
      </c>
      <c r="S288" t="s">
        <v>50</v>
      </c>
      <c r="T288" t="s">
        <v>49</v>
      </c>
    </row>
    <row r="289" spans="1:20" x14ac:dyDescent="0.3">
      <c r="A289" s="5" t="s">
        <v>184</v>
      </c>
      <c r="B289">
        <v>1058884562</v>
      </c>
      <c r="C289">
        <v>36785654</v>
      </c>
      <c r="D289" s="1">
        <v>44568</v>
      </c>
      <c r="E289">
        <v>16343419</v>
      </c>
      <c r="F289" t="s">
        <v>19</v>
      </c>
      <c r="G289" t="s">
        <v>22</v>
      </c>
      <c r="H289" t="s">
        <v>183</v>
      </c>
      <c r="I289" s="2">
        <v>47797</v>
      </c>
      <c r="J289" s="2">
        <v>47797</v>
      </c>
      <c r="K289">
        <v>1000254510</v>
      </c>
      <c r="L289" t="s">
        <v>66</v>
      </c>
      <c r="M289" t="s">
        <v>29</v>
      </c>
      <c r="N289" t="s">
        <v>28</v>
      </c>
      <c r="O289" t="s">
        <v>28</v>
      </c>
      <c r="P289" t="s">
        <v>88</v>
      </c>
      <c r="Q289">
        <v>1014787879</v>
      </c>
      <c r="R289" t="s">
        <v>113</v>
      </c>
      <c r="S289" t="s">
        <v>114</v>
      </c>
      <c r="T289" t="s">
        <v>88</v>
      </c>
    </row>
    <row r="290" spans="1:20" x14ac:dyDescent="0.3">
      <c r="A290" s="5" t="s">
        <v>185</v>
      </c>
      <c r="B290">
        <v>1058884562</v>
      </c>
      <c r="C290">
        <v>36785654</v>
      </c>
      <c r="D290" s="1">
        <v>44597</v>
      </c>
      <c r="E290">
        <v>17386452</v>
      </c>
      <c r="F290" t="s">
        <v>19</v>
      </c>
      <c r="G290" t="s">
        <v>21</v>
      </c>
      <c r="H290" t="s">
        <v>183</v>
      </c>
      <c r="I290" s="2">
        <v>45234</v>
      </c>
      <c r="J290" s="2">
        <v>45234</v>
      </c>
      <c r="K290">
        <v>1054747441</v>
      </c>
      <c r="L290" t="s">
        <v>48</v>
      </c>
      <c r="M290" t="s">
        <v>50</v>
      </c>
      <c r="N290" t="s">
        <v>49</v>
      </c>
      <c r="O290" t="s">
        <v>49</v>
      </c>
      <c r="P290" t="s">
        <v>51</v>
      </c>
      <c r="Q290">
        <v>7298729519</v>
      </c>
      <c r="R290" t="s">
        <v>75</v>
      </c>
      <c r="S290" t="s">
        <v>65</v>
      </c>
      <c r="T290" t="s">
        <v>51</v>
      </c>
    </row>
    <row r="291" spans="1:20" x14ac:dyDescent="0.3">
      <c r="A291" s="5" t="s">
        <v>185</v>
      </c>
      <c r="B291">
        <v>1058884562</v>
      </c>
      <c r="C291">
        <v>36785654</v>
      </c>
      <c r="D291" s="1">
        <v>44598</v>
      </c>
      <c r="E291">
        <v>10164032</v>
      </c>
      <c r="F291" t="s">
        <v>19</v>
      </c>
      <c r="G291" t="s">
        <v>21</v>
      </c>
      <c r="H291" t="s">
        <v>183</v>
      </c>
      <c r="I291" s="2">
        <v>45000</v>
      </c>
      <c r="J291" s="2">
        <v>45000</v>
      </c>
      <c r="K291">
        <v>4547963252</v>
      </c>
      <c r="L291" t="s">
        <v>32</v>
      </c>
      <c r="M291" t="s">
        <v>33</v>
      </c>
      <c r="N291" t="s">
        <v>28</v>
      </c>
      <c r="O291" t="s">
        <v>28</v>
      </c>
      <c r="P291" t="s">
        <v>88</v>
      </c>
      <c r="Q291">
        <v>1112036044</v>
      </c>
      <c r="R291" t="s">
        <v>120</v>
      </c>
      <c r="S291" t="s">
        <v>87</v>
      </c>
      <c r="T291" t="s">
        <v>88</v>
      </c>
    </row>
    <row r="292" spans="1:20" x14ac:dyDescent="0.3">
      <c r="A292" s="5" t="s">
        <v>185</v>
      </c>
      <c r="B292">
        <v>1058884562</v>
      </c>
      <c r="C292">
        <v>36785654</v>
      </c>
      <c r="D292" s="1">
        <v>44611</v>
      </c>
      <c r="E292">
        <v>19045778</v>
      </c>
      <c r="F292" t="s">
        <v>19</v>
      </c>
      <c r="G292" t="s">
        <v>22</v>
      </c>
      <c r="H292" t="s">
        <v>183</v>
      </c>
      <c r="I292" s="2">
        <v>44916</v>
      </c>
      <c r="J292" s="2">
        <v>44916</v>
      </c>
      <c r="K292">
        <v>1112036044</v>
      </c>
      <c r="L292" t="s">
        <v>120</v>
      </c>
      <c r="M292" t="s">
        <v>87</v>
      </c>
      <c r="N292" t="s">
        <v>88</v>
      </c>
      <c r="O292" t="s">
        <v>88</v>
      </c>
      <c r="P292" t="s">
        <v>51</v>
      </c>
      <c r="Q292">
        <v>7298729519</v>
      </c>
      <c r="R292" t="s">
        <v>75</v>
      </c>
      <c r="S292" t="s">
        <v>65</v>
      </c>
      <c r="T292" t="s">
        <v>51</v>
      </c>
    </row>
    <row r="293" spans="1:20" x14ac:dyDescent="0.3">
      <c r="A293" s="5" t="s">
        <v>185</v>
      </c>
      <c r="B293">
        <v>1058884562</v>
      </c>
      <c r="C293">
        <v>36785654</v>
      </c>
      <c r="D293" s="1">
        <v>44605</v>
      </c>
      <c r="E293">
        <v>13277625</v>
      </c>
      <c r="F293" t="s">
        <v>19</v>
      </c>
      <c r="G293" t="s">
        <v>21</v>
      </c>
      <c r="H293" t="s">
        <v>183</v>
      </c>
      <c r="I293" s="2">
        <v>44005</v>
      </c>
      <c r="J293" s="2">
        <v>44005</v>
      </c>
      <c r="K293">
        <v>1014787879</v>
      </c>
      <c r="L293" t="s">
        <v>113</v>
      </c>
      <c r="M293" t="s">
        <v>114</v>
      </c>
      <c r="N293" t="s">
        <v>88</v>
      </c>
      <c r="O293" t="s">
        <v>88</v>
      </c>
      <c r="P293" t="s">
        <v>88</v>
      </c>
      <c r="Q293">
        <v>1112036044</v>
      </c>
      <c r="R293" t="s">
        <v>120</v>
      </c>
      <c r="S293" t="s">
        <v>87</v>
      </c>
      <c r="T293" t="s">
        <v>88</v>
      </c>
    </row>
    <row r="294" spans="1:20" x14ac:dyDescent="0.3">
      <c r="A294" s="5" t="s">
        <v>186</v>
      </c>
      <c r="B294">
        <v>1058884562</v>
      </c>
      <c r="C294">
        <v>36785654</v>
      </c>
      <c r="D294" s="1">
        <v>44629</v>
      </c>
      <c r="E294">
        <v>10121310</v>
      </c>
      <c r="F294" t="s">
        <v>19</v>
      </c>
      <c r="G294" t="s">
        <v>22</v>
      </c>
      <c r="H294" t="s">
        <v>183</v>
      </c>
      <c r="I294" s="2">
        <v>43736</v>
      </c>
      <c r="J294" s="2">
        <v>43736</v>
      </c>
      <c r="K294">
        <v>7458922145</v>
      </c>
      <c r="L294" t="s">
        <v>151</v>
      </c>
      <c r="M294" t="s">
        <v>152</v>
      </c>
      <c r="N294" t="s">
        <v>153</v>
      </c>
      <c r="O294" t="s">
        <v>153</v>
      </c>
      <c r="P294" t="s">
        <v>109</v>
      </c>
      <c r="Q294">
        <v>2049989878</v>
      </c>
      <c r="R294" t="s">
        <v>110</v>
      </c>
      <c r="S294" t="s">
        <v>111</v>
      </c>
      <c r="T294" t="s">
        <v>109</v>
      </c>
    </row>
    <row r="295" spans="1:20" x14ac:dyDescent="0.3">
      <c r="A295" s="5" t="s">
        <v>185</v>
      </c>
      <c r="B295">
        <v>1058884562</v>
      </c>
      <c r="C295">
        <v>36785654</v>
      </c>
      <c r="D295" s="1">
        <v>44615</v>
      </c>
      <c r="E295">
        <v>13692672</v>
      </c>
      <c r="F295" t="s">
        <v>19</v>
      </c>
      <c r="G295" t="s">
        <v>22</v>
      </c>
      <c r="H295" t="s">
        <v>183</v>
      </c>
      <c r="I295" s="2">
        <v>42013</v>
      </c>
      <c r="J295" s="2">
        <v>42013</v>
      </c>
      <c r="K295">
        <v>1441214521</v>
      </c>
      <c r="L295" t="s">
        <v>101</v>
      </c>
      <c r="M295" t="s">
        <v>102</v>
      </c>
      <c r="N295" t="s">
        <v>51</v>
      </c>
      <c r="O295" t="s">
        <v>51</v>
      </c>
      <c r="P295" t="s">
        <v>109</v>
      </c>
      <c r="Q295">
        <v>2049989878</v>
      </c>
      <c r="R295" t="s">
        <v>110</v>
      </c>
      <c r="S295" t="s">
        <v>111</v>
      </c>
      <c r="T295" t="s">
        <v>109</v>
      </c>
    </row>
    <row r="296" spans="1:20" x14ac:dyDescent="0.3">
      <c r="A296" s="5" t="s">
        <v>184</v>
      </c>
      <c r="B296">
        <v>1058884562</v>
      </c>
      <c r="C296">
        <v>36785654</v>
      </c>
      <c r="D296" s="1">
        <v>44583</v>
      </c>
      <c r="E296">
        <v>13043838</v>
      </c>
      <c r="F296" t="s">
        <v>19</v>
      </c>
      <c r="G296" t="s">
        <v>22</v>
      </c>
      <c r="H296" t="s">
        <v>183</v>
      </c>
      <c r="I296" s="2">
        <v>41181</v>
      </c>
      <c r="J296" s="2">
        <v>41181</v>
      </c>
      <c r="K296">
        <v>1441214521</v>
      </c>
      <c r="L296" t="s">
        <v>101</v>
      </c>
      <c r="M296" t="s">
        <v>102</v>
      </c>
      <c r="N296" t="s">
        <v>51</v>
      </c>
      <c r="O296" t="s">
        <v>51</v>
      </c>
      <c r="P296" t="s">
        <v>51</v>
      </c>
      <c r="Q296">
        <v>1441214521</v>
      </c>
      <c r="R296" t="s">
        <v>101</v>
      </c>
      <c r="S296" t="s">
        <v>102</v>
      </c>
      <c r="T296" t="s">
        <v>51</v>
      </c>
    </row>
    <row r="297" spans="1:20" x14ac:dyDescent="0.3">
      <c r="A297" s="5" t="s">
        <v>185</v>
      </c>
      <c r="B297">
        <v>1058884562</v>
      </c>
      <c r="C297">
        <v>38865000</v>
      </c>
      <c r="D297" s="1">
        <v>44610</v>
      </c>
      <c r="E297">
        <v>17640798</v>
      </c>
      <c r="F297" t="s">
        <v>19</v>
      </c>
      <c r="G297" t="s">
        <v>21</v>
      </c>
      <c r="H297" t="s">
        <v>183</v>
      </c>
      <c r="I297" s="2">
        <v>40139</v>
      </c>
      <c r="J297" s="2">
        <v>40139</v>
      </c>
      <c r="K297">
        <v>4100524284</v>
      </c>
      <c r="L297" t="s">
        <v>43</v>
      </c>
      <c r="M297" t="s">
        <v>44</v>
      </c>
      <c r="N297" t="s">
        <v>45</v>
      </c>
      <c r="O297" t="s">
        <v>45</v>
      </c>
      <c r="P297" t="s">
        <v>28</v>
      </c>
      <c r="Q297">
        <v>1000254510</v>
      </c>
      <c r="R297" t="s">
        <v>66</v>
      </c>
      <c r="S297" t="s">
        <v>29</v>
      </c>
      <c r="T297" t="s">
        <v>28</v>
      </c>
    </row>
    <row r="298" spans="1:20" x14ac:dyDescent="0.3">
      <c r="A298" s="5" t="s">
        <v>185</v>
      </c>
      <c r="B298">
        <v>1058884562</v>
      </c>
      <c r="C298">
        <v>36785654</v>
      </c>
      <c r="D298" s="1">
        <v>44612</v>
      </c>
      <c r="E298">
        <v>11559681</v>
      </c>
      <c r="F298" t="s">
        <v>19</v>
      </c>
      <c r="G298" t="s">
        <v>22</v>
      </c>
      <c r="H298" t="s">
        <v>183</v>
      </c>
      <c r="I298" s="2">
        <v>38932</v>
      </c>
      <c r="J298" s="2">
        <v>38932</v>
      </c>
      <c r="K298">
        <v>8518945853</v>
      </c>
      <c r="L298" t="s">
        <v>115</v>
      </c>
      <c r="N298" t="s">
        <v>88</v>
      </c>
      <c r="O298" t="s">
        <v>88</v>
      </c>
      <c r="P298" t="s">
        <v>88</v>
      </c>
      <c r="Q298">
        <v>1112036044</v>
      </c>
      <c r="R298" t="s">
        <v>120</v>
      </c>
      <c r="S298" t="s">
        <v>87</v>
      </c>
      <c r="T298" t="s">
        <v>88</v>
      </c>
    </row>
    <row r="299" spans="1:20" x14ac:dyDescent="0.3">
      <c r="A299" s="5" t="s">
        <v>186</v>
      </c>
      <c r="B299">
        <v>1058884562</v>
      </c>
      <c r="C299">
        <v>38865000</v>
      </c>
      <c r="D299" s="1">
        <v>44626</v>
      </c>
      <c r="E299">
        <v>16353944</v>
      </c>
      <c r="F299" t="s">
        <v>19</v>
      </c>
      <c r="G299" t="s">
        <v>21</v>
      </c>
      <c r="H299" t="s">
        <v>183</v>
      </c>
      <c r="I299" s="2">
        <v>35120</v>
      </c>
      <c r="J299" s="2">
        <v>35120</v>
      </c>
      <c r="K299">
        <v>1112036044</v>
      </c>
      <c r="L299" t="s">
        <v>120</v>
      </c>
      <c r="M299" t="s">
        <v>87</v>
      </c>
      <c r="N299" t="s">
        <v>88</v>
      </c>
      <c r="O299" t="s">
        <v>88</v>
      </c>
      <c r="P299" t="s">
        <v>55</v>
      </c>
      <c r="Q299">
        <v>1022557896</v>
      </c>
      <c r="R299" t="s">
        <v>54</v>
      </c>
      <c r="T299" t="s">
        <v>55</v>
      </c>
    </row>
    <row r="300" spans="1:20" x14ac:dyDescent="0.3">
      <c r="A300" s="5" t="s">
        <v>184</v>
      </c>
      <c r="B300">
        <v>1058884562</v>
      </c>
      <c r="C300">
        <v>36785654</v>
      </c>
      <c r="D300" s="1">
        <v>44591</v>
      </c>
      <c r="E300">
        <v>17794967</v>
      </c>
      <c r="F300" t="s">
        <v>19</v>
      </c>
      <c r="G300" t="s">
        <v>21</v>
      </c>
      <c r="H300" t="s">
        <v>183</v>
      </c>
      <c r="I300" s="2">
        <v>33724</v>
      </c>
      <c r="J300" s="2">
        <v>33724</v>
      </c>
      <c r="K300">
        <v>3259405538</v>
      </c>
      <c r="L300" t="s">
        <v>62</v>
      </c>
      <c r="M300" t="s">
        <v>61</v>
      </c>
      <c r="N300" t="s">
        <v>58</v>
      </c>
      <c r="O300" t="s">
        <v>58</v>
      </c>
      <c r="P300" t="s">
        <v>51</v>
      </c>
      <c r="Q300">
        <v>7900001410</v>
      </c>
      <c r="R300" t="s">
        <v>72</v>
      </c>
      <c r="S300" t="s">
        <v>65</v>
      </c>
      <c r="T300" t="s">
        <v>51</v>
      </c>
    </row>
    <row r="301" spans="1:20" x14ac:dyDescent="0.3">
      <c r="A301" s="5" t="s">
        <v>184</v>
      </c>
      <c r="B301">
        <v>1058884562</v>
      </c>
      <c r="C301">
        <v>36785654</v>
      </c>
      <c r="D301" s="1">
        <v>44579</v>
      </c>
      <c r="E301">
        <v>12722541</v>
      </c>
      <c r="F301" t="s">
        <v>19</v>
      </c>
      <c r="G301" t="s">
        <v>22</v>
      </c>
      <c r="H301" t="s">
        <v>183</v>
      </c>
      <c r="I301" s="2">
        <v>32380</v>
      </c>
      <c r="J301" s="2">
        <v>32380</v>
      </c>
      <c r="K301">
        <v>1441214521</v>
      </c>
      <c r="L301" t="s">
        <v>101</v>
      </c>
      <c r="M301" t="s">
        <v>102</v>
      </c>
      <c r="N301" t="s">
        <v>51</v>
      </c>
      <c r="O301" t="s">
        <v>51</v>
      </c>
      <c r="P301" t="s">
        <v>109</v>
      </c>
      <c r="Q301">
        <v>1459898985</v>
      </c>
      <c r="R301" t="s">
        <v>107</v>
      </c>
      <c r="S301" t="s">
        <v>108</v>
      </c>
      <c r="T301" t="s">
        <v>109</v>
      </c>
    </row>
    <row r="302" spans="1:20" x14ac:dyDescent="0.3">
      <c r="A302" s="5" t="s">
        <v>184</v>
      </c>
      <c r="B302">
        <v>1058884562</v>
      </c>
      <c r="C302">
        <v>36785654</v>
      </c>
      <c r="D302" s="1">
        <v>44571</v>
      </c>
      <c r="E302">
        <v>16881369</v>
      </c>
      <c r="F302" t="s">
        <v>19</v>
      </c>
      <c r="G302" t="s">
        <v>21</v>
      </c>
      <c r="H302" t="s">
        <v>183</v>
      </c>
      <c r="I302" s="2">
        <v>32272</v>
      </c>
      <c r="J302" s="2">
        <v>32272</v>
      </c>
      <c r="K302">
        <v>3259405538</v>
      </c>
      <c r="L302" t="s">
        <v>62</v>
      </c>
      <c r="M302" t="s">
        <v>61</v>
      </c>
      <c r="N302" t="s">
        <v>58</v>
      </c>
      <c r="O302" t="s">
        <v>58</v>
      </c>
      <c r="P302" t="s">
        <v>83</v>
      </c>
      <c r="Q302">
        <v>7577789636</v>
      </c>
      <c r="R302" t="s">
        <v>93</v>
      </c>
      <c r="S302" t="s">
        <v>82</v>
      </c>
      <c r="T302" t="s">
        <v>83</v>
      </c>
    </row>
    <row r="303" spans="1:20" x14ac:dyDescent="0.3">
      <c r="A303" t="s">
        <v>186</v>
      </c>
      <c r="B303">
        <v>1058884562</v>
      </c>
      <c r="C303">
        <v>36785654</v>
      </c>
      <c r="D303" s="1">
        <v>44630</v>
      </c>
      <c r="E303">
        <v>19213801</v>
      </c>
      <c r="F303" t="s">
        <v>20</v>
      </c>
      <c r="G303" t="s">
        <v>21</v>
      </c>
      <c r="H303" t="s">
        <v>281</v>
      </c>
      <c r="I303" s="2">
        <v>30043</v>
      </c>
      <c r="J303" s="2">
        <v>30043</v>
      </c>
      <c r="K303">
        <v>1005455989</v>
      </c>
      <c r="L303" t="s">
        <v>190</v>
      </c>
      <c r="M303" t="s">
        <v>65</v>
      </c>
      <c r="N303" t="s">
        <v>51</v>
      </c>
      <c r="O303" t="s">
        <v>51</v>
      </c>
      <c r="P303" t="s">
        <v>51</v>
      </c>
      <c r="Q303">
        <v>1005455989</v>
      </c>
      <c r="R303" t="s">
        <v>190</v>
      </c>
      <c r="S303" t="s">
        <v>65</v>
      </c>
      <c r="T303" t="s">
        <v>51</v>
      </c>
    </row>
    <row r="304" spans="1:20" x14ac:dyDescent="0.3">
      <c r="A304" s="5" t="s">
        <v>185</v>
      </c>
      <c r="B304">
        <v>1058884562</v>
      </c>
      <c r="C304">
        <v>38865000</v>
      </c>
      <c r="D304" s="1">
        <v>44608</v>
      </c>
      <c r="E304">
        <v>19119159</v>
      </c>
      <c r="F304" t="s">
        <v>19</v>
      </c>
      <c r="G304" t="s">
        <v>22</v>
      </c>
      <c r="H304" t="s">
        <v>183</v>
      </c>
      <c r="I304" s="2">
        <v>29758</v>
      </c>
      <c r="J304" s="2">
        <v>29758</v>
      </c>
      <c r="K304">
        <v>1454142014</v>
      </c>
      <c r="L304" t="s">
        <v>63</v>
      </c>
      <c r="M304" t="s">
        <v>64</v>
      </c>
      <c r="N304" t="s">
        <v>36</v>
      </c>
      <c r="O304" t="s">
        <v>36</v>
      </c>
      <c r="P304" t="s">
        <v>49</v>
      </c>
      <c r="Q304">
        <v>2045489878</v>
      </c>
      <c r="R304" t="s">
        <v>103</v>
      </c>
      <c r="S304" t="s">
        <v>50</v>
      </c>
      <c r="T304" t="s">
        <v>49</v>
      </c>
    </row>
    <row r="305" spans="1:20" x14ac:dyDescent="0.3">
      <c r="A305" s="5" t="s">
        <v>184</v>
      </c>
      <c r="B305">
        <v>1058884562</v>
      </c>
      <c r="C305">
        <v>36785654</v>
      </c>
      <c r="D305" s="1">
        <v>44579</v>
      </c>
      <c r="E305">
        <v>18701228</v>
      </c>
      <c r="F305" t="s">
        <v>19</v>
      </c>
      <c r="G305" t="s">
        <v>21</v>
      </c>
      <c r="H305" t="s">
        <v>183</v>
      </c>
      <c r="I305" s="2">
        <v>27258</v>
      </c>
      <c r="J305" s="2">
        <v>27258</v>
      </c>
      <c r="K305">
        <v>1459898985</v>
      </c>
      <c r="L305" t="s">
        <v>107</v>
      </c>
      <c r="M305" t="s">
        <v>108</v>
      </c>
      <c r="N305" t="s">
        <v>109</v>
      </c>
      <c r="O305" t="s">
        <v>109</v>
      </c>
      <c r="P305" t="s">
        <v>158</v>
      </c>
      <c r="Q305">
        <v>6314785987</v>
      </c>
      <c r="R305" t="s">
        <v>160</v>
      </c>
      <c r="T305" t="s">
        <v>158</v>
      </c>
    </row>
    <row r="306" spans="1:20" x14ac:dyDescent="0.3">
      <c r="A306" s="5" t="s">
        <v>185</v>
      </c>
      <c r="B306">
        <v>1058884562</v>
      </c>
      <c r="C306">
        <v>36785654</v>
      </c>
      <c r="D306" s="1">
        <v>44603</v>
      </c>
      <c r="E306">
        <v>17399243</v>
      </c>
      <c r="F306" t="s">
        <v>19</v>
      </c>
      <c r="G306" t="s">
        <v>22</v>
      </c>
      <c r="H306" t="s">
        <v>183</v>
      </c>
      <c r="I306" s="2">
        <v>25978</v>
      </c>
      <c r="J306" s="2">
        <v>25978</v>
      </c>
      <c r="K306">
        <v>1005455989</v>
      </c>
      <c r="L306" t="s">
        <v>190</v>
      </c>
      <c r="M306" t="s">
        <v>65</v>
      </c>
      <c r="N306" t="s">
        <v>51</v>
      </c>
      <c r="O306" t="s">
        <v>51</v>
      </c>
      <c r="P306" t="s">
        <v>71</v>
      </c>
      <c r="Q306">
        <v>4494463134</v>
      </c>
      <c r="R306" t="s">
        <v>69</v>
      </c>
      <c r="S306" t="s">
        <v>70</v>
      </c>
      <c r="T306" t="s">
        <v>71</v>
      </c>
    </row>
    <row r="307" spans="1:20" x14ac:dyDescent="0.3">
      <c r="A307" s="5" t="s">
        <v>186</v>
      </c>
      <c r="B307">
        <v>1058884562</v>
      </c>
      <c r="C307">
        <v>38865000</v>
      </c>
      <c r="D307" s="1">
        <v>44641</v>
      </c>
      <c r="E307">
        <v>18202103</v>
      </c>
      <c r="F307" t="s">
        <v>19</v>
      </c>
      <c r="G307" t="s">
        <v>21</v>
      </c>
      <c r="H307" t="s">
        <v>183</v>
      </c>
      <c r="I307" s="2">
        <v>24107</v>
      </c>
      <c r="J307" s="2">
        <v>24107</v>
      </c>
      <c r="K307">
        <v>3466400426</v>
      </c>
      <c r="L307" t="s">
        <v>67</v>
      </c>
      <c r="M307" t="s">
        <v>68</v>
      </c>
      <c r="N307" t="s">
        <v>51</v>
      </c>
      <c r="O307" t="s">
        <v>51</v>
      </c>
      <c r="P307" t="s">
        <v>51</v>
      </c>
      <c r="Q307">
        <v>7900001410</v>
      </c>
      <c r="R307" t="s">
        <v>72</v>
      </c>
      <c r="S307" t="s">
        <v>65</v>
      </c>
      <c r="T307" t="s">
        <v>51</v>
      </c>
    </row>
    <row r="308" spans="1:20" x14ac:dyDescent="0.3">
      <c r="A308" s="5" t="s">
        <v>185</v>
      </c>
      <c r="B308">
        <v>1058884562</v>
      </c>
      <c r="C308">
        <v>38865000</v>
      </c>
      <c r="D308" s="1">
        <v>44596</v>
      </c>
      <c r="E308">
        <v>11323920</v>
      </c>
      <c r="F308" t="s">
        <v>19</v>
      </c>
      <c r="G308" t="s">
        <v>21</v>
      </c>
      <c r="H308" t="s">
        <v>183</v>
      </c>
      <c r="I308" s="2">
        <v>23291</v>
      </c>
      <c r="J308" s="2">
        <v>23291</v>
      </c>
      <c r="K308">
        <v>5652548789</v>
      </c>
      <c r="L308" t="s">
        <v>132</v>
      </c>
      <c r="M308" t="s">
        <v>133</v>
      </c>
      <c r="N308" t="s">
        <v>134</v>
      </c>
      <c r="O308" t="s">
        <v>134</v>
      </c>
      <c r="P308" t="s">
        <v>51</v>
      </c>
      <c r="Q308">
        <v>7900001410</v>
      </c>
      <c r="R308" t="s">
        <v>72</v>
      </c>
      <c r="S308" t="s">
        <v>65</v>
      </c>
      <c r="T308" t="s">
        <v>51</v>
      </c>
    </row>
    <row r="309" spans="1:20" x14ac:dyDescent="0.3">
      <c r="A309" s="5" t="s">
        <v>185</v>
      </c>
      <c r="B309">
        <v>1058884562</v>
      </c>
      <c r="C309">
        <v>36785654</v>
      </c>
      <c r="D309" s="1">
        <v>44614</v>
      </c>
      <c r="E309">
        <v>14182120</v>
      </c>
      <c r="F309" t="s">
        <v>19</v>
      </c>
      <c r="G309" t="s">
        <v>22</v>
      </c>
      <c r="H309" t="s">
        <v>183</v>
      </c>
      <c r="I309" s="2">
        <v>23258</v>
      </c>
      <c r="J309" s="2">
        <v>23258</v>
      </c>
      <c r="K309">
        <v>7298729519</v>
      </c>
      <c r="L309" t="s">
        <v>75</v>
      </c>
      <c r="M309" t="s">
        <v>65</v>
      </c>
      <c r="N309" t="s">
        <v>51</v>
      </c>
      <c r="O309" t="s">
        <v>51</v>
      </c>
      <c r="P309" t="s">
        <v>49</v>
      </c>
      <c r="Q309">
        <v>8985203212</v>
      </c>
      <c r="R309" t="s">
        <v>99</v>
      </c>
      <c r="S309" t="s">
        <v>100</v>
      </c>
      <c r="T309" t="s">
        <v>49</v>
      </c>
    </row>
    <row r="310" spans="1:20" x14ac:dyDescent="0.3">
      <c r="A310" s="5" t="s">
        <v>185</v>
      </c>
      <c r="B310">
        <v>1058884562</v>
      </c>
      <c r="C310">
        <v>36785654</v>
      </c>
      <c r="D310" s="1">
        <v>44613</v>
      </c>
      <c r="E310">
        <v>15912529</v>
      </c>
      <c r="F310" t="s">
        <v>19</v>
      </c>
      <c r="G310" t="s">
        <v>21</v>
      </c>
      <c r="H310" t="s">
        <v>183</v>
      </c>
      <c r="I310" s="2">
        <v>21017</v>
      </c>
      <c r="J310" s="2">
        <v>21017</v>
      </c>
      <c r="K310">
        <v>1900109258</v>
      </c>
      <c r="L310" t="s">
        <v>97</v>
      </c>
      <c r="M310" t="s">
        <v>98</v>
      </c>
      <c r="N310" t="s">
        <v>88</v>
      </c>
      <c r="O310" t="s">
        <v>88</v>
      </c>
      <c r="P310" t="s">
        <v>83</v>
      </c>
      <c r="Q310">
        <v>4263475881</v>
      </c>
      <c r="R310" t="s">
        <v>81</v>
      </c>
      <c r="S310" t="s">
        <v>82</v>
      </c>
      <c r="T310" t="s">
        <v>83</v>
      </c>
    </row>
    <row r="311" spans="1:20" x14ac:dyDescent="0.3">
      <c r="A311" s="5" t="s">
        <v>186</v>
      </c>
      <c r="B311">
        <v>1058884562</v>
      </c>
      <c r="C311">
        <v>36785654</v>
      </c>
      <c r="D311" s="1">
        <v>44623</v>
      </c>
      <c r="E311">
        <v>12158568</v>
      </c>
      <c r="F311" t="s">
        <v>19</v>
      </c>
      <c r="G311" t="s">
        <v>22</v>
      </c>
      <c r="H311" t="s">
        <v>281</v>
      </c>
      <c r="I311" s="2">
        <v>19786</v>
      </c>
      <c r="J311" s="2">
        <v>19786</v>
      </c>
      <c r="K311">
        <v>8985203212</v>
      </c>
      <c r="L311" t="s">
        <v>99</v>
      </c>
      <c r="M311" t="s">
        <v>100</v>
      </c>
      <c r="N311" t="s">
        <v>49</v>
      </c>
      <c r="O311" t="s">
        <v>49</v>
      </c>
      <c r="P311" t="s">
        <v>51</v>
      </c>
      <c r="Q311">
        <v>4717323840</v>
      </c>
      <c r="R311" t="s">
        <v>24</v>
      </c>
      <c r="S311" t="s">
        <v>179</v>
      </c>
      <c r="T311" t="s">
        <v>51</v>
      </c>
    </row>
    <row r="312" spans="1:20" x14ac:dyDescent="0.3">
      <c r="A312" s="5" t="s">
        <v>184</v>
      </c>
      <c r="B312">
        <v>1058884562</v>
      </c>
      <c r="C312">
        <v>36785654</v>
      </c>
      <c r="D312" s="1">
        <v>44573</v>
      </c>
      <c r="E312">
        <v>11876319</v>
      </c>
      <c r="F312" t="s">
        <v>19</v>
      </c>
      <c r="G312" t="s">
        <v>22</v>
      </c>
      <c r="H312" t="s">
        <v>183</v>
      </c>
      <c r="I312" s="2">
        <v>19040</v>
      </c>
      <c r="J312" s="2">
        <v>19040</v>
      </c>
      <c r="K312">
        <v>1459898985</v>
      </c>
      <c r="L312" t="s">
        <v>107</v>
      </c>
      <c r="M312" t="s">
        <v>108</v>
      </c>
      <c r="N312" t="s">
        <v>109</v>
      </c>
      <c r="O312" t="s">
        <v>109</v>
      </c>
      <c r="P312" t="s">
        <v>71</v>
      </c>
      <c r="Q312">
        <v>4494463134</v>
      </c>
      <c r="R312" t="s">
        <v>69</v>
      </c>
      <c r="S312" t="s">
        <v>70</v>
      </c>
      <c r="T312" t="s">
        <v>71</v>
      </c>
    </row>
    <row r="313" spans="1:20" x14ac:dyDescent="0.3">
      <c r="A313" s="5" t="s">
        <v>185</v>
      </c>
      <c r="B313">
        <v>1058884562</v>
      </c>
      <c r="C313">
        <v>36785654</v>
      </c>
      <c r="D313" s="1">
        <v>44594</v>
      </c>
      <c r="E313">
        <v>18932112</v>
      </c>
      <c r="F313" t="s">
        <v>19</v>
      </c>
      <c r="G313" t="s">
        <v>22</v>
      </c>
      <c r="H313" t="s">
        <v>183</v>
      </c>
      <c r="I313" s="2">
        <v>18237</v>
      </c>
      <c r="J313" s="2">
        <v>18237</v>
      </c>
      <c r="K313">
        <v>1459898985</v>
      </c>
      <c r="L313" t="s">
        <v>107</v>
      </c>
      <c r="M313" t="s">
        <v>108</v>
      </c>
      <c r="N313" t="s">
        <v>109</v>
      </c>
      <c r="O313" t="s">
        <v>109</v>
      </c>
      <c r="P313" t="s">
        <v>88</v>
      </c>
      <c r="Q313">
        <v>4478501400</v>
      </c>
      <c r="R313" t="s">
        <v>118</v>
      </c>
      <c r="S313" t="s">
        <v>119</v>
      </c>
      <c r="T313" t="s">
        <v>88</v>
      </c>
    </row>
    <row r="314" spans="1:20" x14ac:dyDescent="0.3">
      <c r="A314" s="5" t="s">
        <v>186</v>
      </c>
      <c r="B314">
        <v>1058884562</v>
      </c>
      <c r="C314">
        <v>36785654</v>
      </c>
      <c r="D314" s="1">
        <v>44623</v>
      </c>
      <c r="E314">
        <v>16652308</v>
      </c>
      <c r="F314" t="s">
        <v>19</v>
      </c>
      <c r="G314" t="s">
        <v>22</v>
      </c>
      <c r="H314" t="s">
        <v>183</v>
      </c>
      <c r="I314" s="2">
        <v>16722</v>
      </c>
      <c r="J314" s="2">
        <v>16722</v>
      </c>
      <c r="K314">
        <v>8985203212</v>
      </c>
      <c r="L314" t="s">
        <v>99</v>
      </c>
      <c r="M314" t="s">
        <v>100</v>
      </c>
      <c r="N314" t="s">
        <v>49</v>
      </c>
      <c r="O314" t="s">
        <v>49</v>
      </c>
      <c r="P314" t="s">
        <v>88</v>
      </c>
      <c r="Q314">
        <v>3232587888</v>
      </c>
      <c r="R314" t="s">
        <v>117</v>
      </c>
      <c r="S314" t="s">
        <v>87</v>
      </c>
      <c r="T314" t="s">
        <v>88</v>
      </c>
    </row>
    <row r="315" spans="1:20" x14ac:dyDescent="0.3">
      <c r="A315" s="5" t="s">
        <v>186</v>
      </c>
      <c r="B315">
        <v>1058884562</v>
      </c>
      <c r="C315">
        <v>36785654</v>
      </c>
      <c r="D315" s="1">
        <v>44622</v>
      </c>
      <c r="E315">
        <v>12000688</v>
      </c>
      <c r="F315" t="s">
        <v>19</v>
      </c>
      <c r="G315" t="s">
        <v>21</v>
      </c>
      <c r="H315" t="s">
        <v>183</v>
      </c>
      <c r="I315" s="2">
        <v>14000</v>
      </c>
      <c r="J315" s="2">
        <v>14000</v>
      </c>
      <c r="K315">
        <v>2445560826</v>
      </c>
      <c r="L315" t="s">
        <v>148</v>
      </c>
      <c r="M315" t="s">
        <v>149</v>
      </c>
      <c r="N315" t="s">
        <v>150</v>
      </c>
      <c r="O315" t="s">
        <v>150</v>
      </c>
      <c r="P315" t="s">
        <v>153</v>
      </c>
      <c r="Q315">
        <v>1139370955</v>
      </c>
      <c r="R315" t="s">
        <v>154</v>
      </c>
      <c r="S315" t="s">
        <v>155</v>
      </c>
      <c r="T315" t="s">
        <v>153</v>
      </c>
    </row>
    <row r="316" spans="1:20" x14ac:dyDescent="0.3">
      <c r="A316" s="5" t="s">
        <v>184</v>
      </c>
      <c r="B316">
        <v>1058884562</v>
      </c>
      <c r="C316">
        <v>36785654</v>
      </c>
      <c r="D316" s="1">
        <v>44590</v>
      </c>
      <c r="E316">
        <v>12442187</v>
      </c>
      <c r="F316" t="s">
        <v>19</v>
      </c>
      <c r="G316" t="s">
        <v>21</v>
      </c>
      <c r="H316" t="s">
        <v>183</v>
      </c>
      <c r="I316" s="2">
        <v>11897</v>
      </c>
      <c r="J316" s="2">
        <v>11897</v>
      </c>
      <c r="K316">
        <v>1112036044</v>
      </c>
      <c r="L316" t="s">
        <v>120</v>
      </c>
      <c r="M316" t="s">
        <v>87</v>
      </c>
      <c r="N316" t="s">
        <v>88</v>
      </c>
      <c r="O316" t="s">
        <v>88</v>
      </c>
      <c r="P316" t="s">
        <v>49</v>
      </c>
      <c r="Q316">
        <v>2045489878</v>
      </c>
      <c r="R316" t="s">
        <v>103</v>
      </c>
      <c r="S316" t="s">
        <v>50</v>
      </c>
      <c r="T316" t="s">
        <v>49</v>
      </c>
    </row>
    <row r="317" spans="1:20" x14ac:dyDescent="0.3">
      <c r="A317" s="5" t="s">
        <v>185</v>
      </c>
      <c r="B317">
        <v>1058884562</v>
      </c>
      <c r="C317">
        <v>36785654</v>
      </c>
      <c r="D317" s="1">
        <v>44598</v>
      </c>
      <c r="E317">
        <v>11367628</v>
      </c>
      <c r="F317" t="s">
        <v>19</v>
      </c>
      <c r="G317" t="s">
        <v>21</v>
      </c>
      <c r="H317" t="s">
        <v>183</v>
      </c>
      <c r="I317" s="2">
        <v>11646</v>
      </c>
      <c r="J317" s="2">
        <v>11646</v>
      </c>
      <c r="K317">
        <v>3259405538</v>
      </c>
      <c r="L317" t="s">
        <v>62</v>
      </c>
      <c r="M317" t="s">
        <v>61</v>
      </c>
      <c r="N317" t="s">
        <v>58</v>
      </c>
      <c r="O317" t="s">
        <v>58</v>
      </c>
      <c r="P317" t="s">
        <v>85</v>
      </c>
      <c r="Q317">
        <v>1487747433</v>
      </c>
      <c r="R317" t="s">
        <v>159</v>
      </c>
      <c r="T317" t="s">
        <v>85</v>
      </c>
    </row>
    <row r="318" spans="1:20" x14ac:dyDescent="0.3">
      <c r="A318" s="5" t="s">
        <v>184</v>
      </c>
      <c r="B318">
        <v>1058884562</v>
      </c>
      <c r="C318">
        <v>38865000</v>
      </c>
      <c r="D318" s="1">
        <v>44587</v>
      </c>
      <c r="E318">
        <v>13905788</v>
      </c>
      <c r="F318" t="s">
        <v>19</v>
      </c>
      <c r="G318" t="s">
        <v>22</v>
      </c>
      <c r="H318" t="s">
        <v>183</v>
      </c>
      <c r="I318" s="2">
        <v>10905</v>
      </c>
      <c r="J318" s="2">
        <v>10905</v>
      </c>
      <c r="K318">
        <v>1000254510</v>
      </c>
      <c r="L318" t="s">
        <v>66</v>
      </c>
      <c r="M318" t="s">
        <v>29</v>
      </c>
      <c r="N318" t="s">
        <v>28</v>
      </c>
      <c r="O318" t="s">
        <v>28</v>
      </c>
      <c r="P318" t="s">
        <v>58</v>
      </c>
      <c r="Q318">
        <v>9507639174</v>
      </c>
      <c r="R318" t="s">
        <v>56</v>
      </c>
      <c r="S318" t="s">
        <v>57</v>
      </c>
      <c r="T318" t="s">
        <v>58</v>
      </c>
    </row>
    <row r="319" spans="1:20" x14ac:dyDescent="0.3">
      <c r="A319" s="5" t="s">
        <v>185</v>
      </c>
      <c r="B319">
        <v>1058884562</v>
      </c>
      <c r="C319">
        <v>36785654</v>
      </c>
      <c r="D319" s="1">
        <v>44614</v>
      </c>
      <c r="E319">
        <v>14068011</v>
      </c>
      <c r="F319" t="s">
        <v>19</v>
      </c>
      <c r="G319" t="s">
        <v>22</v>
      </c>
      <c r="H319" t="s">
        <v>183</v>
      </c>
      <c r="I319" s="2">
        <v>10869</v>
      </c>
      <c r="J319" s="2">
        <v>10869</v>
      </c>
      <c r="K319">
        <v>1489447433</v>
      </c>
      <c r="L319" t="s">
        <v>34</v>
      </c>
      <c r="M319" t="s">
        <v>35</v>
      </c>
      <c r="N319" t="s">
        <v>36</v>
      </c>
      <c r="O319" t="s">
        <v>36</v>
      </c>
      <c r="P319" t="s">
        <v>109</v>
      </c>
      <c r="Q319">
        <v>2049989878</v>
      </c>
      <c r="R319" t="s">
        <v>110</v>
      </c>
      <c r="S319" t="s">
        <v>111</v>
      </c>
      <c r="T319" t="s">
        <v>109</v>
      </c>
    </row>
    <row r="320" spans="1:20" x14ac:dyDescent="0.3">
      <c r="A320" s="5" t="s">
        <v>186</v>
      </c>
      <c r="B320">
        <v>1058884562</v>
      </c>
      <c r="C320">
        <v>36785654</v>
      </c>
      <c r="D320" s="1">
        <v>44629</v>
      </c>
      <c r="E320">
        <v>19333666</v>
      </c>
      <c r="F320" t="s">
        <v>19</v>
      </c>
      <c r="G320" t="s">
        <v>22</v>
      </c>
      <c r="H320" t="s">
        <v>183</v>
      </c>
      <c r="I320" s="2">
        <v>10305</v>
      </c>
      <c r="J320" s="2">
        <v>10305</v>
      </c>
      <c r="K320">
        <v>3122512523</v>
      </c>
      <c r="L320" t="s">
        <v>146</v>
      </c>
      <c r="M320" t="s">
        <v>147</v>
      </c>
      <c r="N320" t="s">
        <v>38</v>
      </c>
      <c r="O320" t="s">
        <v>38</v>
      </c>
      <c r="P320" t="s">
        <v>36</v>
      </c>
      <c r="Q320">
        <v>1454142014</v>
      </c>
      <c r="R320" t="s">
        <v>63</v>
      </c>
      <c r="S320" t="s">
        <v>64</v>
      </c>
      <c r="T320" t="s">
        <v>36</v>
      </c>
    </row>
    <row r="321" spans="1:20" x14ac:dyDescent="0.3">
      <c r="A321" s="5" t="s">
        <v>186</v>
      </c>
      <c r="B321">
        <v>1058884562</v>
      </c>
      <c r="C321">
        <v>36785654</v>
      </c>
      <c r="D321" s="1">
        <v>44645</v>
      </c>
      <c r="E321">
        <v>15887454</v>
      </c>
      <c r="F321" t="s">
        <v>19</v>
      </c>
      <c r="G321" t="s">
        <v>21</v>
      </c>
      <c r="H321" t="s">
        <v>183</v>
      </c>
      <c r="I321" s="2">
        <v>9686</v>
      </c>
      <c r="J321" s="2">
        <v>9686</v>
      </c>
      <c r="K321">
        <v>2445560826</v>
      </c>
      <c r="L321" t="s">
        <v>148</v>
      </c>
      <c r="M321" t="s">
        <v>149</v>
      </c>
      <c r="N321" t="s">
        <v>150</v>
      </c>
      <c r="O321" t="s">
        <v>150</v>
      </c>
      <c r="P321" t="s">
        <v>51</v>
      </c>
      <c r="Q321">
        <v>7900001410</v>
      </c>
      <c r="R321" t="s">
        <v>72</v>
      </c>
      <c r="S321" t="s">
        <v>65</v>
      </c>
      <c r="T321" t="s">
        <v>51</v>
      </c>
    </row>
    <row r="322" spans="1:20" x14ac:dyDescent="0.3">
      <c r="A322" s="5" t="s">
        <v>185</v>
      </c>
      <c r="B322">
        <v>1058884562</v>
      </c>
      <c r="C322">
        <v>36785654</v>
      </c>
      <c r="D322" s="1">
        <v>44610</v>
      </c>
      <c r="E322">
        <v>13240756</v>
      </c>
      <c r="F322" t="s">
        <v>19</v>
      </c>
      <c r="G322" t="s">
        <v>21</v>
      </c>
      <c r="H322" t="s">
        <v>183</v>
      </c>
      <c r="I322" s="2">
        <v>9631</v>
      </c>
      <c r="J322" s="2">
        <v>9631</v>
      </c>
      <c r="K322">
        <v>1489947433</v>
      </c>
      <c r="L322" t="s">
        <v>157</v>
      </c>
      <c r="N322" t="s">
        <v>158</v>
      </c>
      <c r="O322" t="s">
        <v>158</v>
      </c>
      <c r="P322" t="s">
        <v>88</v>
      </c>
      <c r="Q322">
        <v>8518945853</v>
      </c>
      <c r="R322" t="s">
        <v>115</v>
      </c>
      <c r="T322" t="s">
        <v>88</v>
      </c>
    </row>
    <row r="323" spans="1:20" x14ac:dyDescent="0.3">
      <c r="A323" s="5" t="s">
        <v>186</v>
      </c>
      <c r="B323">
        <v>1058884562</v>
      </c>
      <c r="C323">
        <v>36785654</v>
      </c>
      <c r="D323" s="1">
        <v>44647</v>
      </c>
      <c r="E323">
        <v>10525560</v>
      </c>
      <c r="F323" t="s">
        <v>19</v>
      </c>
      <c r="G323" t="s">
        <v>21</v>
      </c>
      <c r="H323" t="s">
        <v>183</v>
      </c>
      <c r="I323" s="2">
        <v>9420</v>
      </c>
      <c r="J323" s="2">
        <v>9420</v>
      </c>
      <c r="K323">
        <v>1489947433</v>
      </c>
      <c r="L323" t="s">
        <v>157</v>
      </c>
      <c r="N323" t="s">
        <v>158</v>
      </c>
      <c r="O323" t="s">
        <v>158</v>
      </c>
      <c r="P323" t="s">
        <v>51</v>
      </c>
      <c r="Q323">
        <v>7871021235</v>
      </c>
      <c r="R323" t="s">
        <v>47</v>
      </c>
      <c r="T323" t="s">
        <v>51</v>
      </c>
    </row>
    <row r="324" spans="1:20" x14ac:dyDescent="0.3">
      <c r="A324" s="5" t="s">
        <v>186</v>
      </c>
      <c r="B324">
        <v>1058884562</v>
      </c>
      <c r="C324">
        <v>38865000</v>
      </c>
      <c r="D324" s="1">
        <v>44631</v>
      </c>
      <c r="E324">
        <v>19642916</v>
      </c>
      <c r="F324" t="s">
        <v>19</v>
      </c>
      <c r="G324" t="s">
        <v>22</v>
      </c>
      <c r="H324" t="s">
        <v>183</v>
      </c>
      <c r="I324" s="2">
        <v>8839</v>
      </c>
      <c r="J324" s="2">
        <v>8839</v>
      </c>
      <c r="K324">
        <v>8985203212</v>
      </c>
      <c r="L324" t="s">
        <v>99</v>
      </c>
      <c r="M324" t="s">
        <v>100</v>
      </c>
      <c r="N324" t="s">
        <v>49</v>
      </c>
      <c r="O324" t="s">
        <v>49</v>
      </c>
      <c r="P324" t="s">
        <v>51</v>
      </c>
      <c r="Q324">
        <v>1005455989</v>
      </c>
      <c r="R324" t="s">
        <v>190</v>
      </c>
      <c r="S324" t="s">
        <v>65</v>
      </c>
      <c r="T324" t="s">
        <v>51</v>
      </c>
    </row>
    <row r="325" spans="1:20" x14ac:dyDescent="0.3">
      <c r="A325" s="5" t="s">
        <v>186</v>
      </c>
      <c r="B325">
        <v>1058884562</v>
      </c>
      <c r="C325">
        <v>38865000</v>
      </c>
      <c r="D325" s="1">
        <v>44647</v>
      </c>
      <c r="E325">
        <v>18817557</v>
      </c>
      <c r="F325" t="s">
        <v>19</v>
      </c>
      <c r="G325" t="s">
        <v>21</v>
      </c>
      <c r="H325" t="s">
        <v>183</v>
      </c>
      <c r="I325" s="2">
        <v>8408</v>
      </c>
      <c r="J325" s="2">
        <v>8408</v>
      </c>
      <c r="K325">
        <v>1139370955</v>
      </c>
      <c r="L325" t="s">
        <v>154</v>
      </c>
      <c r="M325" t="s">
        <v>155</v>
      </c>
      <c r="N325" t="s">
        <v>153</v>
      </c>
      <c r="O325" t="s">
        <v>153</v>
      </c>
      <c r="P325" t="s">
        <v>125</v>
      </c>
      <c r="Q325">
        <v>7888045698</v>
      </c>
      <c r="R325" t="s">
        <v>123</v>
      </c>
      <c r="S325" t="s">
        <v>124</v>
      </c>
      <c r="T325" t="s">
        <v>125</v>
      </c>
    </row>
    <row r="326" spans="1:20" x14ac:dyDescent="0.3">
      <c r="A326" s="5" t="s">
        <v>186</v>
      </c>
      <c r="B326">
        <v>1058884562</v>
      </c>
      <c r="C326">
        <v>36785654</v>
      </c>
      <c r="D326" s="1">
        <v>44647</v>
      </c>
      <c r="E326">
        <v>17684300</v>
      </c>
      <c r="F326" t="s">
        <v>19</v>
      </c>
      <c r="G326" t="s">
        <v>22</v>
      </c>
      <c r="H326" t="s">
        <v>183</v>
      </c>
      <c r="I326" s="2">
        <v>7897</v>
      </c>
      <c r="J326" s="2">
        <v>7897</v>
      </c>
      <c r="K326">
        <v>5652548789</v>
      </c>
      <c r="L326" t="s">
        <v>132</v>
      </c>
      <c r="M326" t="s">
        <v>133</v>
      </c>
      <c r="N326" t="s">
        <v>134</v>
      </c>
      <c r="O326" t="s">
        <v>134</v>
      </c>
      <c r="P326" t="s">
        <v>51</v>
      </c>
      <c r="Q326">
        <v>1005455989</v>
      </c>
      <c r="R326" t="s">
        <v>190</v>
      </c>
      <c r="S326" t="s">
        <v>65</v>
      </c>
      <c r="T326" t="s">
        <v>51</v>
      </c>
    </row>
    <row r="327" spans="1:20" x14ac:dyDescent="0.3">
      <c r="A327" s="5" t="s">
        <v>186</v>
      </c>
      <c r="B327">
        <v>1058884562</v>
      </c>
      <c r="C327">
        <v>36785654</v>
      </c>
      <c r="D327" s="1">
        <v>44646</v>
      </c>
      <c r="E327">
        <v>15392932</v>
      </c>
      <c r="F327" t="s">
        <v>19</v>
      </c>
      <c r="G327" t="s">
        <v>21</v>
      </c>
      <c r="H327" t="s">
        <v>183</v>
      </c>
      <c r="I327" s="2">
        <v>7764</v>
      </c>
      <c r="J327" s="2">
        <v>7764</v>
      </c>
      <c r="K327">
        <v>4547965820</v>
      </c>
      <c r="L327" t="s">
        <v>169</v>
      </c>
      <c r="N327" t="s">
        <v>170</v>
      </c>
      <c r="O327" t="s">
        <v>170</v>
      </c>
      <c r="P327" t="s">
        <v>88</v>
      </c>
      <c r="Q327">
        <v>8518945853</v>
      </c>
      <c r="R327" t="s">
        <v>115</v>
      </c>
      <c r="T327" t="s">
        <v>88</v>
      </c>
    </row>
    <row r="328" spans="1:20" x14ac:dyDescent="0.3">
      <c r="A328" s="5" t="s">
        <v>186</v>
      </c>
      <c r="B328">
        <v>1058884562</v>
      </c>
      <c r="C328">
        <v>36785654</v>
      </c>
      <c r="D328" s="1">
        <v>44648</v>
      </c>
      <c r="E328">
        <v>13281631</v>
      </c>
      <c r="F328" t="s">
        <v>19</v>
      </c>
      <c r="G328" t="s">
        <v>22</v>
      </c>
      <c r="H328" t="s">
        <v>183</v>
      </c>
      <c r="I328" s="2">
        <v>7285</v>
      </c>
      <c r="J328" s="2">
        <v>7285</v>
      </c>
      <c r="K328">
        <v>6314785987</v>
      </c>
      <c r="L328" t="s">
        <v>160</v>
      </c>
      <c r="N328" t="s">
        <v>158</v>
      </c>
      <c r="O328" t="s">
        <v>158</v>
      </c>
      <c r="P328" t="s">
        <v>51</v>
      </c>
      <c r="Q328">
        <v>1441214521</v>
      </c>
      <c r="R328" t="s">
        <v>101</v>
      </c>
      <c r="S328" t="s">
        <v>102</v>
      </c>
      <c r="T328" t="s">
        <v>51</v>
      </c>
    </row>
    <row r="329" spans="1:20" x14ac:dyDescent="0.3">
      <c r="A329" s="5" t="s">
        <v>185</v>
      </c>
      <c r="B329">
        <v>1058884562</v>
      </c>
      <c r="C329">
        <v>36785654</v>
      </c>
      <c r="D329" s="1">
        <v>44617</v>
      </c>
      <c r="E329">
        <v>16502202</v>
      </c>
      <c r="F329" t="s">
        <v>19</v>
      </c>
      <c r="G329" t="s">
        <v>21</v>
      </c>
      <c r="H329" t="s">
        <v>183</v>
      </c>
      <c r="I329" s="2">
        <v>7181</v>
      </c>
      <c r="J329" s="2">
        <v>7181</v>
      </c>
      <c r="K329">
        <v>1454142014</v>
      </c>
      <c r="L329" t="s">
        <v>63</v>
      </c>
      <c r="M329" t="s">
        <v>64</v>
      </c>
      <c r="N329" t="s">
        <v>36</v>
      </c>
      <c r="O329" t="s">
        <v>36</v>
      </c>
      <c r="P329" t="s">
        <v>36</v>
      </c>
      <c r="Q329">
        <v>1489447433</v>
      </c>
      <c r="R329" t="s">
        <v>34</v>
      </c>
      <c r="S329" t="s">
        <v>35</v>
      </c>
      <c r="T329" t="s">
        <v>36</v>
      </c>
    </row>
    <row r="330" spans="1:20" x14ac:dyDescent="0.3">
      <c r="A330" s="5" t="s">
        <v>186</v>
      </c>
      <c r="B330">
        <v>1058884562</v>
      </c>
      <c r="C330">
        <v>36785654</v>
      </c>
      <c r="D330" s="1">
        <v>44644</v>
      </c>
      <c r="E330">
        <v>16509613</v>
      </c>
      <c r="F330" t="s">
        <v>19</v>
      </c>
      <c r="G330" t="s">
        <v>22</v>
      </c>
      <c r="H330" t="s">
        <v>183</v>
      </c>
      <c r="I330" s="2">
        <v>6927</v>
      </c>
      <c r="J330" s="2">
        <v>6927</v>
      </c>
      <c r="K330">
        <v>2830262569</v>
      </c>
      <c r="L330" t="s">
        <v>167</v>
      </c>
      <c r="N330" t="s">
        <v>168</v>
      </c>
      <c r="O330" t="s">
        <v>168</v>
      </c>
      <c r="P330" t="s">
        <v>51</v>
      </c>
      <c r="Q330">
        <v>7298729519</v>
      </c>
      <c r="R330" t="s">
        <v>75</v>
      </c>
      <c r="S330" t="s">
        <v>65</v>
      </c>
      <c r="T330" t="s">
        <v>51</v>
      </c>
    </row>
    <row r="331" spans="1:20" x14ac:dyDescent="0.3">
      <c r="A331" s="5" t="s">
        <v>185</v>
      </c>
      <c r="B331">
        <v>1058884562</v>
      </c>
      <c r="C331">
        <v>36785654</v>
      </c>
      <c r="D331" s="1">
        <v>44617</v>
      </c>
      <c r="E331">
        <v>19426918</v>
      </c>
      <c r="F331" t="s">
        <v>19</v>
      </c>
      <c r="G331" t="s">
        <v>22</v>
      </c>
      <c r="H331" t="s">
        <v>183</v>
      </c>
      <c r="I331" s="2">
        <v>6375</v>
      </c>
      <c r="J331" s="2">
        <v>6375</v>
      </c>
      <c r="K331">
        <v>1487747433</v>
      </c>
      <c r="L331" t="s">
        <v>159</v>
      </c>
      <c r="N331" t="s">
        <v>85</v>
      </c>
      <c r="O331" t="s">
        <v>85</v>
      </c>
      <c r="P331" t="s">
        <v>83</v>
      </c>
      <c r="Q331">
        <v>7577789636</v>
      </c>
      <c r="R331" t="s">
        <v>93</v>
      </c>
      <c r="S331" t="s">
        <v>82</v>
      </c>
      <c r="T331" t="s">
        <v>83</v>
      </c>
    </row>
    <row r="332" spans="1:20" x14ac:dyDescent="0.3">
      <c r="A332" s="5" t="s">
        <v>186</v>
      </c>
      <c r="B332">
        <v>1058884562</v>
      </c>
      <c r="C332">
        <v>38865000</v>
      </c>
      <c r="D332" s="1">
        <v>44647</v>
      </c>
      <c r="E332">
        <v>18007966</v>
      </c>
      <c r="F332" t="s">
        <v>19</v>
      </c>
      <c r="G332" t="s">
        <v>22</v>
      </c>
      <c r="H332" t="s">
        <v>183</v>
      </c>
      <c r="I332" s="2">
        <v>6203</v>
      </c>
      <c r="J332" s="2">
        <v>6203</v>
      </c>
      <c r="K332">
        <v>6320257895</v>
      </c>
      <c r="L332" t="s">
        <v>165</v>
      </c>
      <c r="M332" t="s">
        <v>166</v>
      </c>
      <c r="N332" t="s">
        <v>158</v>
      </c>
      <c r="O332" t="s">
        <v>158</v>
      </c>
      <c r="P332" t="s">
        <v>49</v>
      </c>
      <c r="Q332">
        <v>2045489878</v>
      </c>
      <c r="R332" t="s">
        <v>103</v>
      </c>
      <c r="S332" t="s">
        <v>50</v>
      </c>
      <c r="T332" t="s">
        <v>49</v>
      </c>
    </row>
    <row r="333" spans="1:20" x14ac:dyDescent="0.3">
      <c r="A333" s="5" t="s">
        <v>185</v>
      </c>
      <c r="B333">
        <v>1058884562</v>
      </c>
      <c r="C333">
        <v>36785654</v>
      </c>
      <c r="D333" s="1">
        <v>44618</v>
      </c>
      <c r="E333">
        <v>17711771</v>
      </c>
      <c r="F333" t="s">
        <v>19</v>
      </c>
      <c r="G333" t="s">
        <v>22</v>
      </c>
      <c r="H333" t="s">
        <v>183</v>
      </c>
      <c r="I333" s="2">
        <v>5317</v>
      </c>
      <c r="J333" s="2">
        <v>5317</v>
      </c>
      <c r="K333">
        <v>7577789636</v>
      </c>
      <c r="L333" t="s">
        <v>93</v>
      </c>
      <c r="M333" t="s">
        <v>82</v>
      </c>
      <c r="N333" t="s">
        <v>83</v>
      </c>
      <c r="O333" t="s">
        <v>83</v>
      </c>
      <c r="P333" t="s">
        <v>51</v>
      </c>
      <c r="Q333">
        <v>1005455989</v>
      </c>
      <c r="R333" t="s">
        <v>190</v>
      </c>
      <c r="S333" t="s">
        <v>65</v>
      </c>
      <c r="T333" t="s">
        <v>51</v>
      </c>
    </row>
    <row r="334" spans="1:20" x14ac:dyDescent="0.3">
      <c r="A334" s="5" t="s">
        <v>184</v>
      </c>
      <c r="B334">
        <v>1058884562</v>
      </c>
      <c r="C334">
        <v>38865000</v>
      </c>
      <c r="D334" s="1">
        <v>44565</v>
      </c>
      <c r="E334">
        <v>13665419</v>
      </c>
      <c r="F334" t="s">
        <v>19</v>
      </c>
      <c r="G334" t="s">
        <v>21</v>
      </c>
      <c r="H334" t="s">
        <v>183</v>
      </c>
      <c r="I334" s="2">
        <v>5000</v>
      </c>
      <c r="J334" s="2">
        <v>5000</v>
      </c>
      <c r="K334">
        <v>7861172560</v>
      </c>
      <c r="L334" t="s">
        <v>27</v>
      </c>
      <c r="M334" t="s">
        <v>180</v>
      </c>
      <c r="N334" t="s">
        <v>177</v>
      </c>
      <c r="O334" t="s">
        <v>177</v>
      </c>
      <c r="P334" t="s">
        <v>51</v>
      </c>
      <c r="Q334">
        <v>3466400426</v>
      </c>
      <c r="R334" t="s">
        <v>67</v>
      </c>
      <c r="S334" t="s">
        <v>68</v>
      </c>
      <c r="T334" t="s">
        <v>51</v>
      </c>
    </row>
    <row r="335" spans="1:20" x14ac:dyDescent="0.3">
      <c r="A335" s="5" t="s">
        <v>184</v>
      </c>
      <c r="B335">
        <v>1058884562</v>
      </c>
      <c r="C335">
        <v>36785654</v>
      </c>
      <c r="D335" s="1">
        <v>44570</v>
      </c>
      <c r="E335">
        <v>13194235</v>
      </c>
      <c r="F335" t="s">
        <v>19</v>
      </c>
      <c r="G335" t="s">
        <v>22</v>
      </c>
      <c r="H335" t="s">
        <v>183</v>
      </c>
      <c r="I335" s="2">
        <v>4951</v>
      </c>
      <c r="J335" s="2">
        <v>4951</v>
      </c>
      <c r="K335">
        <v>1441214521</v>
      </c>
      <c r="L335" t="s">
        <v>101</v>
      </c>
      <c r="M335" t="s">
        <v>102</v>
      </c>
      <c r="N335" t="s">
        <v>51</v>
      </c>
      <c r="O335" t="s">
        <v>51</v>
      </c>
      <c r="P335" t="s">
        <v>88</v>
      </c>
      <c r="Q335">
        <v>1900109258</v>
      </c>
      <c r="R335" t="s">
        <v>97</v>
      </c>
      <c r="S335" t="s">
        <v>98</v>
      </c>
      <c r="T335" t="s">
        <v>88</v>
      </c>
    </row>
    <row r="336" spans="1:20" x14ac:dyDescent="0.3">
      <c r="A336" s="5" t="s">
        <v>186</v>
      </c>
      <c r="B336">
        <v>1058884562</v>
      </c>
      <c r="C336">
        <v>38865000</v>
      </c>
      <c r="D336" s="1">
        <v>44643</v>
      </c>
      <c r="E336">
        <v>15963053</v>
      </c>
      <c r="F336" t="s">
        <v>19</v>
      </c>
      <c r="G336" t="s">
        <v>21</v>
      </c>
      <c r="H336" t="s">
        <v>183</v>
      </c>
      <c r="I336" s="2">
        <v>4218</v>
      </c>
      <c r="J336" s="2">
        <v>4218</v>
      </c>
      <c r="K336">
        <v>7298729519</v>
      </c>
      <c r="L336" t="s">
        <v>75</v>
      </c>
      <c r="M336" t="s">
        <v>65</v>
      </c>
      <c r="N336" t="s">
        <v>51</v>
      </c>
      <c r="O336" t="s">
        <v>51</v>
      </c>
      <c r="P336" t="s">
        <v>28</v>
      </c>
      <c r="Q336">
        <v>1000254510</v>
      </c>
      <c r="R336" t="s">
        <v>66</v>
      </c>
      <c r="S336" t="s">
        <v>29</v>
      </c>
      <c r="T336" t="s">
        <v>28</v>
      </c>
    </row>
    <row r="337" spans="1:20" x14ac:dyDescent="0.3">
      <c r="A337" s="5" t="s">
        <v>186</v>
      </c>
      <c r="B337">
        <v>1058884562</v>
      </c>
      <c r="C337">
        <v>38865000</v>
      </c>
      <c r="D337" s="1">
        <v>44630</v>
      </c>
      <c r="E337">
        <v>14491214</v>
      </c>
      <c r="F337" t="s">
        <v>19</v>
      </c>
      <c r="G337" t="s">
        <v>22</v>
      </c>
      <c r="H337" t="s">
        <v>183</v>
      </c>
      <c r="I337" s="2">
        <v>4056</v>
      </c>
      <c r="J337" s="2">
        <v>4056</v>
      </c>
      <c r="K337">
        <v>7577789636</v>
      </c>
      <c r="L337" t="s">
        <v>93</v>
      </c>
      <c r="M337" t="s">
        <v>82</v>
      </c>
      <c r="N337" t="s">
        <v>83</v>
      </c>
      <c r="O337" t="s">
        <v>83</v>
      </c>
      <c r="P337" t="s">
        <v>28</v>
      </c>
      <c r="Q337">
        <v>1000254510</v>
      </c>
      <c r="R337" t="s">
        <v>66</v>
      </c>
      <c r="S337" t="s">
        <v>29</v>
      </c>
      <c r="T337" t="s">
        <v>28</v>
      </c>
    </row>
    <row r="338" spans="1:20" x14ac:dyDescent="0.3">
      <c r="A338" s="5" t="s">
        <v>186</v>
      </c>
      <c r="B338">
        <v>1058884562</v>
      </c>
      <c r="C338">
        <v>36785654</v>
      </c>
      <c r="D338" s="1">
        <v>44641</v>
      </c>
      <c r="E338">
        <v>16468393</v>
      </c>
      <c r="F338" t="s">
        <v>19</v>
      </c>
      <c r="G338" t="s">
        <v>21</v>
      </c>
      <c r="H338" t="s">
        <v>183</v>
      </c>
      <c r="I338" s="2">
        <v>3778</v>
      </c>
      <c r="J338" s="2">
        <v>3778</v>
      </c>
      <c r="K338">
        <v>1000254510</v>
      </c>
      <c r="L338" t="s">
        <v>66</v>
      </c>
      <c r="M338" t="s">
        <v>29</v>
      </c>
      <c r="N338" t="s">
        <v>28</v>
      </c>
      <c r="O338" t="s">
        <v>28</v>
      </c>
      <c r="P338" t="s">
        <v>38</v>
      </c>
      <c r="Q338">
        <v>6319115507</v>
      </c>
      <c r="R338" t="s">
        <v>94</v>
      </c>
      <c r="S338" t="s">
        <v>95</v>
      </c>
      <c r="T338" t="s">
        <v>38</v>
      </c>
    </row>
    <row r="339" spans="1:20" x14ac:dyDescent="0.3">
      <c r="A339" s="5" t="s">
        <v>185</v>
      </c>
      <c r="B339">
        <v>1058884562</v>
      </c>
      <c r="C339">
        <v>36785654</v>
      </c>
      <c r="D339" s="1">
        <v>44606</v>
      </c>
      <c r="E339">
        <v>19129522</v>
      </c>
      <c r="F339" t="s">
        <v>19</v>
      </c>
      <c r="G339" t="s">
        <v>21</v>
      </c>
      <c r="H339" t="s">
        <v>183</v>
      </c>
      <c r="I339" s="2">
        <v>3632</v>
      </c>
      <c r="J339" s="2">
        <v>3632</v>
      </c>
      <c r="K339">
        <v>4547963252</v>
      </c>
      <c r="L339" t="s">
        <v>32</v>
      </c>
      <c r="M339" t="s">
        <v>33</v>
      </c>
      <c r="N339" t="s">
        <v>28</v>
      </c>
      <c r="O339" t="s">
        <v>28</v>
      </c>
      <c r="P339" t="s">
        <v>51</v>
      </c>
      <c r="Q339">
        <v>1441214521</v>
      </c>
      <c r="R339" t="s">
        <v>101</v>
      </c>
      <c r="S339" t="s">
        <v>102</v>
      </c>
      <c r="T339" t="s">
        <v>51</v>
      </c>
    </row>
    <row r="340" spans="1:20" x14ac:dyDescent="0.3">
      <c r="A340" s="5" t="s">
        <v>186</v>
      </c>
      <c r="B340">
        <v>1058884562</v>
      </c>
      <c r="C340">
        <v>36785654</v>
      </c>
      <c r="D340" s="1">
        <v>44631</v>
      </c>
      <c r="E340">
        <v>18160563</v>
      </c>
      <c r="F340" t="s">
        <v>19</v>
      </c>
      <c r="G340" t="s">
        <v>21</v>
      </c>
      <c r="H340" t="s">
        <v>183</v>
      </c>
      <c r="I340" s="2">
        <v>3587</v>
      </c>
      <c r="J340" s="2">
        <v>3587</v>
      </c>
      <c r="K340">
        <v>1900109258</v>
      </c>
      <c r="L340" t="s">
        <v>97</v>
      </c>
      <c r="M340" t="s">
        <v>98</v>
      </c>
      <c r="N340" t="s">
        <v>88</v>
      </c>
      <c r="O340" t="s">
        <v>88</v>
      </c>
      <c r="P340" t="s">
        <v>88</v>
      </c>
      <c r="Q340">
        <v>1014787879</v>
      </c>
      <c r="R340" t="s">
        <v>113</v>
      </c>
      <c r="S340" t="s">
        <v>114</v>
      </c>
      <c r="T340" t="s">
        <v>88</v>
      </c>
    </row>
    <row r="341" spans="1:20" x14ac:dyDescent="0.3">
      <c r="A341" s="5" t="s">
        <v>186</v>
      </c>
      <c r="B341">
        <v>1058884562</v>
      </c>
      <c r="C341">
        <v>36785654</v>
      </c>
      <c r="D341" s="1">
        <v>44648</v>
      </c>
      <c r="E341">
        <v>16737089</v>
      </c>
      <c r="F341" t="s">
        <v>19</v>
      </c>
      <c r="G341" t="s">
        <v>22</v>
      </c>
      <c r="H341" t="s">
        <v>183</v>
      </c>
      <c r="I341" s="2">
        <v>3172</v>
      </c>
      <c r="J341" s="2">
        <v>3172</v>
      </c>
      <c r="K341">
        <v>1900109258</v>
      </c>
      <c r="L341" t="s">
        <v>97</v>
      </c>
      <c r="M341" t="s">
        <v>98</v>
      </c>
      <c r="N341" t="s">
        <v>88</v>
      </c>
      <c r="O341" t="s">
        <v>88</v>
      </c>
      <c r="P341" t="s">
        <v>182</v>
      </c>
      <c r="Q341">
        <v>3461114260</v>
      </c>
      <c r="R341" t="s">
        <v>181</v>
      </c>
      <c r="T341" t="s">
        <v>182</v>
      </c>
    </row>
    <row r="342" spans="1:20" x14ac:dyDescent="0.3">
      <c r="A342" s="5" t="s">
        <v>186</v>
      </c>
      <c r="B342">
        <v>1058884562</v>
      </c>
      <c r="C342">
        <v>36785654</v>
      </c>
      <c r="D342" s="1">
        <v>44645</v>
      </c>
      <c r="E342">
        <v>10917855</v>
      </c>
      <c r="F342" t="s">
        <v>19</v>
      </c>
      <c r="G342" t="s">
        <v>22</v>
      </c>
      <c r="H342" t="s">
        <v>183</v>
      </c>
      <c r="I342" s="2">
        <v>3151</v>
      </c>
      <c r="J342" s="2">
        <v>3151</v>
      </c>
      <c r="K342">
        <v>3466400426</v>
      </c>
      <c r="L342" t="s">
        <v>67</v>
      </c>
      <c r="M342" t="s">
        <v>68</v>
      </c>
      <c r="N342" t="s">
        <v>51</v>
      </c>
      <c r="O342" t="s">
        <v>51</v>
      </c>
      <c r="P342" t="s">
        <v>49</v>
      </c>
      <c r="Q342">
        <v>8985203212</v>
      </c>
      <c r="R342" t="s">
        <v>99</v>
      </c>
      <c r="S342" t="s">
        <v>100</v>
      </c>
      <c r="T342" t="s">
        <v>49</v>
      </c>
    </row>
    <row r="343" spans="1:20" x14ac:dyDescent="0.3">
      <c r="A343" s="5" t="s">
        <v>186</v>
      </c>
      <c r="B343">
        <v>1058884562</v>
      </c>
      <c r="C343">
        <v>38865000</v>
      </c>
      <c r="D343" s="1">
        <v>44644</v>
      </c>
      <c r="E343">
        <v>13917759</v>
      </c>
      <c r="F343" t="s">
        <v>19</v>
      </c>
      <c r="G343" t="s">
        <v>21</v>
      </c>
      <c r="H343" t="s">
        <v>183</v>
      </c>
      <c r="I343" s="2">
        <v>2813</v>
      </c>
      <c r="J343" s="2">
        <v>2813</v>
      </c>
      <c r="K343">
        <v>3466400426</v>
      </c>
      <c r="L343" t="s">
        <v>67</v>
      </c>
      <c r="M343" t="s">
        <v>68</v>
      </c>
      <c r="N343" t="s">
        <v>51</v>
      </c>
      <c r="O343" t="s">
        <v>51</v>
      </c>
      <c r="P343" t="s">
        <v>128</v>
      </c>
      <c r="Q343">
        <v>8807960384</v>
      </c>
      <c r="R343" t="s">
        <v>126</v>
      </c>
      <c r="S343" t="s">
        <v>127</v>
      </c>
      <c r="T343" t="s">
        <v>128</v>
      </c>
    </row>
    <row r="344" spans="1:20" x14ac:dyDescent="0.3">
      <c r="A344" s="5" t="s">
        <v>186</v>
      </c>
      <c r="B344">
        <v>1058884562</v>
      </c>
      <c r="C344">
        <v>36785654</v>
      </c>
      <c r="D344" s="1">
        <v>44645</v>
      </c>
      <c r="E344">
        <v>18894916</v>
      </c>
      <c r="F344" t="s">
        <v>19</v>
      </c>
      <c r="G344" t="s">
        <v>22</v>
      </c>
      <c r="H344" t="s">
        <v>183</v>
      </c>
      <c r="I344" s="2">
        <v>2423</v>
      </c>
      <c r="J344" s="2">
        <v>2423</v>
      </c>
      <c r="K344">
        <v>3466400426</v>
      </c>
      <c r="L344" t="s">
        <v>67</v>
      </c>
      <c r="M344" t="s">
        <v>68</v>
      </c>
      <c r="N344" t="s">
        <v>51</v>
      </c>
      <c r="O344" t="s">
        <v>51</v>
      </c>
      <c r="P344" t="s">
        <v>71</v>
      </c>
      <c r="Q344">
        <v>4494463134</v>
      </c>
      <c r="R344" t="s">
        <v>69</v>
      </c>
      <c r="S344" t="s">
        <v>70</v>
      </c>
      <c r="T344" t="s">
        <v>71</v>
      </c>
    </row>
    <row r="345" spans="1:20" x14ac:dyDescent="0.3">
      <c r="A345" s="5" t="s">
        <v>186</v>
      </c>
      <c r="B345">
        <v>1058884562</v>
      </c>
      <c r="C345">
        <v>36785654</v>
      </c>
      <c r="D345" s="1">
        <v>44647</v>
      </c>
      <c r="E345">
        <v>15079875</v>
      </c>
      <c r="F345" t="s">
        <v>19</v>
      </c>
      <c r="G345" t="s">
        <v>22</v>
      </c>
      <c r="H345" t="s">
        <v>183</v>
      </c>
      <c r="I345" s="2">
        <v>2098</v>
      </c>
      <c r="J345" s="2">
        <v>2098</v>
      </c>
      <c r="K345">
        <v>8985203212</v>
      </c>
      <c r="L345" t="s">
        <v>99</v>
      </c>
      <c r="M345" t="s">
        <v>100</v>
      </c>
      <c r="N345" t="s">
        <v>49</v>
      </c>
      <c r="O345" t="s">
        <v>49</v>
      </c>
      <c r="P345" t="s">
        <v>51</v>
      </c>
      <c r="Q345">
        <v>3466400426</v>
      </c>
      <c r="R345" t="s">
        <v>67</v>
      </c>
      <c r="S345" t="s">
        <v>68</v>
      </c>
      <c r="T345" t="s">
        <v>51</v>
      </c>
    </row>
    <row r="346" spans="1:20" x14ac:dyDescent="0.3">
      <c r="A346" s="5" t="s">
        <v>185</v>
      </c>
      <c r="B346">
        <v>1058884562</v>
      </c>
      <c r="C346">
        <v>36785654</v>
      </c>
      <c r="D346" s="1">
        <v>44619</v>
      </c>
      <c r="E346">
        <v>16859739</v>
      </c>
      <c r="F346" t="s">
        <v>19</v>
      </c>
      <c r="G346" t="s">
        <v>21</v>
      </c>
      <c r="H346" t="s">
        <v>183</v>
      </c>
      <c r="I346" s="2">
        <v>1500</v>
      </c>
      <c r="J346" s="2">
        <v>1500</v>
      </c>
      <c r="K346">
        <v>6674140100</v>
      </c>
      <c r="L346" t="s">
        <v>121</v>
      </c>
      <c r="M346" t="s">
        <v>122</v>
      </c>
      <c r="N346" t="s">
        <v>38</v>
      </c>
      <c r="O346" t="s">
        <v>38</v>
      </c>
      <c r="P346" t="s">
        <v>88</v>
      </c>
      <c r="Q346">
        <v>1112036044</v>
      </c>
      <c r="R346" t="s">
        <v>120</v>
      </c>
      <c r="S346" t="s">
        <v>87</v>
      </c>
      <c r="T346" t="s">
        <v>88</v>
      </c>
    </row>
    <row r="347" spans="1:20" x14ac:dyDescent="0.3">
      <c r="A347" s="5" t="s">
        <v>185</v>
      </c>
      <c r="B347">
        <v>1058884562</v>
      </c>
      <c r="C347">
        <v>36785654</v>
      </c>
      <c r="D347" s="1">
        <v>44607</v>
      </c>
      <c r="E347">
        <v>18051869</v>
      </c>
      <c r="F347" t="s">
        <v>19</v>
      </c>
      <c r="G347" t="s">
        <v>22</v>
      </c>
      <c r="H347" t="s">
        <v>183</v>
      </c>
      <c r="I347" s="2">
        <v>1223</v>
      </c>
      <c r="J347" s="2">
        <v>1223</v>
      </c>
      <c r="K347">
        <v>4547963252</v>
      </c>
      <c r="L347" t="s">
        <v>32</v>
      </c>
      <c r="M347" t="s">
        <v>33</v>
      </c>
      <c r="N347" t="s">
        <v>28</v>
      </c>
      <c r="O347" t="s">
        <v>28</v>
      </c>
      <c r="P347" t="s">
        <v>51</v>
      </c>
      <c r="Q347">
        <v>1441214521</v>
      </c>
      <c r="R347" t="s">
        <v>101</v>
      </c>
      <c r="S347" t="s">
        <v>102</v>
      </c>
      <c r="T347" t="s">
        <v>51</v>
      </c>
    </row>
    <row r="348" spans="1:20" x14ac:dyDescent="0.3">
      <c r="A348" s="5" t="s">
        <v>184</v>
      </c>
      <c r="B348">
        <v>1058884562</v>
      </c>
      <c r="C348">
        <v>36785654</v>
      </c>
      <c r="D348" s="1">
        <v>44568</v>
      </c>
      <c r="E348">
        <v>10672018</v>
      </c>
      <c r="F348" t="s">
        <v>19</v>
      </c>
      <c r="G348" t="s">
        <v>21</v>
      </c>
      <c r="H348" t="s">
        <v>183</v>
      </c>
      <c r="I348" s="2">
        <v>1200</v>
      </c>
      <c r="J348" s="2">
        <v>1200</v>
      </c>
      <c r="K348">
        <v>1454142014</v>
      </c>
      <c r="L348" t="s">
        <v>63</v>
      </c>
      <c r="M348" t="s">
        <v>64</v>
      </c>
      <c r="N348" t="s">
        <v>36</v>
      </c>
      <c r="O348" t="s">
        <v>36</v>
      </c>
      <c r="P348" t="s">
        <v>28</v>
      </c>
      <c r="Q348">
        <v>1047485455</v>
      </c>
      <c r="R348" t="s">
        <v>30</v>
      </c>
      <c r="S348" t="s">
        <v>31</v>
      </c>
      <c r="T348" t="s">
        <v>28</v>
      </c>
    </row>
    <row r="349" spans="1:20" x14ac:dyDescent="0.3">
      <c r="A349" s="5" t="s">
        <v>186</v>
      </c>
      <c r="B349">
        <v>1058884562</v>
      </c>
      <c r="C349">
        <v>36785654</v>
      </c>
      <c r="D349" s="1">
        <v>44622</v>
      </c>
      <c r="E349">
        <v>12971779</v>
      </c>
      <c r="F349" t="s">
        <v>19</v>
      </c>
      <c r="G349" t="s">
        <v>22</v>
      </c>
      <c r="H349" t="s">
        <v>183</v>
      </c>
      <c r="I349" s="2">
        <v>1200</v>
      </c>
      <c r="J349" s="2">
        <v>1200</v>
      </c>
      <c r="K349">
        <v>1454142014</v>
      </c>
      <c r="L349" t="s">
        <v>63</v>
      </c>
      <c r="M349" t="s">
        <v>64</v>
      </c>
      <c r="N349" t="s">
        <v>36</v>
      </c>
      <c r="O349" t="s">
        <v>36</v>
      </c>
      <c r="P349" t="s">
        <v>88</v>
      </c>
      <c r="Q349">
        <v>1014787879</v>
      </c>
      <c r="R349" t="s">
        <v>113</v>
      </c>
      <c r="S349" t="s">
        <v>114</v>
      </c>
      <c r="T349" t="s">
        <v>88</v>
      </c>
    </row>
    <row r="350" spans="1:20" x14ac:dyDescent="0.3">
      <c r="A350" s="5" t="s">
        <v>185</v>
      </c>
      <c r="B350">
        <v>1058884562</v>
      </c>
      <c r="C350">
        <v>36785654</v>
      </c>
      <c r="D350" s="1">
        <v>44616</v>
      </c>
      <c r="E350">
        <v>13115279</v>
      </c>
      <c r="F350" t="s">
        <v>19</v>
      </c>
      <c r="G350" t="s">
        <v>22</v>
      </c>
      <c r="H350" t="s">
        <v>183</v>
      </c>
      <c r="I350" s="2">
        <v>1000</v>
      </c>
      <c r="J350" s="2">
        <v>1000</v>
      </c>
      <c r="K350">
        <v>8985203212</v>
      </c>
      <c r="L350" t="s">
        <v>99</v>
      </c>
      <c r="M350" t="s">
        <v>100</v>
      </c>
      <c r="N350" t="s">
        <v>49</v>
      </c>
      <c r="O350" t="s">
        <v>49</v>
      </c>
      <c r="P350" t="s">
        <v>38</v>
      </c>
      <c r="Q350">
        <v>6319115507</v>
      </c>
      <c r="R350" t="s">
        <v>94</v>
      </c>
      <c r="S350" t="s">
        <v>95</v>
      </c>
      <c r="T350" t="s">
        <v>38</v>
      </c>
    </row>
    <row r="351" spans="1:20" x14ac:dyDescent="0.3">
      <c r="A351" s="5" t="s">
        <v>184</v>
      </c>
      <c r="B351">
        <v>1058884562</v>
      </c>
      <c r="C351">
        <v>36785654</v>
      </c>
      <c r="D351" s="1">
        <v>44563</v>
      </c>
      <c r="E351">
        <v>17672372</v>
      </c>
      <c r="F351" t="s">
        <v>19</v>
      </c>
      <c r="G351" t="s">
        <v>21</v>
      </c>
      <c r="H351" t="s">
        <v>183</v>
      </c>
      <c r="I351" s="2">
        <v>999</v>
      </c>
      <c r="J351" s="2">
        <v>999</v>
      </c>
      <c r="K351">
        <v>4263475881</v>
      </c>
      <c r="L351" t="s">
        <v>81</v>
      </c>
      <c r="M351" t="s">
        <v>82</v>
      </c>
      <c r="N351" t="s">
        <v>83</v>
      </c>
      <c r="O351" t="s">
        <v>83</v>
      </c>
      <c r="P351" t="s">
        <v>88</v>
      </c>
      <c r="Q351">
        <v>1014787879</v>
      </c>
      <c r="R351" t="s">
        <v>113</v>
      </c>
      <c r="S351" t="s">
        <v>114</v>
      </c>
      <c r="T351" t="s">
        <v>88</v>
      </c>
    </row>
    <row r="352" spans="1:20" x14ac:dyDescent="0.3">
      <c r="A352" s="5" t="s">
        <v>186</v>
      </c>
      <c r="B352">
        <v>1058884562</v>
      </c>
      <c r="C352">
        <v>36785654</v>
      </c>
      <c r="D352" s="1">
        <v>44632</v>
      </c>
      <c r="E352">
        <v>15122080</v>
      </c>
      <c r="F352" t="s">
        <v>19</v>
      </c>
      <c r="G352" t="s">
        <v>22</v>
      </c>
      <c r="H352" t="s">
        <v>183</v>
      </c>
      <c r="I352" s="2">
        <v>854</v>
      </c>
      <c r="J352" s="2">
        <v>854</v>
      </c>
      <c r="K352">
        <v>6674140100</v>
      </c>
      <c r="L352" t="s">
        <v>121</v>
      </c>
      <c r="M352" t="s">
        <v>122</v>
      </c>
      <c r="N352" t="s">
        <v>38</v>
      </c>
      <c r="O352" t="s">
        <v>38</v>
      </c>
      <c r="P352" t="s">
        <v>51</v>
      </c>
      <c r="Q352">
        <v>1441214521</v>
      </c>
      <c r="R352" t="s">
        <v>101</v>
      </c>
      <c r="S352" t="s">
        <v>102</v>
      </c>
      <c r="T352" t="s">
        <v>51</v>
      </c>
    </row>
    <row r="353" spans="1:20" x14ac:dyDescent="0.3">
      <c r="A353" s="5" t="s">
        <v>186</v>
      </c>
      <c r="B353">
        <v>1058884562</v>
      </c>
      <c r="C353">
        <v>36785654</v>
      </c>
      <c r="D353" s="1">
        <v>44632</v>
      </c>
      <c r="E353">
        <v>16759901</v>
      </c>
      <c r="F353" t="s">
        <v>19</v>
      </c>
      <c r="G353" t="s">
        <v>22</v>
      </c>
      <c r="H353" t="s">
        <v>183</v>
      </c>
      <c r="I353" s="2">
        <v>834</v>
      </c>
      <c r="J353" s="2">
        <v>834</v>
      </c>
      <c r="K353">
        <v>8615642415</v>
      </c>
      <c r="L353" t="s">
        <v>163</v>
      </c>
      <c r="M353" t="s">
        <v>164</v>
      </c>
      <c r="N353" t="s">
        <v>45</v>
      </c>
      <c r="O353" t="s">
        <v>45</v>
      </c>
      <c r="P353" t="s">
        <v>51</v>
      </c>
      <c r="Q353">
        <v>8591076781</v>
      </c>
      <c r="R353" t="s">
        <v>46</v>
      </c>
      <c r="T353" t="s">
        <v>51</v>
      </c>
    </row>
    <row r="354" spans="1:20" x14ac:dyDescent="0.3">
      <c r="A354" s="5" t="s">
        <v>184</v>
      </c>
      <c r="B354">
        <v>1058884562</v>
      </c>
      <c r="C354">
        <v>36785654</v>
      </c>
      <c r="D354" s="1">
        <v>44565</v>
      </c>
      <c r="E354">
        <v>17625903</v>
      </c>
      <c r="F354" t="s">
        <v>19</v>
      </c>
      <c r="G354" t="s">
        <v>21</v>
      </c>
      <c r="H354" t="s">
        <v>183</v>
      </c>
      <c r="I354" s="2">
        <v>773</v>
      </c>
      <c r="J354" s="2">
        <v>773</v>
      </c>
      <c r="K354">
        <v>4263475881</v>
      </c>
      <c r="L354" t="s">
        <v>81</v>
      </c>
      <c r="M354" t="s">
        <v>82</v>
      </c>
      <c r="N354" t="s">
        <v>83</v>
      </c>
      <c r="O354" t="s">
        <v>83</v>
      </c>
      <c r="P354" t="s">
        <v>83</v>
      </c>
      <c r="Q354">
        <v>7577789636</v>
      </c>
      <c r="R354" t="s">
        <v>93</v>
      </c>
      <c r="S354" t="s">
        <v>82</v>
      </c>
      <c r="T354" t="s">
        <v>83</v>
      </c>
    </row>
    <row r="355" spans="1:20" x14ac:dyDescent="0.3">
      <c r="A355" s="5" t="s">
        <v>184</v>
      </c>
      <c r="B355">
        <v>1058884562</v>
      </c>
      <c r="C355">
        <v>36785654</v>
      </c>
      <c r="D355" s="1">
        <v>44565</v>
      </c>
      <c r="E355">
        <v>16445682</v>
      </c>
      <c r="F355" t="s">
        <v>19</v>
      </c>
      <c r="G355" t="s">
        <v>22</v>
      </c>
      <c r="H355" t="s">
        <v>183</v>
      </c>
      <c r="I355" s="2">
        <v>581</v>
      </c>
      <c r="J355" s="2">
        <v>581</v>
      </c>
      <c r="K355">
        <v>7898985658</v>
      </c>
      <c r="L355" t="s">
        <v>79</v>
      </c>
      <c r="M355" t="s">
        <v>80</v>
      </c>
      <c r="N355" t="s">
        <v>55</v>
      </c>
      <c r="O355" t="s">
        <v>55</v>
      </c>
      <c r="P355" t="s">
        <v>109</v>
      </c>
      <c r="Q355">
        <v>1459898985</v>
      </c>
      <c r="R355" t="s">
        <v>107</v>
      </c>
      <c r="S355" t="s">
        <v>108</v>
      </c>
      <c r="T355" t="s">
        <v>109</v>
      </c>
    </row>
    <row r="356" spans="1:20" x14ac:dyDescent="0.3">
      <c r="A356" s="5" t="s">
        <v>184</v>
      </c>
      <c r="B356">
        <v>1058884562</v>
      </c>
      <c r="C356">
        <v>36785654</v>
      </c>
      <c r="D356" s="1">
        <v>44567</v>
      </c>
      <c r="E356">
        <v>16797331</v>
      </c>
      <c r="F356" t="s">
        <v>19</v>
      </c>
      <c r="G356" t="s">
        <v>22</v>
      </c>
      <c r="H356" t="s">
        <v>183</v>
      </c>
      <c r="I356" s="2">
        <v>560</v>
      </c>
      <c r="J356" s="2">
        <v>560</v>
      </c>
      <c r="K356">
        <v>4569820300</v>
      </c>
      <c r="L356" t="s">
        <v>76</v>
      </c>
      <c r="M356" t="s">
        <v>84</v>
      </c>
      <c r="N356" t="s">
        <v>85</v>
      </c>
      <c r="O356" t="s">
        <v>85</v>
      </c>
      <c r="P356" t="s">
        <v>51</v>
      </c>
      <c r="Q356">
        <v>9878752010</v>
      </c>
      <c r="R356" t="s">
        <v>73</v>
      </c>
      <c r="S356" t="s">
        <v>74</v>
      </c>
      <c r="T356" t="s">
        <v>51</v>
      </c>
    </row>
    <row r="357" spans="1:20" x14ac:dyDescent="0.3">
      <c r="A357" s="5" t="s">
        <v>186</v>
      </c>
      <c r="B357">
        <v>1058884562</v>
      </c>
      <c r="C357">
        <v>36785654</v>
      </c>
      <c r="D357" s="1">
        <v>44631</v>
      </c>
      <c r="E357">
        <v>17999544</v>
      </c>
      <c r="F357" t="s">
        <v>19</v>
      </c>
      <c r="G357" t="s">
        <v>22</v>
      </c>
      <c r="H357" t="s">
        <v>183</v>
      </c>
      <c r="I357" s="2">
        <v>541</v>
      </c>
      <c r="J357" s="2">
        <v>541</v>
      </c>
      <c r="K357">
        <v>2565110300</v>
      </c>
      <c r="L357" t="s">
        <v>77</v>
      </c>
      <c r="M357" t="s">
        <v>86</v>
      </c>
      <c r="N357" t="s">
        <v>51</v>
      </c>
      <c r="O357" t="s">
        <v>51</v>
      </c>
      <c r="P357" t="s">
        <v>88</v>
      </c>
      <c r="Q357">
        <v>7995204544</v>
      </c>
      <c r="R357" t="s">
        <v>89</v>
      </c>
      <c r="S357" t="s">
        <v>87</v>
      </c>
      <c r="T357" t="s">
        <v>88</v>
      </c>
    </row>
    <row r="358" spans="1:20" x14ac:dyDescent="0.3">
      <c r="A358" s="5" t="s">
        <v>186</v>
      </c>
      <c r="B358">
        <v>1058884562</v>
      </c>
      <c r="C358">
        <v>36785654</v>
      </c>
      <c r="D358" s="1">
        <v>44631</v>
      </c>
      <c r="E358">
        <v>19053282</v>
      </c>
      <c r="F358" t="s">
        <v>19</v>
      </c>
      <c r="G358" t="s">
        <v>21</v>
      </c>
      <c r="H358" t="s">
        <v>183</v>
      </c>
      <c r="I358" s="2">
        <v>441</v>
      </c>
      <c r="J358" s="2">
        <v>441</v>
      </c>
      <c r="K358">
        <v>2299858418</v>
      </c>
      <c r="L358" t="s">
        <v>78</v>
      </c>
      <c r="M358" t="s">
        <v>87</v>
      </c>
      <c r="N358" t="s">
        <v>88</v>
      </c>
      <c r="O358" t="s">
        <v>88</v>
      </c>
      <c r="P358" t="s">
        <v>51</v>
      </c>
      <c r="Q358">
        <v>3466400426</v>
      </c>
      <c r="R358" t="s">
        <v>276</v>
      </c>
      <c r="S358" t="s">
        <v>68</v>
      </c>
      <c r="T358" t="s">
        <v>51</v>
      </c>
    </row>
    <row r="359" spans="1:20" x14ac:dyDescent="0.3">
      <c r="A359" s="5" t="s">
        <v>186</v>
      </c>
      <c r="B359">
        <v>1058884562</v>
      </c>
      <c r="C359">
        <v>38865000</v>
      </c>
      <c r="D359" s="1">
        <v>44632</v>
      </c>
      <c r="E359">
        <v>10246293</v>
      </c>
      <c r="F359" t="s">
        <v>19</v>
      </c>
      <c r="G359" t="s">
        <v>22</v>
      </c>
      <c r="H359" t="s">
        <v>183</v>
      </c>
      <c r="I359" s="2">
        <v>411</v>
      </c>
      <c r="J359" s="2">
        <v>411</v>
      </c>
      <c r="K359">
        <v>7995204544</v>
      </c>
      <c r="L359" t="s">
        <v>89</v>
      </c>
      <c r="M359" t="s">
        <v>87</v>
      </c>
      <c r="N359" t="s">
        <v>88</v>
      </c>
      <c r="O359" t="s">
        <v>88</v>
      </c>
      <c r="P359" t="s">
        <v>49</v>
      </c>
      <c r="Q359">
        <v>2045489878</v>
      </c>
      <c r="R359" t="s">
        <v>103</v>
      </c>
      <c r="S359" t="s">
        <v>50</v>
      </c>
      <c r="T359" t="s">
        <v>49</v>
      </c>
    </row>
    <row r="360" spans="1:20" x14ac:dyDescent="0.3">
      <c r="A360" s="5" t="s">
        <v>185</v>
      </c>
      <c r="B360">
        <v>1058884562</v>
      </c>
      <c r="C360">
        <v>36785654</v>
      </c>
      <c r="D360" s="1">
        <v>44601</v>
      </c>
      <c r="E360">
        <v>15743255</v>
      </c>
      <c r="F360" t="s">
        <v>19</v>
      </c>
      <c r="G360" t="s">
        <v>22</v>
      </c>
      <c r="H360" t="s">
        <v>183</v>
      </c>
      <c r="I360" s="2">
        <v>399</v>
      </c>
      <c r="J360" s="2">
        <v>399</v>
      </c>
      <c r="K360">
        <v>4569820300</v>
      </c>
      <c r="L360" t="s">
        <v>76</v>
      </c>
      <c r="M360" t="s">
        <v>84</v>
      </c>
      <c r="N360" t="s">
        <v>85</v>
      </c>
      <c r="O360" t="s">
        <v>85</v>
      </c>
      <c r="P360" t="s">
        <v>28</v>
      </c>
      <c r="Q360">
        <v>1000254510</v>
      </c>
      <c r="R360" t="s">
        <v>66</v>
      </c>
      <c r="S360" t="s">
        <v>29</v>
      </c>
      <c r="T360" t="s">
        <v>28</v>
      </c>
    </row>
    <row r="361" spans="1:20" x14ac:dyDescent="0.3">
      <c r="A361" s="5" t="s">
        <v>184</v>
      </c>
      <c r="B361">
        <v>1058884562</v>
      </c>
      <c r="C361">
        <v>36785654</v>
      </c>
      <c r="D361" s="1">
        <v>44565</v>
      </c>
      <c r="E361">
        <v>16233512</v>
      </c>
      <c r="F361" t="s">
        <v>19</v>
      </c>
      <c r="G361" t="s">
        <v>22</v>
      </c>
      <c r="H361" t="s">
        <v>183</v>
      </c>
      <c r="I361" s="2">
        <v>305</v>
      </c>
      <c r="J361" s="2">
        <v>305</v>
      </c>
      <c r="K361">
        <v>4569820300</v>
      </c>
      <c r="L361" t="s">
        <v>76</v>
      </c>
      <c r="M361" t="s">
        <v>84</v>
      </c>
      <c r="N361" t="s">
        <v>85</v>
      </c>
      <c r="O361" t="s">
        <v>85</v>
      </c>
      <c r="P361" t="s">
        <v>170</v>
      </c>
      <c r="Q361">
        <v>4547965820</v>
      </c>
      <c r="R361" t="s">
        <v>169</v>
      </c>
      <c r="T361" t="s">
        <v>170</v>
      </c>
    </row>
    <row r="362" spans="1:20" x14ac:dyDescent="0.3">
      <c r="A362" s="5" t="s">
        <v>185</v>
      </c>
      <c r="B362">
        <v>1058884562</v>
      </c>
      <c r="C362">
        <v>36785654</v>
      </c>
      <c r="D362" s="1">
        <v>44604</v>
      </c>
      <c r="E362">
        <v>14827115</v>
      </c>
      <c r="F362" t="s">
        <v>19</v>
      </c>
      <c r="G362" t="s">
        <v>22</v>
      </c>
      <c r="H362" t="s">
        <v>183</v>
      </c>
      <c r="I362" s="2">
        <v>300</v>
      </c>
      <c r="J362" s="2">
        <v>300</v>
      </c>
      <c r="K362">
        <v>7298729519</v>
      </c>
      <c r="L362" t="s">
        <v>75</v>
      </c>
      <c r="M362" t="s">
        <v>65</v>
      </c>
      <c r="N362" t="s">
        <v>51</v>
      </c>
      <c r="O362" t="s">
        <v>51</v>
      </c>
      <c r="P362" t="s">
        <v>134</v>
      </c>
      <c r="Q362">
        <v>5652548789</v>
      </c>
      <c r="R362" t="s">
        <v>132</v>
      </c>
      <c r="S362" t="s">
        <v>133</v>
      </c>
      <c r="T362" t="s">
        <v>134</v>
      </c>
    </row>
    <row r="363" spans="1:20" x14ac:dyDescent="0.3">
      <c r="A363" s="5" t="s">
        <v>186</v>
      </c>
      <c r="B363">
        <v>1058884562</v>
      </c>
      <c r="C363">
        <v>36785654</v>
      </c>
      <c r="D363" s="1">
        <v>44633</v>
      </c>
      <c r="E363">
        <v>10806995</v>
      </c>
      <c r="F363" t="s">
        <v>19</v>
      </c>
      <c r="G363" t="s">
        <v>22</v>
      </c>
      <c r="H363" t="s">
        <v>183</v>
      </c>
      <c r="I363" s="2">
        <v>230</v>
      </c>
      <c r="J363" s="2">
        <v>230</v>
      </c>
      <c r="K363">
        <v>2533110300</v>
      </c>
      <c r="L363" t="s">
        <v>161</v>
      </c>
      <c r="N363" t="s">
        <v>162</v>
      </c>
      <c r="O363" t="s">
        <v>162</v>
      </c>
      <c r="P363" t="s">
        <v>51</v>
      </c>
      <c r="Q363">
        <v>7298729519</v>
      </c>
      <c r="R363" t="s">
        <v>75</v>
      </c>
      <c r="S363" t="s">
        <v>65</v>
      </c>
      <c r="T363" t="s">
        <v>51</v>
      </c>
    </row>
    <row r="364" spans="1:20" x14ac:dyDescent="0.3">
      <c r="A364" s="5" t="s">
        <v>186</v>
      </c>
      <c r="B364">
        <v>1058884562</v>
      </c>
      <c r="C364">
        <v>38865000</v>
      </c>
      <c r="D364" s="1">
        <v>44633</v>
      </c>
      <c r="E364">
        <v>19422194</v>
      </c>
      <c r="F364" t="s">
        <v>19</v>
      </c>
      <c r="G364" t="s">
        <v>22</v>
      </c>
      <c r="H364" t="s">
        <v>183</v>
      </c>
      <c r="I364" s="2">
        <v>218</v>
      </c>
      <c r="J364" s="2">
        <v>218</v>
      </c>
      <c r="K364">
        <v>7577789636</v>
      </c>
      <c r="L364" t="s">
        <v>93</v>
      </c>
      <c r="M364" t="s">
        <v>82</v>
      </c>
      <c r="N364" t="s">
        <v>83</v>
      </c>
      <c r="O364" t="s">
        <v>83</v>
      </c>
      <c r="P364" t="s">
        <v>71</v>
      </c>
      <c r="Q364">
        <v>4494463134</v>
      </c>
      <c r="R364" t="s">
        <v>69</v>
      </c>
      <c r="S364" t="s">
        <v>70</v>
      </c>
      <c r="T364" t="s">
        <v>71</v>
      </c>
    </row>
    <row r="365" spans="1:20" x14ac:dyDescent="0.3">
      <c r="A365" s="5" t="s">
        <v>184</v>
      </c>
      <c r="B365">
        <v>1058884562</v>
      </c>
      <c r="C365">
        <v>36785654</v>
      </c>
      <c r="D365" s="1">
        <v>44567</v>
      </c>
      <c r="E365">
        <v>18511226</v>
      </c>
      <c r="F365" t="s">
        <v>19</v>
      </c>
      <c r="G365" t="s">
        <v>21</v>
      </c>
      <c r="H365" t="s">
        <v>183</v>
      </c>
      <c r="I365" s="2">
        <v>120</v>
      </c>
      <c r="J365" s="2">
        <v>120</v>
      </c>
      <c r="K365">
        <v>4444552079</v>
      </c>
      <c r="L365" t="s">
        <v>90</v>
      </c>
      <c r="M365" t="s">
        <v>44</v>
      </c>
      <c r="N365" t="s">
        <v>45</v>
      </c>
      <c r="O365" t="s">
        <v>45</v>
      </c>
      <c r="P365" t="s">
        <v>51</v>
      </c>
      <c r="Q365">
        <v>1005455989</v>
      </c>
      <c r="R365" t="s">
        <v>190</v>
      </c>
      <c r="S365" t="s">
        <v>65</v>
      </c>
      <c r="T365" t="s">
        <v>51</v>
      </c>
    </row>
    <row r="366" spans="1:20" x14ac:dyDescent="0.3">
      <c r="A366" s="5" t="s">
        <v>185</v>
      </c>
      <c r="B366">
        <v>1058884562</v>
      </c>
      <c r="C366">
        <v>36785654</v>
      </c>
      <c r="D366" s="1">
        <v>44611</v>
      </c>
      <c r="E366">
        <v>19980605</v>
      </c>
      <c r="F366" t="s">
        <v>19</v>
      </c>
      <c r="G366" t="s">
        <v>22</v>
      </c>
      <c r="H366" t="s">
        <v>183</v>
      </c>
      <c r="I366" s="2">
        <v>100</v>
      </c>
      <c r="J366" s="2">
        <v>100</v>
      </c>
      <c r="K366">
        <v>3466400426</v>
      </c>
      <c r="L366" t="s">
        <v>67</v>
      </c>
      <c r="M366" t="s">
        <v>68</v>
      </c>
      <c r="N366" t="s">
        <v>51</v>
      </c>
      <c r="O366" t="s">
        <v>51</v>
      </c>
      <c r="P366" t="s">
        <v>49</v>
      </c>
      <c r="Q366">
        <v>2045489878</v>
      </c>
      <c r="R366" t="s">
        <v>103</v>
      </c>
      <c r="S366" t="s">
        <v>50</v>
      </c>
      <c r="T366" t="s">
        <v>49</v>
      </c>
    </row>
    <row r="367" spans="1:20" ht="15" thickBot="1" x14ac:dyDescent="0.35">
      <c r="A367" s="5" t="s">
        <v>184</v>
      </c>
      <c r="B367">
        <v>1058884562</v>
      </c>
      <c r="C367">
        <v>36785654</v>
      </c>
      <c r="D367" s="1">
        <v>44571</v>
      </c>
      <c r="E367">
        <v>14305282</v>
      </c>
      <c r="F367" t="s">
        <v>19</v>
      </c>
      <c r="G367" t="s">
        <v>21</v>
      </c>
      <c r="H367" t="s">
        <v>183</v>
      </c>
      <c r="I367" s="2">
        <v>99</v>
      </c>
      <c r="J367" s="2">
        <v>99</v>
      </c>
      <c r="K367">
        <v>1487747410</v>
      </c>
      <c r="L367" t="s">
        <v>91</v>
      </c>
      <c r="M367" t="s">
        <v>92</v>
      </c>
      <c r="N367" t="s">
        <v>45</v>
      </c>
      <c r="O367" t="s">
        <v>45</v>
      </c>
      <c r="P367" t="s">
        <v>51</v>
      </c>
      <c r="Q367">
        <v>3466400426</v>
      </c>
      <c r="R367" t="s">
        <v>67</v>
      </c>
      <c r="S367" t="s">
        <v>68</v>
      </c>
      <c r="T367" t="s">
        <v>51</v>
      </c>
    </row>
    <row r="368" spans="1:20" x14ac:dyDescent="0.3">
      <c r="A368" s="5" t="s">
        <v>184</v>
      </c>
      <c r="B368">
        <v>1058884562</v>
      </c>
      <c r="C368">
        <v>38865000</v>
      </c>
      <c r="D368" s="1">
        <v>44572</v>
      </c>
      <c r="E368">
        <v>12567393</v>
      </c>
      <c r="F368" t="s">
        <v>19</v>
      </c>
      <c r="G368" t="s">
        <v>22</v>
      </c>
      <c r="H368" t="s">
        <v>183</v>
      </c>
      <c r="I368" s="2">
        <v>75</v>
      </c>
      <c r="J368" s="2">
        <v>75</v>
      </c>
      <c r="K368" s="3">
        <v>4263475881</v>
      </c>
      <c r="L368" t="s">
        <v>81</v>
      </c>
      <c r="M368" t="s">
        <v>82</v>
      </c>
      <c r="N368" t="s">
        <v>83</v>
      </c>
      <c r="O368" t="s">
        <v>83</v>
      </c>
      <c r="P368" t="s">
        <v>134</v>
      </c>
      <c r="Q368">
        <v>5652548789</v>
      </c>
      <c r="R368" t="s">
        <v>132</v>
      </c>
      <c r="S368" t="s">
        <v>133</v>
      </c>
      <c r="T368" t="s">
        <v>134</v>
      </c>
    </row>
  </sheetData>
  <autoFilter ref="A1:T368" xr:uid="{8EB79BBD-FCF1-44D3-B9B0-F10FE60F8C95}">
    <sortState xmlns:xlrd2="http://schemas.microsoft.com/office/spreadsheetml/2017/richdata2" ref="A2:T368">
      <sortCondition descending="1" ref="I1:I368"/>
    </sortState>
  </autoFilter>
  <conditionalFormatting sqref="E2:E347">
    <cfRule type="duplicateValues" dxfId="10" priority="4"/>
    <cfRule type="duplicateValues" dxfId="9" priority="5"/>
  </conditionalFormatting>
  <conditionalFormatting sqref="E2:E368">
    <cfRule type="duplicateValues" dxfId="8" priority="3"/>
  </conditionalFormatting>
  <conditionalFormatting sqref="E368">
    <cfRule type="duplicateValues" dxfId="7" priority="1"/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CB1CB-F236-4740-8C18-827872768890}">
  <dimension ref="A1:Y347"/>
  <sheetViews>
    <sheetView topLeftCell="J1" workbookViewId="0">
      <selection activeCell="N18" sqref="N18"/>
    </sheetView>
  </sheetViews>
  <sheetFormatPr defaultRowHeight="14.4" x14ac:dyDescent="0.3"/>
  <cols>
    <col min="1" max="1" width="14.21875" bestFit="1" customWidth="1"/>
    <col min="2" max="2" width="11" bestFit="1" customWidth="1"/>
    <col min="3" max="3" width="12" bestFit="1" customWidth="1"/>
    <col min="4" max="4" width="12.21875" bestFit="1" customWidth="1"/>
    <col min="5" max="5" width="21.6640625" bestFit="1" customWidth="1"/>
    <col min="6" max="6" width="15.44140625" bestFit="1" customWidth="1"/>
    <col min="7" max="7" width="11.33203125" bestFit="1" customWidth="1"/>
    <col min="8" max="8" width="8.5546875" bestFit="1" customWidth="1"/>
    <col min="9" max="9" width="23.109375" bestFit="1" customWidth="1"/>
    <col min="10" max="10" width="17.109375" customWidth="1"/>
    <col min="11" max="11" width="14.77734375" bestFit="1" customWidth="1"/>
    <col min="12" max="12" width="41.33203125" bestFit="1" customWidth="1"/>
    <col min="13" max="13" width="33.6640625" bestFit="1" customWidth="1"/>
    <col min="14" max="14" width="18.44140625" bestFit="1" customWidth="1"/>
    <col min="15" max="15" width="18.44140625" customWidth="1"/>
    <col min="16" max="16" width="18.44140625" bestFit="1" customWidth="1"/>
    <col min="17" max="17" width="18.44140625" customWidth="1"/>
    <col min="18" max="18" width="18.44140625" bestFit="1" customWidth="1"/>
    <col min="19" max="19" width="11" bestFit="1" customWidth="1"/>
    <col min="20" max="20" width="41.33203125" bestFit="1" customWidth="1"/>
    <col min="21" max="21" width="33.6640625" bestFit="1" customWidth="1"/>
    <col min="22" max="22" width="18.44140625" bestFit="1" customWidth="1"/>
    <col min="25" max="25" width="18.5546875" customWidth="1"/>
  </cols>
  <sheetData>
    <row r="1" spans="1:25" x14ac:dyDescent="0.3">
      <c r="A1" s="4" t="s">
        <v>0</v>
      </c>
      <c r="B1" s="4" t="s">
        <v>1</v>
      </c>
      <c r="C1" s="4" t="s">
        <v>189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18</v>
      </c>
      <c r="K1" s="4" t="s">
        <v>6</v>
      </c>
      <c r="L1" s="4" t="s">
        <v>7</v>
      </c>
      <c r="M1" s="4" t="s">
        <v>8</v>
      </c>
      <c r="N1" s="4" t="s">
        <v>9</v>
      </c>
      <c r="O1" s="20" t="s">
        <v>213</v>
      </c>
      <c r="P1" s="4" t="s">
        <v>11</v>
      </c>
      <c r="Q1" s="20" t="s">
        <v>214</v>
      </c>
      <c r="R1" s="4" t="s">
        <v>10</v>
      </c>
      <c r="S1" s="4" t="s">
        <v>12</v>
      </c>
      <c r="T1" s="4" t="s">
        <v>13</v>
      </c>
      <c r="U1" s="4" t="s">
        <v>14</v>
      </c>
      <c r="V1" s="4" t="s">
        <v>15</v>
      </c>
    </row>
    <row r="2" spans="1:25" x14ac:dyDescent="0.3">
      <c r="A2" s="5" t="s">
        <v>186</v>
      </c>
      <c r="B2">
        <v>1058884562</v>
      </c>
      <c r="C2">
        <v>36785654</v>
      </c>
      <c r="D2" s="1">
        <v>44638</v>
      </c>
      <c r="E2">
        <v>10193801</v>
      </c>
      <c r="F2" t="s">
        <v>19</v>
      </c>
      <c r="G2" t="s">
        <v>22</v>
      </c>
      <c r="H2" t="s">
        <v>183</v>
      </c>
      <c r="I2" s="2">
        <v>8244093</v>
      </c>
      <c r="J2" s="2">
        <v>8244093</v>
      </c>
      <c r="K2">
        <v>1000254510</v>
      </c>
      <c r="L2" t="s">
        <v>250</v>
      </c>
      <c r="M2" t="s">
        <v>29</v>
      </c>
      <c r="N2" t="s">
        <v>28</v>
      </c>
      <c r="O2" s="24" t="str">
        <f>IF(COUNTIF('Geographic Analysis'!$L$8:$L$21,Commercial!P2), _xlfn.CONCAT(Commercial!P2, " (H)"),Commercial!P2)</f>
        <v>Bahrain (H)</v>
      </c>
      <c r="P2" t="s">
        <v>28</v>
      </c>
      <c r="Q2" s="24" t="str">
        <f>IF(COUNTIF('Geographic Analysis'!$L$8:$L$21,Commercial!R2), _xlfn.CONCAT(Commercial!R2, " (H)"),Commercial!R2)</f>
        <v>Unieted Kingdom</v>
      </c>
      <c r="R2" t="s">
        <v>141</v>
      </c>
      <c r="S2">
        <v>3323598752</v>
      </c>
      <c r="T2" t="s">
        <v>137</v>
      </c>
      <c r="U2" t="s">
        <v>140</v>
      </c>
      <c r="V2" t="s">
        <v>141</v>
      </c>
    </row>
    <row r="3" spans="1:25" x14ac:dyDescent="0.3">
      <c r="A3" s="5" t="s">
        <v>184</v>
      </c>
      <c r="B3">
        <v>1058884562</v>
      </c>
      <c r="C3">
        <v>36785654</v>
      </c>
      <c r="D3" s="1">
        <v>44576</v>
      </c>
      <c r="E3">
        <v>10706782</v>
      </c>
      <c r="F3" t="s">
        <v>19</v>
      </c>
      <c r="G3" t="s">
        <v>21</v>
      </c>
      <c r="H3" t="s">
        <v>183</v>
      </c>
      <c r="I3" s="2">
        <v>8806158</v>
      </c>
      <c r="J3" s="2">
        <v>8806158</v>
      </c>
      <c r="K3">
        <v>1000254510</v>
      </c>
      <c r="L3" t="s">
        <v>250</v>
      </c>
      <c r="M3" t="s">
        <v>29</v>
      </c>
      <c r="N3" t="s">
        <v>28</v>
      </c>
      <c r="O3" s="24" t="str">
        <f>IF(COUNTIF('Geographic Analysis'!$L$8:$L$21,Commercial!P3), _xlfn.CONCAT(Commercial!P3, " (H)"),Commercial!P3)</f>
        <v>Bahrain (H)</v>
      </c>
      <c r="P3" t="s">
        <v>28</v>
      </c>
      <c r="Q3" s="24" t="str">
        <f>IF(COUNTIF('Geographic Analysis'!$L$8:$L$21,Commercial!R3), _xlfn.CONCAT(Commercial!R3, " (H)"),Commercial!R3)</f>
        <v>United Kingdom</v>
      </c>
      <c r="R3" t="s">
        <v>88</v>
      </c>
      <c r="S3">
        <v>9040688299</v>
      </c>
      <c r="T3" t="s">
        <v>112</v>
      </c>
      <c r="U3" t="s">
        <v>87</v>
      </c>
      <c r="V3" t="s">
        <v>88</v>
      </c>
    </row>
    <row r="4" spans="1:25" x14ac:dyDescent="0.3">
      <c r="A4" s="5" t="s">
        <v>186</v>
      </c>
      <c r="B4">
        <v>1058884562</v>
      </c>
      <c r="C4">
        <v>36785654</v>
      </c>
      <c r="D4" s="1">
        <v>44650</v>
      </c>
      <c r="E4">
        <v>13040237</v>
      </c>
      <c r="F4" t="s">
        <v>19</v>
      </c>
      <c r="G4" t="s">
        <v>22</v>
      </c>
      <c r="H4" t="s">
        <v>183</v>
      </c>
      <c r="I4" s="2">
        <v>6023425</v>
      </c>
      <c r="J4" s="2">
        <v>6023425</v>
      </c>
      <c r="K4">
        <v>1000254510</v>
      </c>
      <c r="L4" t="s">
        <v>250</v>
      </c>
      <c r="M4" t="s">
        <v>29</v>
      </c>
      <c r="N4" t="s">
        <v>28</v>
      </c>
      <c r="O4" s="24" t="str">
        <f>IF(COUNTIF('Geographic Analysis'!$L$8:$L$21,Commercial!P4), _xlfn.CONCAT(Commercial!P4, " (H)"),Commercial!P4)</f>
        <v>Bahrain (H)</v>
      </c>
      <c r="P4" t="s">
        <v>28</v>
      </c>
      <c r="Q4" s="24" t="str">
        <f>IF(COUNTIF('Geographic Analysis'!$L$8:$L$21,Commercial!R4), _xlfn.CONCAT(Commercial!R4, " (H)"),Commercial!R4)</f>
        <v>United Kingdom</v>
      </c>
      <c r="R4" t="s">
        <v>88</v>
      </c>
      <c r="S4">
        <v>1900109258</v>
      </c>
      <c r="T4" t="s">
        <v>97</v>
      </c>
      <c r="U4" t="s">
        <v>98</v>
      </c>
      <c r="V4" t="s">
        <v>88</v>
      </c>
    </row>
    <row r="5" spans="1:25" x14ac:dyDescent="0.3">
      <c r="A5" s="5" t="s">
        <v>184</v>
      </c>
      <c r="B5">
        <v>1058884562</v>
      </c>
      <c r="C5">
        <v>38865000</v>
      </c>
      <c r="D5" s="1">
        <v>44568</v>
      </c>
      <c r="E5">
        <v>13835874</v>
      </c>
      <c r="F5" t="s">
        <v>19</v>
      </c>
      <c r="G5" t="s">
        <v>21</v>
      </c>
      <c r="H5" t="s">
        <v>183</v>
      </c>
      <c r="I5" s="2">
        <v>99934154</v>
      </c>
      <c r="J5" s="2">
        <v>99934154</v>
      </c>
      <c r="K5">
        <v>1000254510</v>
      </c>
      <c r="L5" t="s">
        <v>250</v>
      </c>
      <c r="M5" t="s">
        <v>29</v>
      </c>
      <c r="N5" t="s">
        <v>28</v>
      </c>
      <c r="O5" s="24" t="str">
        <f>IF(COUNTIF('Geographic Analysis'!$L$8:$L$21,Commercial!P5), _xlfn.CONCAT(Commercial!P5, " (H)"),Commercial!P5)</f>
        <v>Bahrain (H)</v>
      </c>
      <c r="P5" t="s">
        <v>28</v>
      </c>
      <c r="Q5" s="24" t="str">
        <f>IF(COUNTIF('Geographic Analysis'!$L$8:$L$21,Commercial!R5), _xlfn.CONCAT(Commercial!R5, " (H)"),Commercial!R5)</f>
        <v>Ireland</v>
      </c>
      <c r="R5" t="s">
        <v>134</v>
      </c>
      <c r="S5">
        <v>5652548789</v>
      </c>
      <c r="T5" t="s">
        <v>266</v>
      </c>
      <c r="U5" t="s">
        <v>133</v>
      </c>
      <c r="V5" t="s">
        <v>134</v>
      </c>
      <c r="Y5" s="15" t="s">
        <v>215</v>
      </c>
    </row>
    <row r="6" spans="1:25" ht="15" thickBot="1" x14ac:dyDescent="0.35">
      <c r="A6" s="5" t="s">
        <v>184</v>
      </c>
      <c r="B6">
        <v>1058884562</v>
      </c>
      <c r="C6">
        <v>38865000</v>
      </c>
      <c r="D6" s="1">
        <v>44587</v>
      </c>
      <c r="E6">
        <v>13905788</v>
      </c>
      <c r="F6" t="s">
        <v>19</v>
      </c>
      <c r="G6" t="s">
        <v>22</v>
      </c>
      <c r="H6" t="s">
        <v>183</v>
      </c>
      <c r="I6" s="2">
        <v>8410905</v>
      </c>
      <c r="J6" s="2">
        <v>8410905</v>
      </c>
      <c r="K6">
        <v>1000254510</v>
      </c>
      <c r="L6" t="s">
        <v>250</v>
      </c>
      <c r="M6" t="s">
        <v>29</v>
      </c>
      <c r="N6" t="s">
        <v>28</v>
      </c>
      <c r="O6" s="24" t="str">
        <f>IF(COUNTIF('Geographic Analysis'!$L$8:$L$21,Commercial!P6), _xlfn.CONCAT(Commercial!P6, " (H)"),Commercial!P6)</f>
        <v>Bahrain (H)</v>
      </c>
      <c r="P6" t="s">
        <v>28</v>
      </c>
      <c r="Q6" s="24" t="str">
        <f>IF(COUNTIF('Geographic Analysis'!$L$8:$L$21,Commercial!R6), _xlfn.CONCAT(Commercial!R6, " (H)"),Commercial!R6)</f>
        <v>Netherlands</v>
      </c>
      <c r="R6" t="s">
        <v>58</v>
      </c>
      <c r="S6">
        <v>9507639174</v>
      </c>
      <c r="T6" t="s">
        <v>56</v>
      </c>
      <c r="U6" t="s">
        <v>57</v>
      </c>
      <c r="V6" t="s">
        <v>58</v>
      </c>
      <c r="Y6" t="s">
        <v>174</v>
      </c>
    </row>
    <row r="7" spans="1:25" ht="15" thickBot="1" x14ac:dyDescent="0.35">
      <c r="A7" s="5" t="s">
        <v>186</v>
      </c>
      <c r="B7">
        <v>1058884562</v>
      </c>
      <c r="C7">
        <v>38865000</v>
      </c>
      <c r="D7" s="1">
        <v>44626</v>
      </c>
      <c r="E7">
        <v>14236158</v>
      </c>
      <c r="F7" t="s">
        <v>19</v>
      </c>
      <c r="G7" t="s">
        <v>21</v>
      </c>
      <c r="H7" t="s">
        <v>183</v>
      </c>
      <c r="I7" s="2">
        <v>9074363</v>
      </c>
      <c r="J7" s="2">
        <v>9074363</v>
      </c>
      <c r="K7" s="3">
        <v>1000254510</v>
      </c>
      <c r="L7" t="s">
        <v>250</v>
      </c>
      <c r="M7" t="s">
        <v>29</v>
      </c>
      <c r="N7" t="s">
        <v>28</v>
      </c>
      <c r="O7" s="24" t="str">
        <f>IF(COUNTIF('Geographic Analysis'!$L$8:$L$21,Commercial!P7), _xlfn.CONCAT(Commercial!P7, " (H)"),Commercial!P7)</f>
        <v>Bahrain (H)</v>
      </c>
      <c r="P7" t="s">
        <v>28</v>
      </c>
      <c r="Q7" s="24" t="str">
        <f>IF(COUNTIF('Geographic Analysis'!$L$8:$L$21,Commercial!R7), _xlfn.CONCAT(Commercial!R7, " (H)"),Commercial!R7)</f>
        <v>United States</v>
      </c>
      <c r="R7" t="s">
        <v>51</v>
      </c>
      <c r="S7">
        <v>3466400426</v>
      </c>
      <c r="T7" t="s">
        <v>67</v>
      </c>
      <c r="U7" t="s">
        <v>68</v>
      </c>
      <c r="V7" t="s">
        <v>51</v>
      </c>
      <c r="Y7" t="s">
        <v>28</v>
      </c>
    </row>
    <row r="8" spans="1:25" ht="15" thickBot="1" x14ac:dyDescent="0.35">
      <c r="A8" s="5" t="s">
        <v>184</v>
      </c>
      <c r="B8">
        <v>1058884562</v>
      </c>
      <c r="C8">
        <v>38865000</v>
      </c>
      <c r="D8" s="1">
        <v>44569</v>
      </c>
      <c r="E8">
        <v>15208705</v>
      </c>
      <c r="F8" t="s">
        <v>19</v>
      </c>
      <c r="G8" t="s">
        <v>22</v>
      </c>
      <c r="H8" t="s">
        <v>183</v>
      </c>
      <c r="I8" s="2">
        <v>4845229</v>
      </c>
      <c r="J8" s="2">
        <v>4845229</v>
      </c>
      <c r="K8" s="3">
        <v>1000254510</v>
      </c>
      <c r="L8" t="s">
        <v>250</v>
      </c>
      <c r="M8" t="s">
        <v>29</v>
      </c>
      <c r="N8" t="s">
        <v>28</v>
      </c>
      <c r="O8" s="24" t="str">
        <f>IF(COUNTIF('Geographic Analysis'!$L$8:$L$21,Commercial!P8), _xlfn.CONCAT(Commercial!P8, " (H)"),Commercial!P8)</f>
        <v>Bahrain (H)</v>
      </c>
      <c r="P8" t="s">
        <v>28</v>
      </c>
      <c r="Q8" s="24" t="str">
        <f>IF(COUNTIF('Geographic Analysis'!$L$8:$L$21,Commercial!R8), _xlfn.CONCAT(Commercial!R8, " (H)"),Commercial!R8)</f>
        <v>Spain</v>
      </c>
      <c r="R8" t="s">
        <v>36</v>
      </c>
      <c r="S8">
        <v>1454142014</v>
      </c>
      <c r="T8" t="s">
        <v>63</v>
      </c>
      <c r="U8" t="s">
        <v>64</v>
      </c>
      <c r="V8" t="s">
        <v>36</v>
      </c>
      <c r="Y8" t="s">
        <v>150</v>
      </c>
    </row>
    <row r="9" spans="1:25" x14ac:dyDescent="0.3">
      <c r="A9" s="5" t="s">
        <v>185</v>
      </c>
      <c r="B9">
        <v>1058884562</v>
      </c>
      <c r="C9">
        <v>38865000</v>
      </c>
      <c r="D9" s="1">
        <v>44606</v>
      </c>
      <c r="E9">
        <v>15243908</v>
      </c>
      <c r="F9" t="s">
        <v>19</v>
      </c>
      <c r="G9" t="s">
        <v>22</v>
      </c>
      <c r="H9" t="s">
        <v>183</v>
      </c>
      <c r="I9" s="2">
        <v>8267945</v>
      </c>
      <c r="J9" s="2">
        <v>8267945</v>
      </c>
      <c r="K9" s="3">
        <v>1000254510</v>
      </c>
      <c r="L9" t="s">
        <v>250</v>
      </c>
      <c r="M9" t="s">
        <v>29</v>
      </c>
      <c r="N9" t="s">
        <v>28</v>
      </c>
      <c r="O9" s="24" t="str">
        <f>IF(COUNTIF('Geographic Analysis'!$L$8:$L$21,Commercial!P9), _xlfn.CONCAT(Commercial!P9, " (H)"),Commercial!P9)</f>
        <v>Bahrain (H)</v>
      </c>
      <c r="P9" t="s">
        <v>28</v>
      </c>
      <c r="Q9" s="24" t="str">
        <f>IF(COUNTIF('Geographic Analysis'!$L$8:$L$21,Commercial!R9), _xlfn.CONCAT(Commercial!R9, " (H)"),Commercial!R9)</f>
        <v>Italy</v>
      </c>
      <c r="R9" t="s">
        <v>42</v>
      </c>
      <c r="S9">
        <v>7766918052</v>
      </c>
      <c r="T9" t="s">
        <v>267</v>
      </c>
      <c r="U9" t="s">
        <v>41</v>
      </c>
      <c r="V9" t="s">
        <v>42</v>
      </c>
      <c r="Y9" t="s">
        <v>153</v>
      </c>
    </row>
    <row r="10" spans="1:25" ht="15" thickBot="1" x14ac:dyDescent="0.35">
      <c r="A10" s="5" t="s">
        <v>184</v>
      </c>
      <c r="B10">
        <v>1058884562</v>
      </c>
      <c r="C10">
        <v>36785654</v>
      </c>
      <c r="D10" s="1">
        <v>44570</v>
      </c>
      <c r="E10">
        <v>15459881</v>
      </c>
      <c r="F10" t="s">
        <v>19</v>
      </c>
      <c r="G10" t="s">
        <v>22</v>
      </c>
      <c r="H10" t="s">
        <v>183</v>
      </c>
      <c r="I10" s="2">
        <v>117111</v>
      </c>
      <c r="J10" s="2">
        <v>117111</v>
      </c>
      <c r="K10">
        <v>1000254510</v>
      </c>
      <c r="L10" t="s">
        <v>250</v>
      </c>
      <c r="M10" t="s">
        <v>29</v>
      </c>
      <c r="N10" t="s">
        <v>28</v>
      </c>
      <c r="O10" s="24" t="str">
        <f>IF(COUNTIF('Geographic Analysis'!$L$8:$L$21,Commercial!P10), _xlfn.CONCAT(Commercial!P10, " (H)"),Commercial!P10)</f>
        <v>Bahrain (H)</v>
      </c>
      <c r="P10" t="s">
        <v>28</v>
      </c>
      <c r="Q10" s="24" t="str">
        <f>IF(COUNTIF('Geographic Analysis'!$L$8:$L$21,Commercial!R10), _xlfn.CONCAT(Commercial!R10, " (H)"),Commercial!R10)</f>
        <v>Denmark</v>
      </c>
      <c r="R10" t="s">
        <v>125</v>
      </c>
      <c r="S10">
        <v>7888045698</v>
      </c>
      <c r="T10" t="s">
        <v>123</v>
      </c>
      <c r="U10" t="s">
        <v>124</v>
      </c>
      <c r="V10" t="s">
        <v>125</v>
      </c>
      <c r="Y10" t="s">
        <v>170</v>
      </c>
    </row>
    <row r="11" spans="1:25" ht="15" thickBot="1" x14ac:dyDescent="0.35">
      <c r="A11" s="5" t="s">
        <v>184</v>
      </c>
      <c r="B11">
        <v>1058884562</v>
      </c>
      <c r="C11">
        <v>36785654</v>
      </c>
      <c r="D11" s="1">
        <v>44568</v>
      </c>
      <c r="E11">
        <v>16343419</v>
      </c>
      <c r="F11" t="s">
        <v>19</v>
      </c>
      <c r="G11" t="s">
        <v>22</v>
      </c>
      <c r="H11" t="s">
        <v>183</v>
      </c>
      <c r="I11" s="2">
        <v>6047797</v>
      </c>
      <c r="J11" s="2">
        <v>6047797</v>
      </c>
      <c r="K11" s="3">
        <v>1000254510</v>
      </c>
      <c r="L11" t="s">
        <v>250</v>
      </c>
      <c r="M11" t="s">
        <v>29</v>
      </c>
      <c r="N11" t="s">
        <v>28</v>
      </c>
      <c r="O11" s="24" t="str">
        <f>IF(COUNTIF('Geographic Analysis'!$L$8:$L$21,Commercial!P11), _xlfn.CONCAT(Commercial!P11, " (H)"),Commercial!P11)</f>
        <v>Bahrain (H)</v>
      </c>
      <c r="P11" t="s">
        <v>28</v>
      </c>
      <c r="Q11" s="24" t="str">
        <f>IF(COUNTIF('Geographic Analysis'!$L$8:$L$21,Commercial!R11), _xlfn.CONCAT(Commercial!R11, " (H)"),Commercial!R11)</f>
        <v>United Kingdom</v>
      </c>
      <c r="R11" t="s">
        <v>88</v>
      </c>
      <c r="S11">
        <v>1014787879</v>
      </c>
      <c r="T11" t="s">
        <v>113</v>
      </c>
      <c r="U11" t="s">
        <v>114</v>
      </c>
      <c r="V11" t="s">
        <v>88</v>
      </c>
      <c r="Y11" t="s">
        <v>182</v>
      </c>
    </row>
    <row r="12" spans="1:25" ht="15" thickBot="1" x14ac:dyDescent="0.35">
      <c r="A12" s="5" t="s">
        <v>186</v>
      </c>
      <c r="B12">
        <v>1058884562</v>
      </c>
      <c r="C12">
        <v>36785654</v>
      </c>
      <c r="D12" s="1">
        <v>44641</v>
      </c>
      <c r="E12">
        <v>16468393</v>
      </c>
      <c r="F12" t="s">
        <v>19</v>
      </c>
      <c r="G12" t="s">
        <v>21</v>
      </c>
      <c r="H12" t="s">
        <v>183</v>
      </c>
      <c r="I12" s="2">
        <v>9013778</v>
      </c>
      <c r="J12" s="2">
        <v>9013778</v>
      </c>
      <c r="K12" s="3">
        <v>1000254510</v>
      </c>
      <c r="L12" t="s">
        <v>250</v>
      </c>
      <c r="M12" t="s">
        <v>29</v>
      </c>
      <c r="N12" t="s">
        <v>28</v>
      </c>
      <c r="O12" s="24" t="str">
        <f>IF(COUNTIF('Geographic Analysis'!$L$8:$L$21,Commercial!P12), _xlfn.CONCAT(Commercial!P12, " (H)"),Commercial!P12)</f>
        <v>Bahrain (H)</v>
      </c>
      <c r="P12" t="s">
        <v>28</v>
      </c>
      <c r="Q12" s="24" t="str">
        <f>IF(COUNTIF('Geographic Analysis'!$L$8:$L$21,Commercial!R12), _xlfn.CONCAT(Commercial!R12, " (H)"),Commercial!R12)</f>
        <v>Germany</v>
      </c>
      <c r="R12" t="s">
        <v>38</v>
      </c>
      <c r="S12">
        <v>6319115507</v>
      </c>
      <c r="T12" t="s">
        <v>258</v>
      </c>
      <c r="U12" t="s">
        <v>95</v>
      </c>
      <c r="V12" t="s">
        <v>38</v>
      </c>
      <c r="Y12" t="s">
        <v>158</v>
      </c>
    </row>
    <row r="13" spans="1:25" x14ac:dyDescent="0.3">
      <c r="A13" s="5" t="s">
        <v>184</v>
      </c>
      <c r="B13">
        <v>1058884562</v>
      </c>
      <c r="C13">
        <v>36785654</v>
      </c>
      <c r="D13" s="1">
        <v>44569</v>
      </c>
      <c r="E13">
        <v>16628386</v>
      </c>
      <c r="F13" t="s">
        <v>19</v>
      </c>
      <c r="G13" t="s">
        <v>22</v>
      </c>
      <c r="H13" t="s">
        <v>183</v>
      </c>
      <c r="I13" s="2">
        <v>188085</v>
      </c>
      <c r="J13" s="2">
        <v>188085</v>
      </c>
      <c r="K13" s="3">
        <v>1000254510</v>
      </c>
      <c r="L13" t="s">
        <v>250</v>
      </c>
      <c r="M13" t="s">
        <v>29</v>
      </c>
      <c r="N13" t="s">
        <v>28</v>
      </c>
      <c r="O13" s="24" t="str">
        <f>IF(COUNTIF('Geographic Analysis'!$L$8:$L$21,Commercial!P13), _xlfn.CONCAT(Commercial!P13, " (H)"),Commercial!P13)</f>
        <v>Bahrain (H)</v>
      </c>
      <c r="P13" t="s">
        <v>28</v>
      </c>
      <c r="Q13" s="24" t="str">
        <f>IF(COUNTIF('Geographic Analysis'!$L$8:$L$21,Commercial!R13), _xlfn.CONCAT(Commercial!R13, " (H)"),Commercial!R13)</f>
        <v>United Kingdom</v>
      </c>
      <c r="R13" t="s">
        <v>88</v>
      </c>
      <c r="S13">
        <v>1014787879</v>
      </c>
      <c r="T13" t="s">
        <v>113</v>
      </c>
      <c r="U13" t="s">
        <v>114</v>
      </c>
      <c r="V13" t="s">
        <v>88</v>
      </c>
      <c r="Y13" t="s">
        <v>178</v>
      </c>
    </row>
    <row r="14" spans="1:25" x14ac:dyDescent="0.3">
      <c r="A14" s="5" t="s">
        <v>184</v>
      </c>
      <c r="B14">
        <v>1058884562</v>
      </c>
      <c r="C14">
        <v>36785654</v>
      </c>
      <c r="D14" s="1">
        <v>44568</v>
      </c>
      <c r="E14">
        <v>18171410</v>
      </c>
      <c r="F14" t="s">
        <v>19</v>
      </c>
      <c r="G14" t="s">
        <v>22</v>
      </c>
      <c r="H14" t="s">
        <v>183</v>
      </c>
      <c r="I14" s="2">
        <v>147065</v>
      </c>
      <c r="J14" s="2">
        <v>147065</v>
      </c>
      <c r="K14">
        <v>1000254510</v>
      </c>
      <c r="L14" t="s">
        <v>250</v>
      </c>
      <c r="M14" t="s">
        <v>29</v>
      </c>
      <c r="N14" t="s">
        <v>28</v>
      </c>
      <c r="O14" s="24" t="str">
        <f>IF(COUNTIF('Geographic Analysis'!$L$8:$L$21,Commercial!P14), _xlfn.CONCAT(Commercial!P14, " (H)"),Commercial!P14)</f>
        <v>Bahrain (H)</v>
      </c>
      <c r="P14" t="s">
        <v>28</v>
      </c>
      <c r="Q14" s="24" t="str">
        <f>IF(COUNTIF('Geographic Analysis'!$L$8:$L$21,Commercial!R14), _xlfn.CONCAT(Commercial!R14, " (H)"),Commercial!R14)</f>
        <v>Colombia (H)</v>
      </c>
      <c r="R14" t="s">
        <v>158</v>
      </c>
      <c r="S14">
        <v>1489947433</v>
      </c>
      <c r="T14" t="s">
        <v>259</v>
      </c>
      <c r="V14" t="s">
        <v>158</v>
      </c>
      <c r="Y14" t="s">
        <v>172</v>
      </c>
    </row>
    <row r="15" spans="1:25" x14ac:dyDescent="0.3">
      <c r="A15" s="5" t="s">
        <v>184</v>
      </c>
      <c r="B15">
        <v>1058884562</v>
      </c>
      <c r="C15">
        <v>36785654</v>
      </c>
      <c r="D15" s="1">
        <v>44568</v>
      </c>
      <c r="E15">
        <v>18521726</v>
      </c>
      <c r="F15" t="s">
        <v>19</v>
      </c>
      <c r="G15" t="s">
        <v>22</v>
      </c>
      <c r="H15" t="s">
        <v>183</v>
      </c>
      <c r="I15" s="2">
        <v>8841392</v>
      </c>
      <c r="J15" s="2">
        <v>8841392</v>
      </c>
      <c r="K15">
        <v>1000254510</v>
      </c>
      <c r="L15" t="s">
        <v>250</v>
      </c>
      <c r="M15" t="s">
        <v>29</v>
      </c>
      <c r="N15" t="s">
        <v>28</v>
      </c>
      <c r="O15" s="24" t="str">
        <f>IF(COUNTIF('Geographic Analysis'!$L$8:$L$21,Commercial!P15), _xlfn.CONCAT(Commercial!P15, " (H)"),Commercial!P15)</f>
        <v>Bahrain (H)</v>
      </c>
      <c r="P15" t="s">
        <v>28</v>
      </c>
      <c r="Q15" s="24" t="str">
        <f>IF(COUNTIF('Geographic Analysis'!$L$8:$L$21,Commercial!R15), _xlfn.CONCAT(Commercial!R15, " (H)"),Commercial!R15)</f>
        <v>United States</v>
      </c>
      <c r="R15" t="s">
        <v>51</v>
      </c>
      <c r="S15">
        <v>7900001410</v>
      </c>
      <c r="T15" t="s">
        <v>270</v>
      </c>
      <c r="U15" t="s">
        <v>65</v>
      </c>
      <c r="V15" t="s">
        <v>51</v>
      </c>
      <c r="Y15" t="s">
        <v>85</v>
      </c>
    </row>
    <row r="16" spans="1:25" x14ac:dyDescent="0.3">
      <c r="A16" s="5" t="s">
        <v>186</v>
      </c>
      <c r="B16">
        <v>1058884562</v>
      </c>
      <c r="C16">
        <v>36785654</v>
      </c>
      <c r="D16" s="1">
        <v>44638</v>
      </c>
      <c r="E16">
        <v>18836035</v>
      </c>
      <c r="F16" t="s">
        <v>19</v>
      </c>
      <c r="G16" t="s">
        <v>21</v>
      </c>
      <c r="H16" t="s">
        <v>183</v>
      </c>
      <c r="I16" s="2">
        <v>9600126</v>
      </c>
      <c r="J16" s="2">
        <v>9600126</v>
      </c>
      <c r="K16">
        <v>1000254510</v>
      </c>
      <c r="L16" t="s">
        <v>250</v>
      </c>
      <c r="M16" t="s">
        <v>29</v>
      </c>
      <c r="N16" t="s">
        <v>28</v>
      </c>
      <c r="O16" s="24" t="str">
        <f>IF(COUNTIF('Geographic Analysis'!$L$8:$L$21,Commercial!P16), _xlfn.CONCAT(Commercial!P16, " (H)"),Commercial!P16)</f>
        <v>Bahrain (H)</v>
      </c>
      <c r="P16" t="s">
        <v>28</v>
      </c>
      <c r="Q16" s="24" t="str">
        <f>IF(COUNTIF('Geographic Analysis'!$L$8:$L$21,Commercial!R16), _xlfn.CONCAT(Commercial!R16, " (H)"),Commercial!R16)</f>
        <v>United Kingdom</v>
      </c>
      <c r="R16" t="s">
        <v>88</v>
      </c>
      <c r="S16">
        <v>1112036044</v>
      </c>
      <c r="T16" t="s">
        <v>120</v>
      </c>
      <c r="U16" t="s">
        <v>87</v>
      </c>
      <c r="V16" t="s">
        <v>88</v>
      </c>
      <c r="Y16" t="s">
        <v>83</v>
      </c>
    </row>
    <row r="17" spans="1:25" x14ac:dyDescent="0.3">
      <c r="A17" s="5" t="s">
        <v>186</v>
      </c>
      <c r="B17">
        <v>1058884562</v>
      </c>
      <c r="C17">
        <v>36785654</v>
      </c>
      <c r="D17" s="1">
        <v>44636</v>
      </c>
      <c r="E17">
        <v>18856506</v>
      </c>
      <c r="F17" t="s">
        <v>19</v>
      </c>
      <c r="G17" t="s">
        <v>21</v>
      </c>
      <c r="H17" t="s">
        <v>183</v>
      </c>
      <c r="I17" s="2">
        <v>9396092</v>
      </c>
      <c r="J17" s="2">
        <v>9396092</v>
      </c>
      <c r="K17">
        <v>1000254510</v>
      </c>
      <c r="L17" t="s">
        <v>250</v>
      </c>
      <c r="M17" t="s">
        <v>29</v>
      </c>
      <c r="N17" t="s">
        <v>28</v>
      </c>
      <c r="O17" s="24" t="str">
        <f>IF(COUNTIF('Geographic Analysis'!$L$8:$L$21,Commercial!P17), _xlfn.CONCAT(Commercial!P17, " (H)"),Commercial!P17)</f>
        <v>Bahrain (H)</v>
      </c>
      <c r="P17" t="s">
        <v>28</v>
      </c>
      <c r="Q17" s="24" t="str">
        <f>IF(COUNTIF('Geographic Analysis'!$L$8:$L$21,Commercial!R17), _xlfn.CONCAT(Commercial!R17, " (H)"),Commercial!R17)</f>
        <v>Germany</v>
      </c>
      <c r="R17" t="s">
        <v>38</v>
      </c>
      <c r="S17">
        <v>6319115507</v>
      </c>
      <c r="T17" t="s">
        <v>258</v>
      </c>
      <c r="U17" t="s">
        <v>95</v>
      </c>
      <c r="V17" t="s">
        <v>38</v>
      </c>
      <c r="Y17" t="s">
        <v>53</v>
      </c>
    </row>
    <row r="18" spans="1:25" x14ac:dyDescent="0.3">
      <c r="A18" s="5" t="s">
        <v>184</v>
      </c>
      <c r="B18">
        <v>1058884562</v>
      </c>
      <c r="C18">
        <v>36785654</v>
      </c>
      <c r="D18" s="1">
        <v>44569</v>
      </c>
      <c r="E18">
        <v>19194905</v>
      </c>
      <c r="F18" t="s">
        <v>19</v>
      </c>
      <c r="G18" t="s">
        <v>22</v>
      </c>
      <c r="H18" t="s">
        <v>183</v>
      </c>
      <c r="I18" s="2">
        <v>884702</v>
      </c>
      <c r="J18" s="2">
        <v>884702</v>
      </c>
      <c r="K18">
        <v>1000254510</v>
      </c>
      <c r="L18" t="s">
        <v>250</v>
      </c>
      <c r="M18" t="s">
        <v>29</v>
      </c>
      <c r="N18" t="s">
        <v>28</v>
      </c>
      <c r="O18" s="24" t="str">
        <f>IF(COUNTIF('Geographic Analysis'!$L$8:$L$21,Commercial!P18), _xlfn.CONCAT(Commercial!P18, " (H)"),Commercial!P18)</f>
        <v>Bahrain (H)</v>
      </c>
      <c r="P18" t="s">
        <v>28</v>
      </c>
      <c r="Q18" s="24" t="str">
        <f>IF(COUNTIF('Geographic Analysis'!$L$8:$L$21,Commercial!R18), _xlfn.CONCAT(Commercial!R18, " (H)"),Commercial!R18)</f>
        <v>United Kingdom</v>
      </c>
      <c r="R18" t="s">
        <v>88</v>
      </c>
      <c r="S18">
        <v>1112036044</v>
      </c>
      <c r="T18" t="s">
        <v>120</v>
      </c>
      <c r="U18" t="s">
        <v>87</v>
      </c>
      <c r="V18" t="s">
        <v>88</v>
      </c>
      <c r="Y18" t="s">
        <v>131</v>
      </c>
    </row>
    <row r="19" spans="1:25" x14ac:dyDescent="0.3">
      <c r="A19" s="5" t="s">
        <v>184</v>
      </c>
      <c r="B19">
        <v>1058884562</v>
      </c>
      <c r="C19">
        <v>38865000</v>
      </c>
      <c r="D19" s="1">
        <v>44588</v>
      </c>
      <c r="E19">
        <v>19228086</v>
      </c>
      <c r="F19" t="s">
        <v>19</v>
      </c>
      <c r="G19" t="s">
        <v>22</v>
      </c>
      <c r="H19" t="s">
        <v>183</v>
      </c>
      <c r="I19" s="2">
        <v>7755309</v>
      </c>
      <c r="J19" s="2">
        <v>7755309</v>
      </c>
      <c r="K19">
        <v>1000254510</v>
      </c>
      <c r="L19" t="s">
        <v>250</v>
      </c>
      <c r="M19" t="s">
        <v>29</v>
      </c>
      <c r="N19" t="s">
        <v>28</v>
      </c>
      <c r="O19" s="24" t="str">
        <f>IF(COUNTIF('Geographic Analysis'!$L$8:$L$21,Commercial!P19), _xlfn.CONCAT(Commercial!P19, " (H)"),Commercial!P19)</f>
        <v>Bahrain (H)</v>
      </c>
      <c r="P19" t="s">
        <v>28</v>
      </c>
      <c r="Q19" s="24" t="str">
        <f>IF(COUNTIF('Geographic Analysis'!$L$8:$L$21,Commercial!R19), _xlfn.CONCAT(Commercial!R19, " (H)"),Commercial!R19)</f>
        <v>Bahrain (H)</v>
      </c>
      <c r="R19" t="s">
        <v>28</v>
      </c>
      <c r="S19">
        <v>1000254510</v>
      </c>
      <c r="T19" t="s">
        <v>250</v>
      </c>
      <c r="U19" t="s">
        <v>29</v>
      </c>
      <c r="V19" t="s">
        <v>28</v>
      </c>
      <c r="Y19" t="s">
        <v>109</v>
      </c>
    </row>
    <row r="20" spans="1:25" x14ac:dyDescent="0.3">
      <c r="A20" s="5" t="s">
        <v>184</v>
      </c>
      <c r="B20">
        <v>1058884562</v>
      </c>
      <c r="C20">
        <v>36785654</v>
      </c>
      <c r="D20" s="1">
        <v>44569</v>
      </c>
      <c r="E20">
        <v>19872067</v>
      </c>
      <c r="F20" t="s">
        <v>19</v>
      </c>
      <c r="G20" t="s">
        <v>22</v>
      </c>
      <c r="H20" t="s">
        <v>183</v>
      </c>
      <c r="I20" s="2">
        <v>8584504</v>
      </c>
      <c r="J20" s="2">
        <v>8584504</v>
      </c>
      <c r="K20">
        <v>1000254510</v>
      </c>
      <c r="L20" t="s">
        <v>250</v>
      </c>
      <c r="M20" t="s">
        <v>29</v>
      </c>
      <c r="N20" t="s">
        <v>28</v>
      </c>
      <c r="O20" s="24" t="str">
        <f>IF(COUNTIF('Geographic Analysis'!$L$8:$L$21,Commercial!P20), _xlfn.CONCAT(Commercial!P20, " (H)"),Commercial!P20)</f>
        <v>Bahrain (H)</v>
      </c>
      <c r="P20" t="s">
        <v>28</v>
      </c>
      <c r="Q20" s="24" t="str">
        <f>IF(COUNTIF('Geographic Analysis'!$L$8:$L$21,Commercial!R20), _xlfn.CONCAT(Commercial!R20, " (H)"),Commercial!R20)</f>
        <v>Canada</v>
      </c>
      <c r="R20" t="s">
        <v>162</v>
      </c>
      <c r="S20">
        <v>1489947433</v>
      </c>
      <c r="T20" t="s">
        <v>259</v>
      </c>
      <c r="V20" t="s">
        <v>162</v>
      </c>
    </row>
    <row r="21" spans="1:25" x14ac:dyDescent="0.3">
      <c r="A21" s="5" t="s">
        <v>184</v>
      </c>
      <c r="B21">
        <v>1058884562</v>
      </c>
      <c r="C21">
        <v>36785654</v>
      </c>
      <c r="D21" s="1">
        <v>44589</v>
      </c>
      <c r="E21">
        <v>10091330</v>
      </c>
      <c r="F21" t="s">
        <v>19</v>
      </c>
      <c r="G21" t="s">
        <v>22</v>
      </c>
      <c r="H21" t="s">
        <v>183</v>
      </c>
      <c r="I21" s="2">
        <v>7592365</v>
      </c>
      <c r="J21" s="2">
        <v>7592365</v>
      </c>
      <c r="K21">
        <v>1002337855</v>
      </c>
      <c r="L21" t="s">
        <v>105</v>
      </c>
      <c r="M21" t="s">
        <v>106</v>
      </c>
      <c r="N21" t="s">
        <v>51</v>
      </c>
      <c r="O21" s="24" t="str">
        <f>IF(COUNTIF('Geographic Analysis'!$L$8:$L$21,Commercial!P21), _xlfn.CONCAT(Commercial!P21, " (H)"),Commercial!P21)</f>
        <v>United States</v>
      </c>
      <c r="P21" t="s">
        <v>51</v>
      </c>
      <c r="Q21" s="24" t="str">
        <f>IF(COUNTIF('Geographic Analysis'!$L$8:$L$21,Commercial!R21), _xlfn.CONCAT(Commercial!R21, " (H)"),Commercial!R21)</f>
        <v>United Kingdom</v>
      </c>
      <c r="R21" t="s">
        <v>88</v>
      </c>
      <c r="S21">
        <v>1900109258</v>
      </c>
      <c r="T21" t="s">
        <v>97</v>
      </c>
      <c r="U21" t="s">
        <v>98</v>
      </c>
      <c r="V21" t="s">
        <v>88</v>
      </c>
    </row>
    <row r="22" spans="1:25" x14ac:dyDescent="0.3">
      <c r="A22" s="5" t="s">
        <v>184</v>
      </c>
      <c r="B22">
        <v>1058884562</v>
      </c>
      <c r="C22">
        <v>36785654</v>
      </c>
      <c r="D22" s="1">
        <v>44579</v>
      </c>
      <c r="E22">
        <v>14116596</v>
      </c>
      <c r="F22" t="s">
        <v>19</v>
      </c>
      <c r="G22" t="s">
        <v>22</v>
      </c>
      <c r="H22" t="s">
        <v>183</v>
      </c>
      <c r="I22" s="2">
        <v>7332803</v>
      </c>
      <c r="J22" s="2">
        <v>7332803</v>
      </c>
      <c r="K22">
        <v>1002337855</v>
      </c>
      <c r="L22" t="s">
        <v>105</v>
      </c>
      <c r="M22" t="s">
        <v>106</v>
      </c>
      <c r="N22" t="s">
        <v>51</v>
      </c>
      <c r="O22" s="24" t="str">
        <f>IF(COUNTIF('Geographic Analysis'!$L$8:$L$21,Commercial!P22), _xlfn.CONCAT(Commercial!P22, " (H)"),Commercial!P22)</f>
        <v>United States</v>
      </c>
      <c r="P22" t="s">
        <v>51</v>
      </c>
      <c r="Q22" s="24" t="str">
        <f>IF(COUNTIF('Geographic Analysis'!$L$8:$L$21,Commercial!R22), _xlfn.CONCAT(Commercial!R22, " (H)"),Commercial!R22)</f>
        <v>United States</v>
      </c>
      <c r="R22" t="s">
        <v>51</v>
      </c>
      <c r="S22">
        <v>7298729519</v>
      </c>
      <c r="T22" t="s">
        <v>272</v>
      </c>
      <c r="U22" t="s">
        <v>65</v>
      </c>
      <c r="V22" t="s">
        <v>51</v>
      </c>
    </row>
    <row r="23" spans="1:25" x14ac:dyDescent="0.3">
      <c r="A23" s="5" t="s">
        <v>184</v>
      </c>
      <c r="B23">
        <v>1058884562</v>
      </c>
      <c r="C23">
        <v>36785654</v>
      </c>
      <c r="D23" s="1">
        <v>44565</v>
      </c>
      <c r="E23">
        <v>15595356</v>
      </c>
      <c r="F23" t="s">
        <v>19</v>
      </c>
      <c r="G23" t="s">
        <v>21</v>
      </c>
      <c r="H23" t="s">
        <v>183</v>
      </c>
      <c r="I23" s="2">
        <v>7345777</v>
      </c>
      <c r="J23" s="2">
        <v>7345777</v>
      </c>
      <c r="K23">
        <v>1002337855</v>
      </c>
      <c r="L23" t="s">
        <v>105</v>
      </c>
      <c r="M23" t="s">
        <v>106</v>
      </c>
      <c r="N23" t="s">
        <v>51</v>
      </c>
      <c r="O23" s="24" t="str">
        <f>IF(COUNTIF('Geographic Analysis'!$L$8:$L$21,Commercial!P23), _xlfn.CONCAT(Commercial!P23, " (H)"),Commercial!P23)</f>
        <v>United States</v>
      </c>
      <c r="P23" t="s">
        <v>51</v>
      </c>
      <c r="Q23" s="24" t="str">
        <f>IF(COUNTIF('Geographic Analysis'!$L$8:$L$21,Commercial!R23), _xlfn.CONCAT(Commercial!R23, " (H)"),Commercial!R23)</f>
        <v>Belarus (H)</v>
      </c>
      <c r="R23" t="s">
        <v>150</v>
      </c>
      <c r="S23">
        <v>2445560826</v>
      </c>
      <c r="T23" t="s">
        <v>148</v>
      </c>
      <c r="U23" t="s">
        <v>149</v>
      </c>
      <c r="V23" t="s">
        <v>150</v>
      </c>
    </row>
    <row r="24" spans="1:25" x14ac:dyDescent="0.3">
      <c r="A24" s="5" t="s">
        <v>184</v>
      </c>
      <c r="B24">
        <v>1058884562</v>
      </c>
      <c r="C24">
        <v>36785654</v>
      </c>
      <c r="D24" s="1">
        <v>44574</v>
      </c>
      <c r="E24">
        <v>19239357</v>
      </c>
      <c r="F24" t="s">
        <v>19</v>
      </c>
      <c r="G24" t="s">
        <v>22</v>
      </c>
      <c r="H24" t="s">
        <v>183</v>
      </c>
      <c r="I24" s="2">
        <v>7569934</v>
      </c>
      <c r="J24" s="2">
        <v>7569934</v>
      </c>
      <c r="K24">
        <v>1002337855</v>
      </c>
      <c r="L24" t="s">
        <v>105</v>
      </c>
      <c r="M24" t="s">
        <v>106</v>
      </c>
      <c r="N24" t="s">
        <v>51</v>
      </c>
      <c r="O24" s="24" t="str">
        <f>IF(COUNTIF('Geographic Analysis'!$L$8:$L$21,Commercial!P24), _xlfn.CONCAT(Commercial!P24, " (H)"),Commercial!P24)</f>
        <v>United States</v>
      </c>
      <c r="P24" t="s">
        <v>51</v>
      </c>
      <c r="Q24" s="24" t="str">
        <f>IF(COUNTIF('Geographic Analysis'!$L$8:$L$21,Commercial!R24), _xlfn.CONCAT(Commercial!R24, " (H)"),Commercial!R24)</f>
        <v>United States</v>
      </c>
      <c r="R24" t="s">
        <v>51</v>
      </c>
      <c r="S24">
        <v>3466400426</v>
      </c>
      <c r="T24" t="s">
        <v>67</v>
      </c>
      <c r="U24" t="s">
        <v>68</v>
      </c>
      <c r="V24" t="s">
        <v>51</v>
      </c>
    </row>
    <row r="25" spans="1:25" x14ac:dyDescent="0.3">
      <c r="A25" s="5" t="s">
        <v>186</v>
      </c>
      <c r="B25">
        <v>1058884562</v>
      </c>
      <c r="C25">
        <v>36785654</v>
      </c>
      <c r="D25" s="1">
        <v>44625</v>
      </c>
      <c r="E25">
        <v>10202885</v>
      </c>
      <c r="F25" t="s">
        <v>19</v>
      </c>
      <c r="G25" t="s">
        <v>21</v>
      </c>
      <c r="H25" t="s">
        <v>183</v>
      </c>
      <c r="I25" s="2">
        <v>9837856</v>
      </c>
      <c r="J25" s="2">
        <v>9837856</v>
      </c>
      <c r="K25">
        <v>1005455989</v>
      </c>
      <c r="L25" t="s">
        <v>190</v>
      </c>
      <c r="M25" t="s">
        <v>65</v>
      </c>
      <c r="N25" t="s">
        <v>51</v>
      </c>
      <c r="O25" s="24" t="str">
        <f>IF(COUNTIF('Geographic Analysis'!$L$8:$L$21,Commercial!P25), _xlfn.CONCAT(Commercial!P25, " (H)"),Commercial!P25)</f>
        <v>United States</v>
      </c>
      <c r="P25" t="s">
        <v>51</v>
      </c>
      <c r="Q25" s="24" t="str">
        <f>IF(COUNTIF('Geographic Analysis'!$L$8:$L$21,Commercial!R25), _xlfn.CONCAT(Commercial!R25, " (H)"),Commercial!R25)</f>
        <v>United Kingdom</v>
      </c>
      <c r="R25" t="s">
        <v>88</v>
      </c>
      <c r="S25">
        <v>1112036044</v>
      </c>
      <c r="T25" t="s">
        <v>120</v>
      </c>
      <c r="U25" t="s">
        <v>87</v>
      </c>
      <c r="V25" t="s">
        <v>88</v>
      </c>
    </row>
    <row r="26" spans="1:25" x14ac:dyDescent="0.3">
      <c r="A26" s="5" t="s">
        <v>185</v>
      </c>
      <c r="B26">
        <v>1058884562</v>
      </c>
      <c r="C26">
        <v>36785654</v>
      </c>
      <c r="D26" s="1">
        <v>44600</v>
      </c>
      <c r="E26">
        <v>12877598</v>
      </c>
      <c r="F26" t="s">
        <v>19</v>
      </c>
      <c r="G26" t="s">
        <v>22</v>
      </c>
      <c r="H26" t="s">
        <v>183</v>
      </c>
      <c r="I26" s="2">
        <v>9267431</v>
      </c>
      <c r="J26" s="2">
        <v>9267431</v>
      </c>
      <c r="K26">
        <v>1005455989</v>
      </c>
      <c r="L26" t="s">
        <v>190</v>
      </c>
      <c r="M26" t="s">
        <v>65</v>
      </c>
      <c r="N26" t="s">
        <v>51</v>
      </c>
      <c r="O26" s="24" t="str">
        <f>IF(COUNTIF('Geographic Analysis'!$L$8:$L$21,Commercial!P26), _xlfn.CONCAT(Commercial!P26, " (H)"),Commercial!P26)</f>
        <v>United States</v>
      </c>
      <c r="P26" t="s">
        <v>51</v>
      </c>
      <c r="Q26" s="24" t="str">
        <f>IF(COUNTIF('Geographic Analysis'!$L$8:$L$21,Commercial!R26), _xlfn.CONCAT(Commercial!R26, " (H)"),Commercial!R26)</f>
        <v>Belarus (H)</v>
      </c>
      <c r="R26" t="s">
        <v>150</v>
      </c>
      <c r="S26">
        <v>2445560826</v>
      </c>
      <c r="T26" t="s">
        <v>148</v>
      </c>
      <c r="U26" t="s">
        <v>149</v>
      </c>
      <c r="V26" t="s">
        <v>150</v>
      </c>
    </row>
    <row r="27" spans="1:25" x14ac:dyDescent="0.3">
      <c r="A27" s="5" t="s">
        <v>184</v>
      </c>
      <c r="B27">
        <v>1058884562</v>
      </c>
      <c r="C27">
        <v>36785654</v>
      </c>
      <c r="D27" s="1">
        <v>44578</v>
      </c>
      <c r="E27">
        <v>13591683</v>
      </c>
      <c r="F27" t="s">
        <v>19</v>
      </c>
      <c r="G27" t="s">
        <v>22</v>
      </c>
      <c r="H27" t="s">
        <v>183</v>
      </c>
      <c r="I27" s="2">
        <v>9336885</v>
      </c>
      <c r="J27" s="2">
        <v>9336885</v>
      </c>
      <c r="K27">
        <v>1005455989</v>
      </c>
      <c r="L27" t="s">
        <v>190</v>
      </c>
      <c r="M27" t="s">
        <v>65</v>
      </c>
      <c r="N27" t="s">
        <v>51</v>
      </c>
      <c r="O27" s="24" t="str">
        <f>IF(COUNTIF('Geographic Analysis'!$L$8:$L$21,Commercial!P27), _xlfn.CONCAT(Commercial!P27, " (H)"),Commercial!P27)</f>
        <v>United States</v>
      </c>
      <c r="P27" t="s">
        <v>51</v>
      </c>
      <c r="Q27" s="24" t="str">
        <f>IF(COUNTIF('Geographic Analysis'!$L$8:$L$21,Commercial!R27), _xlfn.CONCAT(Commercial!R27, " (H)"),Commercial!R27)</f>
        <v>United Arab Emirates (H)</v>
      </c>
      <c r="R27" t="s">
        <v>109</v>
      </c>
      <c r="S27">
        <v>1459898985</v>
      </c>
      <c r="T27" t="s">
        <v>107</v>
      </c>
      <c r="U27" t="s">
        <v>108</v>
      </c>
      <c r="V27" t="s">
        <v>109</v>
      </c>
    </row>
    <row r="28" spans="1:25" x14ac:dyDescent="0.3">
      <c r="A28" s="5" t="s">
        <v>186</v>
      </c>
      <c r="B28">
        <v>1058884562</v>
      </c>
      <c r="C28">
        <v>36785654</v>
      </c>
      <c r="D28" s="1">
        <v>44642</v>
      </c>
      <c r="E28">
        <v>14609260</v>
      </c>
      <c r="F28" t="s">
        <v>19</v>
      </c>
      <c r="G28" t="s">
        <v>22</v>
      </c>
      <c r="H28" t="s">
        <v>183</v>
      </c>
      <c r="I28" s="2">
        <v>9961626</v>
      </c>
      <c r="J28" s="2">
        <v>9961626</v>
      </c>
      <c r="K28">
        <v>1005455989</v>
      </c>
      <c r="L28" t="s">
        <v>190</v>
      </c>
      <c r="M28" t="s">
        <v>65</v>
      </c>
      <c r="N28" t="s">
        <v>51</v>
      </c>
      <c r="O28" s="24" t="str">
        <f>IF(COUNTIF('Geographic Analysis'!$L$8:$L$21,Commercial!P28), _xlfn.CONCAT(Commercial!P28, " (H)"),Commercial!P28)</f>
        <v>United States</v>
      </c>
      <c r="P28" t="s">
        <v>51</v>
      </c>
      <c r="Q28" s="24" t="str">
        <f>IF(COUNTIF('Geographic Analysis'!$L$8:$L$21,Commercial!R28), _xlfn.CONCAT(Commercial!R28, " (H)"),Commercial!R28)</f>
        <v>France</v>
      </c>
      <c r="R28" t="s">
        <v>49</v>
      </c>
      <c r="S28">
        <v>8985203212</v>
      </c>
      <c r="T28" t="s">
        <v>99</v>
      </c>
      <c r="U28" t="s">
        <v>100</v>
      </c>
      <c r="V28" t="s">
        <v>49</v>
      </c>
    </row>
    <row r="29" spans="1:25" x14ac:dyDescent="0.3">
      <c r="A29" s="5" t="s">
        <v>185</v>
      </c>
      <c r="B29">
        <v>1058884562</v>
      </c>
      <c r="C29">
        <v>36785654</v>
      </c>
      <c r="D29" s="1">
        <v>44603</v>
      </c>
      <c r="E29">
        <v>17399243</v>
      </c>
      <c r="F29" t="s">
        <v>19</v>
      </c>
      <c r="G29" t="s">
        <v>22</v>
      </c>
      <c r="H29" t="s">
        <v>183</v>
      </c>
      <c r="I29" s="2">
        <v>9725978</v>
      </c>
      <c r="J29" s="2">
        <v>9725978</v>
      </c>
      <c r="K29">
        <v>1005455989</v>
      </c>
      <c r="L29" t="s">
        <v>190</v>
      </c>
      <c r="M29" t="s">
        <v>65</v>
      </c>
      <c r="N29" t="s">
        <v>51</v>
      </c>
      <c r="O29" s="24" t="str">
        <f>IF(COUNTIF('Geographic Analysis'!$L$8:$L$21,Commercial!P29), _xlfn.CONCAT(Commercial!P29, " (H)"),Commercial!P29)</f>
        <v>United States</v>
      </c>
      <c r="P29" t="s">
        <v>51</v>
      </c>
      <c r="Q29" s="24" t="str">
        <f>IF(COUNTIF('Geographic Analysis'!$L$8:$L$21,Commercial!R29), _xlfn.CONCAT(Commercial!R29, " (H)"),Commercial!R29)</f>
        <v>South Korea</v>
      </c>
      <c r="R29" t="s">
        <v>71</v>
      </c>
      <c r="S29">
        <v>4494463134</v>
      </c>
      <c r="T29" t="s">
        <v>265</v>
      </c>
      <c r="U29" t="s">
        <v>70</v>
      </c>
      <c r="V29" t="s">
        <v>71</v>
      </c>
    </row>
    <row r="30" spans="1:25" x14ac:dyDescent="0.3">
      <c r="A30" s="5" t="s">
        <v>185</v>
      </c>
      <c r="B30">
        <v>1058884562</v>
      </c>
      <c r="C30">
        <v>36785654</v>
      </c>
      <c r="D30" s="1">
        <v>44600</v>
      </c>
      <c r="E30">
        <v>18041876</v>
      </c>
      <c r="F30" t="s">
        <v>19</v>
      </c>
      <c r="G30" t="s">
        <v>22</v>
      </c>
      <c r="H30" t="s">
        <v>183</v>
      </c>
      <c r="I30" s="2">
        <v>8923265</v>
      </c>
      <c r="J30" s="2">
        <v>8923265</v>
      </c>
      <c r="K30">
        <v>1005455989</v>
      </c>
      <c r="L30" t="s">
        <v>190</v>
      </c>
      <c r="M30" t="s">
        <v>65</v>
      </c>
      <c r="N30" t="s">
        <v>51</v>
      </c>
      <c r="O30" s="24" t="str">
        <f>IF(COUNTIF('Geographic Analysis'!$L$8:$L$21,Commercial!P30), _xlfn.CONCAT(Commercial!P30, " (H)"),Commercial!P30)</f>
        <v>United States</v>
      </c>
      <c r="P30" t="s">
        <v>51</v>
      </c>
      <c r="Q30" s="24" t="str">
        <f>IF(COUNTIF('Geographic Analysis'!$L$8:$L$21,Commercial!R30), _xlfn.CONCAT(Commercial!R30, " (H)"),Commercial!R30)</f>
        <v>Germany</v>
      </c>
      <c r="R30" t="s">
        <v>38</v>
      </c>
      <c r="S30">
        <v>4569875310</v>
      </c>
      <c r="T30" t="s">
        <v>145</v>
      </c>
      <c r="U30" t="s">
        <v>39</v>
      </c>
      <c r="V30" t="s">
        <v>38</v>
      </c>
    </row>
    <row r="31" spans="1:25" x14ac:dyDescent="0.3">
      <c r="A31" s="5" t="s">
        <v>186</v>
      </c>
      <c r="B31">
        <v>1058884562</v>
      </c>
      <c r="C31">
        <v>38865000</v>
      </c>
      <c r="D31" s="1">
        <v>44637</v>
      </c>
      <c r="E31">
        <v>12366641</v>
      </c>
      <c r="F31" t="s">
        <v>19</v>
      </c>
      <c r="G31" t="s">
        <v>21</v>
      </c>
      <c r="H31" t="s">
        <v>183</v>
      </c>
      <c r="I31" s="2">
        <v>9274458</v>
      </c>
      <c r="J31" s="2">
        <v>9274458</v>
      </c>
      <c r="K31">
        <v>1005455989</v>
      </c>
      <c r="L31" t="s">
        <v>190</v>
      </c>
      <c r="M31" t="s">
        <v>65</v>
      </c>
      <c r="N31" t="s">
        <v>51</v>
      </c>
      <c r="O31" s="24" t="str">
        <f>IF(COUNTIF('Geographic Analysis'!$L$8:$L$21,Commercial!P31), _xlfn.CONCAT(Commercial!P31, " (H)"),Commercial!P31)</f>
        <v>United States</v>
      </c>
      <c r="P31" t="s">
        <v>51</v>
      </c>
      <c r="Q31" s="24" t="str">
        <f>IF(COUNTIF('Geographic Analysis'!$L$8:$L$21,Commercial!R31), _xlfn.CONCAT(Commercial!R31, " (H)"),Commercial!R31)</f>
        <v>Ukraine (H)</v>
      </c>
      <c r="R31" t="s">
        <v>131</v>
      </c>
      <c r="S31">
        <v>3361649819</v>
      </c>
      <c r="T31" t="s">
        <v>129</v>
      </c>
      <c r="U31" t="s">
        <v>130</v>
      </c>
      <c r="V31" t="s">
        <v>131</v>
      </c>
    </row>
    <row r="32" spans="1:25" x14ac:dyDescent="0.3">
      <c r="A32" s="5" t="s">
        <v>185</v>
      </c>
      <c r="B32">
        <v>1058884562</v>
      </c>
      <c r="C32">
        <v>38865000</v>
      </c>
      <c r="D32" s="1">
        <v>44616</v>
      </c>
      <c r="E32">
        <v>15540194</v>
      </c>
      <c r="F32" t="s">
        <v>19</v>
      </c>
      <c r="G32" t="s">
        <v>21</v>
      </c>
      <c r="H32" t="s">
        <v>183</v>
      </c>
      <c r="I32" s="2">
        <v>9380655</v>
      </c>
      <c r="J32" s="2">
        <v>9380655</v>
      </c>
      <c r="K32">
        <v>1005455989</v>
      </c>
      <c r="L32" t="s">
        <v>190</v>
      </c>
      <c r="M32" t="s">
        <v>65</v>
      </c>
      <c r="N32" t="s">
        <v>51</v>
      </c>
      <c r="O32" s="24" t="str">
        <f>IF(COUNTIF('Geographic Analysis'!$L$8:$L$21,Commercial!P32), _xlfn.CONCAT(Commercial!P32, " (H)"),Commercial!P32)</f>
        <v>United States</v>
      </c>
      <c r="P32" t="s">
        <v>51</v>
      </c>
      <c r="Q32" s="24" t="str">
        <f>IF(COUNTIF('Geographic Analysis'!$L$8:$L$21,Commercial!R32), _xlfn.CONCAT(Commercial!R32, " (H)"),Commercial!R32)</f>
        <v>United Kingdom</v>
      </c>
      <c r="R32" t="s">
        <v>88</v>
      </c>
      <c r="S32">
        <v>3232587888</v>
      </c>
      <c r="T32" t="s">
        <v>254</v>
      </c>
      <c r="U32" t="s">
        <v>87</v>
      </c>
      <c r="V32" t="s">
        <v>88</v>
      </c>
    </row>
    <row r="33" spans="1:22" x14ac:dyDescent="0.3">
      <c r="A33" s="5" t="s">
        <v>185</v>
      </c>
      <c r="B33">
        <v>1058884562</v>
      </c>
      <c r="C33">
        <v>36785654</v>
      </c>
      <c r="D33" s="1">
        <v>44593</v>
      </c>
      <c r="E33">
        <v>10697274</v>
      </c>
      <c r="F33" t="s">
        <v>19</v>
      </c>
      <c r="G33" t="s">
        <v>22</v>
      </c>
      <c r="H33" t="s">
        <v>183</v>
      </c>
      <c r="I33" s="2">
        <v>876395</v>
      </c>
      <c r="J33" s="2">
        <v>876395</v>
      </c>
      <c r="K33">
        <v>1014787879</v>
      </c>
      <c r="L33" t="s">
        <v>113</v>
      </c>
      <c r="M33" t="s">
        <v>114</v>
      </c>
      <c r="N33" t="s">
        <v>88</v>
      </c>
      <c r="O33" s="24" t="str">
        <f>IF(COUNTIF('Geographic Analysis'!$L$8:$L$21,Commercial!P33), _xlfn.CONCAT(Commercial!P33, " (H)"),Commercial!P33)</f>
        <v>United Kingdom</v>
      </c>
      <c r="P33" t="s">
        <v>88</v>
      </c>
      <c r="Q33" s="24" t="str">
        <f>IF(COUNTIF('Geographic Analysis'!$L$8:$L$21,Commercial!R33), _xlfn.CONCAT(Commercial!R33, " (H)"),Commercial!R33)</f>
        <v>United Kingdom</v>
      </c>
      <c r="R33" t="s">
        <v>88</v>
      </c>
      <c r="S33">
        <v>9040688299</v>
      </c>
      <c r="T33" t="s">
        <v>112</v>
      </c>
      <c r="U33" t="s">
        <v>87</v>
      </c>
      <c r="V33" t="s">
        <v>88</v>
      </c>
    </row>
    <row r="34" spans="1:22" x14ac:dyDescent="0.3">
      <c r="A34" s="5" t="s">
        <v>185</v>
      </c>
      <c r="B34">
        <v>1058884562</v>
      </c>
      <c r="C34">
        <v>36785654</v>
      </c>
      <c r="D34" s="1">
        <v>44605</v>
      </c>
      <c r="E34">
        <v>13277625</v>
      </c>
      <c r="F34" t="s">
        <v>19</v>
      </c>
      <c r="G34" t="s">
        <v>21</v>
      </c>
      <c r="H34" t="s">
        <v>183</v>
      </c>
      <c r="I34" s="2">
        <v>44005</v>
      </c>
      <c r="J34" s="2">
        <v>44005</v>
      </c>
      <c r="K34">
        <v>1014787879</v>
      </c>
      <c r="L34" t="s">
        <v>113</v>
      </c>
      <c r="M34" t="s">
        <v>114</v>
      </c>
      <c r="N34" t="s">
        <v>88</v>
      </c>
      <c r="O34" s="24" t="str">
        <f>IF(COUNTIF('Geographic Analysis'!$L$8:$L$21,Commercial!P34), _xlfn.CONCAT(Commercial!P34, " (H)"),Commercial!P34)</f>
        <v>United Kingdom</v>
      </c>
      <c r="P34" t="s">
        <v>88</v>
      </c>
      <c r="Q34" s="24" t="str">
        <f>IF(COUNTIF('Geographic Analysis'!$L$8:$L$21,Commercial!R34), _xlfn.CONCAT(Commercial!R34, " (H)"),Commercial!R34)</f>
        <v>United Kingdom</v>
      </c>
      <c r="R34" t="s">
        <v>88</v>
      </c>
      <c r="S34">
        <v>1112036044</v>
      </c>
      <c r="T34" t="s">
        <v>120</v>
      </c>
      <c r="U34" t="s">
        <v>87</v>
      </c>
      <c r="V34" t="s">
        <v>88</v>
      </c>
    </row>
    <row r="35" spans="1:22" x14ac:dyDescent="0.3">
      <c r="A35" s="5" t="s">
        <v>186</v>
      </c>
      <c r="B35">
        <v>1058884562</v>
      </c>
      <c r="C35">
        <v>36785654</v>
      </c>
      <c r="D35" s="1">
        <v>44630</v>
      </c>
      <c r="E35">
        <v>13873060</v>
      </c>
      <c r="F35" t="s">
        <v>19</v>
      </c>
      <c r="G35" t="s">
        <v>22</v>
      </c>
      <c r="H35" t="s">
        <v>183</v>
      </c>
      <c r="I35" s="2">
        <v>5037954</v>
      </c>
      <c r="J35" s="2">
        <v>5037954</v>
      </c>
      <c r="K35">
        <v>1014787879</v>
      </c>
      <c r="L35" t="s">
        <v>113</v>
      </c>
      <c r="M35" t="s">
        <v>114</v>
      </c>
      <c r="N35" t="s">
        <v>88</v>
      </c>
      <c r="O35" s="24" t="str">
        <f>IF(COUNTIF('Geographic Analysis'!$L$8:$L$21,Commercial!P35), _xlfn.CONCAT(Commercial!P35, " (H)"),Commercial!P35)</f>
        <v>United Kingdom</v>
      </c>
      <c r="P35" t="s">
        <v>88</v>
      </c>
      <c r="Q35" s="24" t="str">
        <f>IF(COUNTIF('Geographic Analysis'!$L$8:$L$21,Commercial!R35), _xlfn.CONCAT(Commercial!R35, " (H)"),Commercial!R35)</f>
        <v>United States</v>
      </c>
      <c r="R35" t="s">
        <v>51</v>
      </c>
      <c r="S35">
        <v>1005455989</v>
      </c>
      <c r="T35" t="s">
        <v>190</v>
      </c>
      <c r="U35" t="s">
        <v>65</v>
      </c>
      <c r="V35" t="s">
        <v>51</v>
      </c>
    </row>
    <row r="36" spans="1:22" x14ac:dyDescent="0.3">
      <c r="A36" s="5" t="s">
        <v>186</v>
      </c>
      <c r="B36">
        <v>1058884562</v>
      </c>
      <c r="C36">
        <v>36785654</v>
      </c>
      <c r="D36" s="1">
        <v>44641</v>
      </c>
      <c r="E36">
        <v>14061383</v>
      </c>
      <c r="F36" t="s">
        <v>19</v>
      </c>
      <c r="G36" t="s">
        <v>21</v>
      </c>
      <c r="H36" t="s">
        <v>183</v>
      </c>
      <c r="I36" s="2">
        <v>5276572</v>
      </c>
      <c r="J36" s="2">
        <v>5276572</v>
      </c>
      <c r="K36">
        <v>1014787879</v>
      </c>
      <c r="L36" t="s">
        <v>113</v>
      </c>
      <c r="M36" t="s">
        <v>114</v>
      </c>
      <c r="N36" t="s">
        <v>88</v>
      </c>
      <c r="O36" s="24" t="str">
        <f>IF(COUNTIF('Geographic Analysis'!$L$8:$L$21,Commercial!P36), _xlfn.CONCAT(Commercial!P36, " (H)"),Commercial!P36)</f>
        <v>United Kingdom</v>
      </c>
      <c r="P36" t="s">
        <v>88</v>
      </c>
      <c r="Q36" s="24" t="str">
        <f>IF(COUNTIF('Geographic Analysis'!$L$8:$L$21,Commercial!R36), _xlfn.CONCAT(Commercial!R36, " (H)"),Commercial!R36)</f>
        <v>Cyprus (H)</v>
      </c>
      <c r="R36" t="s">
        <v>178</v>
      </c>
      <c r="S36">
        <v>7101459878</v>
      </c>
      <c r="T36" t="s">
        <v>23</v>
      </c>
      <c r="V36" t="s">
        <v>178</v>
      </c>
    </row>
    <row r="37" spans="1:22" x14ac:dyDescent="0.3">
      <c r="A37" s="5" t="s">
        <v>186</v>
      </c>
      <c r="B37">
        <v>1058884562</v>
      </c>
      <c r="C37">
        <v>38865000</v>
      </c>
      <c r="D37" s="1">
        <v>44640</v>
      </c>
      <c r="E37">
        <v>14239748</v>
      </c>
      <c r="F37" t="s">
        <v>19</v>
      </c>
      <c r="G37" t="s">
        <v>21</v>
      </c>
      <c r="H37" t="s">
        <v>183</v>
      </c>
      <c r="I37" s="2">
        <v>5097050</v>
      </c>
      <c r="J37" s="2">
        <v>5097050</v>
      </c>
      <c r="K37">
        <v>1014787879</v>
      </c>
      <c r="L37" t="s">
        <v>113</v>
      </c>
      <c r="M37" t="s">
        <v>114</v>
      </c>
      <c r="N37" t="s">
        <v>88</v>
      </c>
      <c r="O37" s="24" t="str">
        <f>IF(COUNTIF('Geographic Analysis'!$L$8:$L$21,Commercial!P37), _xlfn.CONCAT(Commercial!P37, " (H)"),Commercial!P37)</f>
        <v>United Kingdom</v>
      </c>
      <c r="P37" t="s">
        <v>88</v>
      </c>
      <c r="Q37" s="24" t="str">
        <f>IF(COUNTIF('Geographic Analysis'!$L$8:$L$21,Commercial!R37), _xlfn.CONCAT(Commercial!R37, " (H)"),Commercial!R37)</f>
        <v>United Kingdom</v>
      </c>
      <c r="R37" t="s">
        <v>88</v>
      </c>
      <c r="S37">
        <v>1900109258</v>
      </c>
      <c r="T37" t="s">
        <v>97</v>
      </c>
      <c r="U37" t="s">
        <v>98</v>
      </c>
      <c r="V37" t="s">
        <v>88</v>
      </c>
    </row>
    <row r="38" spans="1:22" x14ac:dyDescent="0.3">
      <c r="A38" s="5" t="s">
        <v>184</v>
      </c>
      <c r="B38">
        <v>1058884562</v>
      </c>
      <c r="C38">
        <v>38865000</v>
      </c>
      <c r="D38" s="1">
        <v>44582</v>
      </c>
      <c r="E38">
        <v>16332718</v>
      </c>
      <c r="F38" t="s">
        <v>19</v>
      </c>
      <c r="G38" t="s">
        <v>22</v>
      </c>
      <c r="H38" t="s">
        <v>183</v>
      </c>
      <c r="I38" s="2">
        <v>5257048</v>
      </c>
      <c r="J38" s="2">
        <v>5257048</v>
      </c>
      <c r="K38">
        <v>1014787879</v>
      </c>
      <c r="L38" t="s">
        <v>113</v>
      </c>
      <c r="M38" t="s">
        <v>114</v>
      </c>
      <c r="N38" t="s">
        <v>88</v>
      </c>
      <c r="O38" s="24" t="str">
        <f>IF(COUNTIF('Geographic Analysis'!$L$8:$L$21,Commercial!P38), _xlfn.CONCAT(Commercial!P38, " (H)"),Commercial!P38)</f>
        <v>United Kingdom</v>
      </c>
      <c r="P38" t="s">
        <v>88</v>
      </c>
      <c r="Q38" s="24" t="str">
        <f>IF(COUNTIF('Geographic Analysis'!$L$8:$L$21,Commercial!R38), _xlfn.CONCAT(Commercial!R38, " (H)"),Commercial!R38)</f>
        <v>Taiwan</v>
      </c>
      <c r="R38" t="s">
        <v>177</v>
      </c>
      <c r="S38">
        <v>7861172560</v>
      </c>
      <c r="T38" t="s">
        <v>27</v>
      </c>
      <c r="U38" t="s">
        <v>180</v>
      </c>
      <c r="V38" t="s">
        <v>177</v>
      </c>
    </row>
    <row r="39" spans="1:22" x14ac:dyDescent="0.3">
      <c r="A39" s="5" t="s">
        <v>184</v>
      </c>
      <c r="B39">
        <v>1058884562</v>
      </c>
      <c r="C39">
        <v>38865000</v>
      </c>
      <c r="D39" s="1">
        <v>44591</v>
      </c>
      <c r="E39">
        <v>17579649</v>
      </c>
      <c r="F39" t="s">
        <v>19</v>
      </c>
      <c r="G39" t="s">
        <v>22</v>
      </c>
      <c r="H39" t="s">
        <v>183</v>
      </c>
      <c r="I39" s="2">
        <v>4908965</v>
      </c>
      <c r="J39" s="2">
        <v>4908965</v>
      </c>
      <c r="K39">
        <v>1014787879</v>
      </c>
      <c r="L39" t="s">
        <v>113</v>
      </c>
      <c r="M39" t="s">
        <v>114</v>
      </c>
      <c r="N39" t="s">
        <v>88</v>
      </c>
      <c r="O39" s="24" t="str">
        <f>IF(COUNTIF('Geographic Analysis'!$L$8:$L$21,Commercial!P39), _xlfn.CONCAT(Commercial!P39, " (H)"),Commercial!P39)</f>
        <v>United Kingdom</v>
      </c>
      <c r="P39" t="s">
        <v>88</v>
      </c>
      <c r="Q39" s="24" t="str">
        <f>IF(COUNTIF('Geographic Analysis'!$L$8:$L$21,Commercial!R39), _xlfn.CONCAT(Commercial!R39, " (H)"),Commercial!R39)</f>
        <v>United States</v>
      </c>
      <c r="R39" t="s">
        <v>51</v>
      </c>
      <c r="S39">
        <v>7900001410</v>
      </c>
      <c r="T39" t="s">
        <v>270</v>
      </c>
      <c r="U39" t="s">
        <v>65</v>
      </c>
      <c r="V39" t="s">
        <v>51</v>
      </c>
    </row>
    <row r="40" spans="1:22" x14ac:dyDescent="0.3">
      <c r="A40" s="5" t="s">
        <v>186</v>
      </c>
      <c r="B40">
        <v>1058884562</v>
      </c>
      <c r="C40">
        <v>38865000</v>
      </c>
      <c r="D40" s="1">
        <v>44630</v>
      </c>
      <c r="E40">
        <v>17748208</v>
      </c>
      <c r="F40" t="s">
        <v>19</v>
      </c>
      <c r="G40" t="s">
        <v>22</v>
      </c>
      <c r="H40" t="s">
        <v>183</v>
      </c>
      <c r="I40" s="2">
        <v>5237210</v>
      </c>
      <c r="J40" s="2">
        <v>5237210</v>
      </c>
      <c r="K40">
        <v>1014787879</v>
      </c>
      <c r="L40" t="s">
        <v>113</v>
      </c>
      <c r="M40" t="s">
        <v>114</v>
      </c>
      <c r="N40" t="s">
        <v>88</v>
      </c>
      <c r="O40" s="24" t="str">
        <f>IF(COUNTIF('Geographic Analysis'!$L$8:$L$21,Commercial!P40), _xlfn.CONCAT(Commercial!P40, " (H)"),Commercial!P40)</f>
        <v>United Kingdom</v>
      </c>
      <c r="P40" t="s">
        <v>88</v>
      </c>
      <c r="Q40" s="24" t="str">
        <f>IF(COUNTIF('Geographic Analysis'!$L$8:$L$21,Commercial!R40), _xlfn.CONCAT(Commercial!R40, " (H)"),Commercial!R40)</f>
        <v>Slovakia</v>
      </c>
      <c r="R40" t="s">
        <v>128</v>
      </c>
      <c r="S40">
        <v>8807960384</v>
      </c>
      <c r="T40" t="s">
        <v>126</v>
      </c>
      <c r="U40" t="s">
        <v>127</v>
      </c>
      <c r="V40" t="s">
        <v>128</v>
      </c>
    </row>
    <row r="41" spans="1:22" x14ac:dyDescent="0.3">
      <c r="A41" s="5" t="s">
        <v>185</v>
      </c>
      <c r="B41">
        <v>1058884562</v>
      </c>
      <c r="C41">
        <v>36785654</v>
      </c>
      <c r="D41" s="1">
        <v>44606</v>
      </c>
      <c r="E41">
        <v>16880282</v>
      </c>
      <c r="F41" t="s">
        <v>19</v>
      </c>
      <c r="G41" t="s">
        <v>21</v>
      </c>
      <c r="H41" t="s">
        <v>183</v>
      </c>
      <c r="I41" s="2">
        <v>979730</v>
      </c>
      <c r="J41" s="2">
        <v>979730</v>
      </c>
      <c r="K41">
        <v>1014787879</v>
      </c>
      <c r="L41" t="s">
        <v>113</v>
      </c>
      <c r="M41" t="s">
        <v>114</v>
      </c>
      <c r="N41" t="s">
        <v>88</v>
      </c>
      <c r="O41" s="24" t="str">
        <f>IF(COUNTIF('Geographic Analysis'!$L$8:$L$21,Commercial!P41), _xlfn.CONCAT(Commercial!P41, " (H)"),Commercial!P41)</f>
        <v>United Kingdom</v>
      </c>
      <c r="P41" t="s">
        <v>88</v>
      </c>
      <c r="Q41" s="24" t="str">
        <f>IF(COUNTIF('Geographic Analysis'!$L$8:$L$21,Commercial!R41), _xlfn.CONCAT(Commercial!R41, " (H)"),Commercial!R41)</f>
        <v>United Kingdom</v>
      </c>
      <c r="R41" t="s">
        <v>88</v>
      </c>
      <c r="S41">
        <v>9040688299</v>
      </c>
      <c r="T41" t="s">
        <v>112</v>
      </c>
      <c r="U41" t="s">
        <v>87</v>
      </c>
      <c r="V41" t="s">
        <v>88</v>
      </c>
    </row>
    <row r="42" spans="1:22" x14ac:dyDescent="0.3">
      <c r="A42" s="5" t="s">
        <v>185</v>
      </c>
      <c r="B42">
        <v>1058884562</v>
      </c>
      <c r="C42">
        <v>36785654</v>
      </c>
      <c r="D42" s="1">
        <v>44619</v>
      </c>
      <c r="E42">
        <v>14806066</v>
      </c>
      <c r="F42" t="s">
        <v>19</v>
      </c>
      <c r="G42" t="s">
        <v>21</v>
      </c>
      <c r="H42" t="s">
        <v>183</v>
      </c>
      <c r="I42" s="2">
        <v>9946197</v>
      </c>
      <c r="J42" s="2">
        <v>9946197</v>
      </c>
      <c r="K42">
        <v>1022557896</v>
      </c>
      <c r="L42" t="s">
        <v>54</v>
      </c>
      <c r="N42" t="s">
        <v>55</v>
      </c>
      <c r="O42" s="24" t="str">
        <f>IF(COUNTIF('Geographic Analysis'!$L$8:$L$21,Commercial!P42), _xlfn.CONCAT(Commercial!P42, " (H)"),Commercial!P42)</f>
        <v>India</v>
      </c>
      <c r="P42" t="s">
        <v>55</v>
      </c>
      <c r="Q42" s="24" t="str">
        <f>IF(COUNTIF('Geographic Analysis'!$L$8:$L$21,Commercial!R42), _xlfn.CONCAT(Commercial!R42, " (H)"),Commercial!R42)</f>
        <v>United Kingdom</v>
      </c>
      <c r="R42" t="s">
        <v>88</v>
      </c>
      <c r="S42">
        <v>1112036044</v>
      </c>
      <c r="T42" t="s">
        <v>120</v>
      </c>
      <c r="U42" t="s">
        <v>87</v>
      </c>
      <c r="V42" t="s">
        <v>88</v>
      </c>
    </row>
    <row r="43" spans="1:22" x14ac:dyDescent="0.3">
      <c r="A43" s="5" t="s">
        <v>186</v>
      </c>
      <c r="B43">
        <v>1058884562</v>
      </c>
      <c r="C43">
        <v>36785654</v>
      </c>
      <c r="D43" s="1">
        <v>44638</v>
      </c>
      <c r="E43">
        <v>15151587</v>
      </c>
      <c r="F43" t="s">
        <v>19</v>
      </c>
      <c r="G43" t="s">
        <v>21</v>
      </c>
      <c r="H43" t="s">
        <v>183</v>
      </c>
      <c r="I43" s="2">
        <v>9870489</v>
      </c>
      <c r="J43" s="2">
        <v>9870489</v>
      </c>
      <c r="K43">
        <v>1022557896</v>
      </c>
      <c r="L43" t="s">
        <v>54</v>
      </c>
      <c r="N43" t="s">
        <v>55</v>
      </c>
      <c r="O43" s="24" t="str">
        <f>IF(COUNTIF('Geographic Analysis'!$L$8:$L$21,Commercial!P43), _xlfn.CONCAT(Commercial!P43, " (H)"),Commercial!P43)</f>
        <v>India</v>
      </c>
      <c r="P43" t="s">
        <v>55</v>
      </c>
      <c r="Q43" s="24" t="str">
        <f>IF(COUNTIF('Geographic Analysis'!$L$8:$L$21,Commercial!R43), _xlfn.CONCAT(Commercial!R43, " (H)"),Commercial!R43)</f>
        <v>Canda</v>
      </c>
      <c r="R43" t="s">
        <v>175</v>
      </c>
      <c r="S43">
        <v>7865462575</v>
      </c>
      <c r="T43" t="s">
        <v>138</v>
      </c>
      <c r="V43" t="s">
        <v>175</v>
      </c>
    </row>
    <row r="44" spans="1:22" x14ac:dyDescent="0.3">
      <c r="A44" s="5" t="s">
        <v>184</v>
      </c>
      <c r="B44">
        <v>1058884562</v>
      </c>
      <c r="C44">
        <v>36785654</v>
      </c>
      <c r="D44" s="1">
        <v>44565</v>
      </c>
      <c r="E44">
        <v>12354246</v>
      </c>
      <c r="F44" t="s">
        <v>19</v>
      </c>
      <c r="G44" t="s">
        <v>22</v>
      </c>
      <c r="H44" t="s">
        <v>183</v>
      </c>
      <c r="I44" s="2">
        <v>8470566</v>
      </c>
      <c r="J44" s="2">
        <v>8470566</v>
      </c>
      <c r="K44">
        <v>1047485455</v>
      </c>
      <c r="L44" t="s">
        <v>30</v>
      </c>
      <c r="M44" t="s">
        <v>31</v>
      </c>
      <c r="N44" t="s">
        <v>28</v>
      </c>
      <c r="O44" s="24" t="str">
        <f>IF(COUNTIF('Geographic Analysis'!$L$8:$L$21,Commercial!P44), _xlfn.CONCAT(Commercial!P44, " (H)"),Commercial!P44)</f>
        <v>Bahrain (H)</v>
      </c>
      <c r="P44" t="s">
        <v>28</v>
      </c>
      <c r="Q44" s="24" t="str">
        <f>IF(COUNTIF('Geographic Analysis'!$L$8:$L$21,Commercial!R44), _xlfn.CONCAT(Commercial!R44, " (H)"),Commercial!R44)</f>
        <v>Netherlands</v>
      </c>
      <c r="R44" t="s">
        <v>58</v>
      </c>
      <c r="S44">
        <v>3259405538</v>
      </c>
      <c r="T44" t="s">
        <v>255</v>
      </c>
      <c r="U44" t="s">
        <v>61</v>
      </c>
      <c r="V44" t="s">
        <v>58</v>
      </c>
    </row>
    <row r="45" spans="1:22" x14ac:dyDescent="0.3">
      <c r="A45" s="5" t="s">
        <v>184</v>
      </c>
      <c r="B45">
        <v>1058884562</v>
      </c>
      <c r="C45">
        <v>36785654</v>
      </c>
      <c r="D45" s="1">
        <v>44566</v>
      </c>
      <c r="E45">
        <v>14693816</v>
      </c>
      <c r="F45" t="s">
        <v>19</v>
      </c>
      <c r="G45" t="s">
        <v>21</v>
      </c>
      <c r="H45" t="s">
        <v>183</v>
      </c>
      <c r="I45" s="2">
        <v>9729999</v>
      </c>
      <c r="J45" s="2">
        <v>9729999</v>
      </c>
      <c r="K45">
        <v>1047485455</v>
      </c>
      <c r="L45" t="s">
        <v>30</v>
      </c>
      <c r="M45" t="s">
        <v>31</v>
      </c>
      <c r="N45" t="s">
        <v>28</v>
      </c>
      <c r="O45" s="24" t="str">
        <f>IF(COUNTIF('Geographic Analysis'!$L$8:$L$21,Commercial!P45), _xlfn.CONCAT(Commercial!P45, " (H)"),Commercial!P45)</f>
        <v>Bahrain (H)</v>
      </c>
      <c r="P45" t="s">
        <v>28</v>
      </c>
      <c r="Q45" s="24" t="str">
        <f>IF(COUNTIF('Geographic Analysis'!$L$8:$L$21,Commercial!R45), _xlfn.CONCAT(Commercial!R45, " (H)"),Commercial!R45)</f>
        <v>United States</v>
      </c>
      <c r="R45" t="s">
        <v>51</v>
      </c>
      <c r="S45">
        <v>4717323840</v>
      </c>
      <c r="T45" t="s">
        <v>260</v>
      </c>
      <c r="V45" t="s">
        <v>51</v>
      </c>
    </row>
    <row r="46" spans="1:22" x14ac:dyDescent="0.3">
      <c r="A46" s="5" t="s">
        <v>184</v>
      </c>
      <c r="B46">
        <v>1058884562</v>
      </c>
      <c r="C46">
        <v>36785654</v>
      </c>
      <c r="D46" s="1">
        <v>44565</v>
      </c>
      <c r="E46">
        <v>18149669</v>
      </c>
      <c r="F46" t="s">
        <v>19</v>
      </c>
      <c r="G46" t="s">
        <v>22</v>
      </c>
      <c r="H46" t="s">
        <v>183</v>
      </c>
      <c r="I46" s="2">
        <v>834945</v>
      </c>
      <c r="J46" s="2">
        <v>834945</v>
      </c>
      <c r="K46">
        <v>1047485455</v>
      </c>
      <c r="L46" t="s">
        <v>30</v>
      </c>
      <c r="M46" t="s">
        <v>31</v>
      </c>
      <c r="N46" t="s">
        <v>28</v>
      </c>
      <c r="O46" s="24" t="str">
        <f>IF(COUNTIF('Geographic Analysis'!$L$8:$L$21,Commercial!P46), _xlfn.CONCAT(Commercial!P46, " (H)"),Commercial!P46)</f>
        <v>Bahrain (H)</v>
      </c>
      <c r="P46" t="s">
        <v>28</v>
      </c>
      <c r="Q46" s="24" t="str">
        <f>IF(COUNTIF('Geographic Analysis'!$L$8:$L$21,Commercial!R46), _xlfn.CONCAT(Commercial!R46, " (H)"),Commercial!R46)</f>
        <v>Ireland</v>
      </c>
      <c r="R46" t="s">
        <v>134</v>
      </c>
      <c r="S46">
        <v>5652548789</v>
      </c>
      <c r="T46" t="s">
        <v>266</v>
      </c>
      <c r="U46" t="s">
        <v>133</v>
      </c>
      <c r="V46" t="s">
        <v>134</v>
      </c>
    </row>
    <row r="47" spans="1:22" x14ac:dyDescent="0.3">
      <c r="A47" s="5" t="s">
        <v>185</v>
      </c>
      <c r="B47">
        <v>1058884562</v>
      </c>
      <c r="C47">
        <v>36785654</v>
      </c>
      <c r="D47" s="1">
        <v>44597</v>
      </c>
      <c r="E47">
        <v>17386452</v>
      </c>
      <c r="F47" t="s">
        <v>19</v>
      </c>
      <c r="G47" t="s">
        <v>21</v>
      </c>
      <c r="H47" t="s">
        <v>183</v>
      </c>
      <c r="I47" s="2">
        <v>9924804</v>
      </c>
      <c r="J47" s="2">
        <v>9924804</v>
      </c>
      <c r="K47">
        <v>1054747441</v>
      </c>
      <c r="L47" t="s">
        <v>251</v>
      </c>
      <c r="M47" t="s">
        <v>50</v>
      </c>
      <c r="N47" t="s">
        <v>49</v>
      </c>
      <c r="O47" s="24" t="str">
        <f>IF(COUNTIF('Geographic Analysis'!$L$8:$L$21,Commercial!P47), _xlfn.CONCAT(Commercial!P47, " (H)"),Commercial!P47)</f>
        <v>France</v>
      </c>
      <c r="P47" t="s">
        <v>49</v>
      </c>
      <c r="Q47" s="24" t="str">
        <f>IF(COUNTIF('Geographic Analysis'!$L$8:$L$21,Commercial!R47), _xlfn.CONCAT(Commercial!R47, " (H)"),Commercial!R47)</f>
        <v>United States</v>
      </c>
      <c r="R47" t="s">
        <v>51</v>
      </c>
      <c r="S47">
        <v>7298729519</v>
      </c>
      <c r="T47" t="s">
        <v>272</v>
      </c>
      <c r="U47" t="s">
        <v>65</v>
      </c>
      <c r="V47" t="s">
        <v>51</v>
      </c>
    </row>
    <row r="48" spans="1:22" x14ac:dyDescent="0.3">
      <c r="A48" s="5" t="s">
        <v>184</v>
      </c>
      <c r="B48">
        <v>1058884562</v>
      </c>
      <c r="C48">
        <v>36785654</v>
      </c>
      <c r="D48" s="1">
        <v>44577</v>
      </c>
      <c r="E48">
        <v>10335192</v>
      </c>
      <c r="F48" t="s">
        <v>19</v>
      </c>
      <c r="G48" t="s">
        <v>21</v>
      </c>
      <c r="H48" t="s">
        <v>183</v>
      </c>
      <c r="I48" s="2">
        <v>651183</v>
      </c>
      <c r="J48" s="2">
        <v>651183</v>
      </c>
      <c r="K48">
        <v>1112036044</v>
      </c>
      <c r="L48" t="s">
        <v>120</v>
      </c>
      <c r="M48" t="s">
        <v>87</v>
      </c>
      <c r="N48" t="s">
        <v>88</v>
      </c>
      <c r="O48" s="24" t="str">
        <f>IF(COUNTIF('Geographic Analysis'!$L$8:$L$21,Commercial!P48), _xlfn.CONCAT(Commercial!P48, " (H)"),Commercial!P48)</f>
        <v>United Kingdom</v>
      </c>
      <c r="P48" t="s">
        <v>88</v>
      </c>
      <c r="Q48" s="24" t="str">
        <f>IF(COUNTIF('Geographic Analysis'!$L$8:$L$21,Commercial!R48), _xlfn.CONCAT(Commercial!R48, " (H)"),Commercial!R48)</f>
        <v>France</v>
      </c>
      <c r="R48" t="s">
        <v>49</v>
      </c>
      <c r="S48">
        <v>8985203212</v>
      </c>
      <c r="T48" t="s">
        <v>99</v>
      </c>
      <c r="U48" t="s">
        <v>100</v>
      </c>
      <c r="V48" t="s">
        <v>49</v>
      </c>
    </row>
    <row r="49" spans="1:22" x14ac:dyDescent="0.3">
      <c r="A49" s="5" t="s">
        <v>185</v>
      </c>
      <c r="B49">
        <v>1058884562</v>
      </c>
      <c r="C49">
        <v>38865000</v>
      </c>
      <c r="D49" s="1">
        <v>44603</v>
      </c>
      <c r="E49">
        <v>10996977</v>
      </c>
      <c r="F49" t="s">
        <v>19</v>
      </c>
      <c r="G49" t="s">
        <v>21</v>
      </c>
      <c r="H49" t="s">
        <v>183</v>
      </c>
      <c r="I49" s="2">
        <v>727466</v>
      </c>
      <c r="J49" s="2">
        <v>727466</v>
      </c>
      <c r="K49">
        <v>1112036044</v>
      </c>
      <c r="L49" t="s">
        <v>120</v>
      </c>
      <c r="M49" t="s">
        <v>87</v>
      </c>
      <c r="N49" t="s">
        <v>88</v>
      </c>
      <c r="O49" s="24" t="str">
        <f>IF(COUNTIF('Geographic Analysis'!$L$8:$L$21,Commercial!P49), _xlfn.CONCAT(Commercial!P49, " (H)"),Commercial!P49)</f>
        <v>United Kingdom</v>
      </c>
      <c r="P49" t="s">
        <v>88</v>
      </c>
      <c r="Q49" s="24" t="str">
        <f>IF(COUNTIF('Geographic Analysis'!$L$8:$L$21,Commercial!R49), _xlfn.CONCAT(Commercial!R49, " (H)"),Commercial!R49)</f>
        <v>Germany</v>
      </c>
      <c r="R49" t="s">
        <v>38</v>
      </c>
      <c r="S49">
        <v>4574140100</v>
      </c>
      <c r="T49" t="s">
        <v>96</v>
      </c>
      <c r="V49" t="s">
        <v>38</v>
      </c>
    </row>
    <row r="50" spans="1:22" x14ac:dyDescent="0.3">
      <c r="A50" s="5" t="s">
        <v>184</v>
      </c>
      <c r="B50">
        <v>1058884562</v>
      </c>
      <c r="C50">
        <v>38865000</v>
      </c>
      <c r="D50" s="1">
        <v>44581</v>
      </c>
      <c r="E50">
        <v>11615470</v>
      </c>
      <c r="F50" t="s">
        <v>19</v>
      </c>
      <c r="G50" t="s">
        <v>22</v>
      </c>
      <c r="H50" t="s">
        <v>183</v>
      </c>
      <c r="I50" s="2">
        <v>750220</v>
      </c>
      <c r="J50" s="2">
        <v>750220</v>
      </c>
      <c r="K50">
        <v>1112036044</v>
      </c>
      <c r="L50" t="s">
        <v>120</v>
      </c>
      <c r="M50" t="s">
        <v>87</v>
      </c>
      <c r="N50" t="s">
        <v>88</v>
      </c>
      <c r="O50" s="24" t="str">
        <f>IF(COUNTIF('Geographic Analysis'!$L$8:$L$21,Commercial!P50), _xlfn.CONCAT(Commercial!P50, " (H)"),Commercial!P50)</f>
        <v>United Kingdom</v>
      </c>
      <c r="P50" t="s">
        <v>88</v>
      </c>
      <c r="Q50" s="24" t="str">
        <f>IF(COUNTIF('Geographic Analysis'!$L$8:$L$21,Commercial!R50), _xlfn.CONCAT(Commercial!R50, " (H)"),Commercial!R50)</f>
        <v>Spain</v>
      </c>
      <c r="R50" t="s">
        <v>36</v>
      </c>
      <c r="S50">
        <v>1454142014</v>
      </c>
      <c r="T50" t="s">
        <v>63</v>
      </c>
      <c r="U50" t="s">
        <v>64</v>
      </c>
      <c r="V50" t="s">
        <v>36</v>
      </c>
    </row>
    <row r="51" spans="1:22" x14ac:dyDescent="0.3">
      <c r="A51" s="5" t="s">
        <v>186</v>
      </c>
      <c r="B51">
        <v>1058884562</v>
      </c>
      <c r="C51">
        <v>38865000</v>
      </c>
      <c r="D51" s="1">
        <v>44625</v>
      </c>
      <c r="E51">
        <v>11666071</v>
      </c>
      <c r="F51" t="s">
        <v>19</v>
      </c>
      <c r="G51" t="s">
        <v>21</v>
      </c>
      <c r="H51" t="s">
        <v>183</v>
      </c>
      <c r="I51" s="2">
        <v>545945</v>
      </c>
      <c r="J51" s="2">
        <v>545945</v>
      </c>
      <c r="K51">
        <v>1112036044</v>
      </c>
      <c r="L51" t="s">
        <v>120</v>
      </c>
      <c r="M51" t="s">
        <v>87</v>
      </c>
      <c r="N51" t="s">
        <v>88</v>
      </c>
      <c r="O51" s="24" t="str">
        <f>IF(COUNTIF('Geographic Analysis'!$L$8:$L$21,Commercial!P51), _xlfn.CONCAT(Commercial!P51, " (H)"),Commercial!P51)</f>
        <v>United Kingdom</v>
      </c>
      <c r="P51" t="s">
        <v>88</v>
      </c>
      <c r="Q51" s="24" t="str">
        <f>IF(COUNTIF('Geographic Analysis'!$L$8:$L$21,Commercial!R51), _xlfn.CONCAT(Commercial!R51, " (H)"),Commercial!R51)</f>
        <v>United Kingdom</v>
      </c>
      <c r="R51" t="s">
        <v>88</v>
      </c>
      <c r="S51">
        <v>3232587888</v>
      </c>
      <c r="T51" t="s">
        <v>254</v>
      </c>
      <c r="U51" t="s">
        <v>87</v>
      </c>
      <c r="V51" t="s">
        <v>88</v>
      </c>
    </row>
    <row r="52" spans="1:22" x14ac:dyDescent="0.3">
      <c r="A52" s="5" t="s">
        <v>185</v>
      </c>
      <c r="B52">
        <v>1058884562</v>
      </c>
      <c r="C52">
        <v>38865000</v>
      </c>
      <c r="D52" s="1">
        <v>44603</v>
      </c>
      <c r="E52">
        <v>12143629</v>
      </c>
      <c r="F52" t="s">
        <v>19</v>
      </c>
      <c r="G52" t="s">
        <v>21</v>
      </c>
      <c r="H52" t="s">
        <v>183</v>
      </c>
      <c r="I52" s="2">
        <v>783031</v>
      </c>
      <c r="J52" s="2">
        <v>783031</v>
      </c>
      <c r="K52">
        <v>1112036044</v>
      </c>
      <c r="L52" t="s">
        <v>120</v>
      </c>
      <c r="M52" t="s">
        <v>87</v>
      </c>
      <c r="N52" t="s">
        <v>88</v>
      </c>
      <c r="O52" s="24" t="str">
        <f>IF(COUNTIF('Geographic Analysis'!$L$8:$L$21,Commercial!P52), _xlfn.CONCAT(Commercial!P52, " (H)"),Commercial!P52)</f>
        <v>United Kingdom</v>
      </c>
      <c r="P52" t="s">
        <v>88</v>
      </c>
      <c r="Q52" s="24" t="str">
        <f>IF(COUNTIF('Geographic Analysis'!$L$8:$L$21,Commercial!R52), _xlfn.CONCAT(Commercial!R52, " (H)"),Commercial!R52)</f>
        <v>Germany</v>
      </c>
      <c r="R52" t="s">
        <v>38</v>
      </c>
      <c r="S52">
        <v>6674140100</v>
      </c>
      <c r="T52" t="s">
        <v>121</v>
      </c>
      <c r="U52" t="s">
        <v>122</v>
      </c>
      <c r="V52" t="s">
        <v>38</v>
      </c>
    </row>
    <row r="53" spans="1:22" x14ac:dyDescent="0.3">
      <c r="A53" s="5" t="s">
        <v>184</v>
      </c>
      <c r="B53">
        <v>1058884562</v>
      </c>
      <c r="C53">
        <v>38865000</v>
      </c>
      <c r="D53" s="1">
        <v>44572</v>
      </c>
      <c r="E53">
        <v>12262617</v>
      </c>
      <c r="F53" t="s">
        <v>19</v>
      </c>
      <c r="G53" t="s">
        <v>21</v>
      </c>
      <c r="H53" t="s">
        <v>183</v>
      </c>
      <c r="I53" s="2">
        <v>293154</v>
      </c>
      <c r="J53" s="2">
        <v>293154</v>
      </c>
      <c r="K53">
        <v>1112036044</v>
      </c>
      <c r="L53" t="s">
        <v>120</v>
      </c>
      <c r="M53" t="s">
        <v>87</v>
      </c>
      <c r="N53" t="s">
        <v>88</v>
      </c>
      <c r="O53" s="24" t="str">
        <f>IF(COUNTIF('Geographic Analysis'!$L$8:$L$21,Commercial!P53), _xlfn.CONCAT(Commercial!P53, " (H)"),Commercial!P53)</f>
        <v>United Kingdom</v>
      </c>
      <c r="P53" t="s">
        <v>88</v>
      </c>
      <c r="Q53" s="24" t="str">
        <f>IF(COUNTIF('Geographic Analysis'!$L$8:$L$21,Commercial!R53), _xlfn.CONCAT(Commercial!R53, " (H)"),Commercial!R53)</f>
        <v>South Korea</v>
      </c>
      <c r="R53" t="s">
        <v>71</v>
      </c>
      <c r="S53">
        <v>4494463134</v>
      </c>
      <c r="T53" t="s">
        <v>265</v>
      </c>
      <c r="U53" t="s">
        <v>70</v>
      </c>
      <c r="V53" t="s">
        <v>71</v>
      </c>
    </row>
    <row r="54" spans="1:22" x14ac:dyDescent="0.3">
      <c r="A54" s="5" t="s">
        <v>185</v>
      </c>
      <c r="B54">
        <v>1058884562</v>
      </c>
      <c r="C54">
        <v>36785654</v>
      </c>
      <c r="D54" s="1">
        <v>44615</v>
      </c>
      <c r="E54">
        <v>13692672</v>
      </c>
      <c r="F54" t="s">
        <v>19</v>
      </c>
      <c r="G54" t="s">
        <v>22</v>
      </c>
      <c r="H54" t="s">
        <v>183</v>
      </c>
      <c r="I54" s="2">
        <v>8142013</v>
      </c>
      <c r="J54" s="2">
        <v>8142013</v>
      </c>
      <c r="K54">
        <v>1441214521</v>
      </c>
      <c r="L54" t="s">
        <v>261</v>
      </c>
      <c r="M54" t="s">
        <v>102</v>
      </c>
      <c r="N54" t="s">
        <v>51</v>
      </c>
      <c r="O54" s="24" t="str">
        <f>IF(COUNTIF('Geographic Analysis'!$L$8:$L$21,Commercial!P54), _xlfn.CONCAT(Commercial!P54, " (H)"),Commercial!P54)</f>
        <v>United States</v>
      </c>
      <c r="P54" t="s">
        <v>51</v>
      </c>
      <c r="Q54" s="24" t="str">
        <f>IF(COUNTIF('Geographic Analysis'!$L$8:$L$21,Commercial!R54), _xlfn.CONCAT(Commercial!R54, " (H)"),Commercial!R54)</f>
        <v>United Arab Emirates (H)</v>
      </c>
      <c r="R54" t="s">
        <v>109</v>
      </c>
      <c r="S54">
        <v>2049989878</v>
      </c>
      <c r="T54" t="s">
        <v>110</v>
      </c>
      <c r="U54" t="s">
        <v>111</v>
      </c>
      <c r="V54" t="s">
        <v>109</v>
      </c>
    </row>
    <row r="55" spans="1:22" x14ac:dyDescent="0.3">
      <c r="A55" s="5" t="s">
        <v>186</v>
      </c>
      <c r="B55">
        <v>1058884562</v>
      </c>
      <c r="C55">
        <v>36785654</v>
      </c>
      <c r="D55" s="1">
        <v>44636</v>
      </c>
      <c r="E55">
        <v>13229128</v>
      </c>
      <c r="F55" t="s">
        <v>19</v>
      </c>
      <c r="G55" t="s">
        <v>22</v>
      </c>
      <c r="H55" t="s">
        <v>183</v>
      </c>
      <c r="I55" s="2">
        <v>444828</v>
      </c>
      <c r="J55" s="2">
        <v>444828</v>
      </c>
      <c r="K55">
        <v>1112036044</v>
      </c>
      <c r="L55" t="s">
        <v>120</v>
      </c>
      <c r="M55" t="s">
        <v>87</v>
      </c>
      <c r="N55" t="s">
        <v>88</v>
      </c>
      <c r="O55" s="24" t="str">
        <f>IF(COUNTIF('Geographic Analysis'!$L$8:$L$21,Commercial!P55), _xlfn.CONCAT(Commercial!P55, " (H)"),Commercial!P55)</f>
        <v>United Kingdom</v>
      </c>
      <c r="P55" t="s">
        <v>88</v>
      </c>
      <c r="Q55" s="24" t="str">
        <f>IF(COUNTIF('Geographic Analysis'!$L$8:$L$21,Commercial!R55), _xlfn.CONCAT(Commercial!R55, " (H)"),Commercial!R55)</f>
        <v>South Korea</v>
      </c>
      <c r="R55" t="s">
        <v>71</v>
      </c>
      <c r="S55">
        <v>4494463134</v>
      </c>
      <c r="T55" t="s">
        <v>265</v>
      </c>
      <c r="U55" t="s">
        <v>70</v>
      </c>
      <c r="V55" t="s">
        <v>71</v>
      </c>
    </row>
    <row r="56" spans="1:22" x14ac:dyDescent="0.3">
      <c r="A56" s="5" t="s">
        <v>185</v>
      </c>
      <c r="B56">
        <v>1058884562</v>
      </c>
      <c r="C56">
        <v>36785654</v>
      </c>
      <c r="D56" s="1">
        <v>44606</v>
      </c>
      <c r="E56">
        <v>13405804</v>
      </c>
      <c r="F56" t="s">
        <v>19</v>
      </c>
      <c r="G56" t="s">
        <v>22</v>
      </c>
      <c r="H56" t="s">
        <v>183</v>
      </c>
      <c r="I56" s="2">
        <v>264082</v>
      </c>
      <c r="J56" s="2">
        <v>264082</v>
      </c>
      <c r="K56">
        <v>1112036044</v>
      </c>
      <c r="L56" t="s">
        <v>120</v>
      </c>
      <c r="M56" t="s">
        <v>87</v>
      </c>
      <c r="N56" t="s">
        <v>88</v>
      </c>
      <c r="O56" s="24" t="str">
        <f>IF(COUNTIF('Geographic Analysis'!$L$8:$L$21,Commercial!P56), _xlfn.CONCAT(Commercial!P56, " (H)"),Commercial!P56)</f>
        <v>United Kingdom</v>
      </c>
      <c r="P56" t="s">
        <v>88</v>
      </c>
      <c r="Q56" s="24" t="str">
        <f>IF(COUNTIF('Geographic Analysis'!$L$8:$L$21,Commercial!R56), _xlfn.CONCAT(Commercial!R56, " (H)"),Commercial!R56)</f>
        <v>Iran (H)</v>
      </c>
      <c r="R56" t="s">
        <v>172</v>
      </c>
      <c r="S56">
        <v>3344105896</v>
      </c>
      <c r="T56" t="s">
        <v>271</v>
      </c>
      <c r="V56" t="s">
        <v>172</v>
      </c>
    </row>
    <row r="57" spans="1:22" x14ac:dyDescent="0.3">
      <c r="A57" s="5" t="s">
        <v>185</v>
      </c>
      <c r="B57">
        <v>1058884562</v>
      </c>
      <c r="C57">
        <v>36785654</v>
      </c>
      <c r="D57" s="1">
        <v>44599</v>
      </c>
      <c r="E57">
        <v>13829600</v>
      </c>
      <c r="F57" t="s">
        <v>19</v>
      </c>
      <c r="G57" t="s">
        <v>21</v>
      </c>
      <c r="H57" t="s">
        <v>183</v>
      </c>
      <c r="I57" s="2">
        <v>716785</v>
      </c>
      <c r="J57" s="2">
        <v>716785</v>
      </c>
      <c r="K57">
        <v>1112036044</v>
      </c>
      <c r="L57" t="s">
        <v>120</v>
      </c>
      <c r="M57" t="s">
        <v>87</v>
      </c>
      <c r="N57" t="s">
        <v>88</v>
      </c>
      <c r="O57" s="24" t="str">
        <f>IF(COUNTIF('Geographic Analysis'!$L$8:$L$21,Commercial!P57), _xlfn.CONCAT(Commercial!P57, " (H)"),Commercial!P57)</f>
        <v>United Kingdom</v>
      </c>
      <c r="P57" t="s">
        <v>88</v>
      </c>
      <c r="Q57" s="24" t="str">
        <f>IF(COUNTIF('Geographic Analysis'!$L$8:$L$21,Commercial!R57), _xlfn.CONCAT(Commercial!R57, " (H)"),Commercial!R57)</f>
        <v>Netherlands</v>
      </c>
      <c r="R57" t="s">
        <v>58</v>
      </c>
      <c r="S57">
        <v>3259405538</v>
      </c>
      <c r="T57" t="s">
        <v>255</v>
      </c>
      <c r="U57" t="s">
        <v>61</v>
      </c>
      <c r="V57" t="s">
        <v>58</v>
      </c>
    </row>
    <row r="58" spans="1:22" x14ac:dyDescent="0.3">
      <c r="A58" s="5" t="s">
        <v>184</v>
      </c>
      <c r="B58">
        <v>1058884562</v>
      </c>
      <c r="C58">
        <v>36785654</v>
      </c>
      <c r="D58" s="1">
        <v>44576</v>
      </c>
      <c r="E58">
        <v>14124213</v>
      </c>
      <c r="F58" t="s">
        <v>19</v>
      </c>
      <c r="G58" t="s">
        <v>22</v>
      </c>
      <c r="H58" t="s">
        <v>183</v>
      </c>
      <c r="I58" s="2">
        <v>8294909</v>
      </c>
      <c r="J58" s="2">
        <v>8294909</v>
      </c>
      <c r="K58">
        <v>1112036044</v>
      </c>
      <c r="L58" t="s">
        <v>120</v>
      </c>
      <c r="M58" t="s">
        <v>87</v>
      </c>
      <c r="N58" t="s">
        <v>88</v>
      </c>
      <c r="O58" s="24" t="str">
        <f>IF(COUNTIF('Geographic Analysis'!$L$8:$L$21,Commercial!P58), _xlfn.CONCAT(Commercial!P58, " (H)"),Commercial!P58)</f>
        <v>United Kingdom</v>
      </c>
      <c r="P58" t="s">
        <v>88</v>
      </c>
      <c r="Q58" s="24" t="str">
        <f>IF(COUNTIF('Geographic Analysis'!$L$8:$L$21,Commercial!R58), _xlfn.CONCAT(Commercial!R58, " (H)"),Commercial!R58)</f>
        <v>Spain</v>
      </c>
      <c r="R58" t="s">
        <v>36</v>
      </c>
      <c r="S58">
        <v>1454142014</v>
      </c>
      <c r="T58" t="s">
        <v>63</v>
      </c>
      <c r="U58" t="s">
        <v>64</v>
      </c>
      <c r="V58" t="s">
        <v>36</v>
      </c>
    </row>
    <row r="59" spans="1:22" x14ac:dyDescent="0.3">
      <c r="A59" s="5" t="s">
        <v>184</v>
      </c>
      <c r="B59">
        <v>1058884562</v>
      </c>
      <c r="C59">
        <v>36785654</v>
      </c>
      <c r="D59" s="1">
        <v>44574</v>
      </c>
      <c r="E59">
        <v>14253363</v>
      </c>
      <c r="F59" t="s">
        <v>19</v>
      </c>
      <c r="G59" t="s">
        <v>21</v>
      </c>
      <c r="H59" t="s">
        <v>183</v>
      </c>
      <c r="I59" s="2">
        <v>621095</v>
      </c>
      <c r="J59" s="2">
        <v>621095</v>
      </c>
      <c r="K59">
        <v>1112036044</v>
      </c>
      <c r="L59" t="s">
        <v>120</v>
      </c>
      <c r="M59" t="s">
        <v>87</v>
      </c>
      <c r="N59" t="s">
        <v>88</v>
      </c>
      <c r="O59" s="24" t="str">
        <f>IF(COUNTIF('Geographic Analysis'!$L$8:$L$21,Commercial!P59), _xlfn.CONCAT(Commercial!P59, " (H)"),Commercial!P59)</f>
        <v>United Kingdom</v>
      </c>
      <c r="P59" t="s">
        <v>88</v>
      </c>
      <c r="Q59" s="24" t="str">
        <f>IF(COUNTIF('Geographic Analysis'!$L$8:$L$21,Commercial!R59), _xlfn.CONCAT(Commercial!R59, " (H)"),Commercial!R59)</f>
        <v>Netherlands</v>
      </c>
      <c r="R59" t="s">
        <v>58</v>
      </c>
      <c r="S59">
        <v>3259405538</v>
      </c>
      <c r="T59" t="s">
        <v>255</v>
      </c>
      <c r="U59" t="s">
        <v>61</v>
      </c>
      <c r="V59" t="s">
        <v>58</v>
      </c>
    </row>
    <row r="60" spans="1:22" x14ac:dyDescent="0.3">
      <c r="A60" s="5" t="s">
        <v>185</v>
      </c>
      <c r="B60">
        <v>1058884562</v>
      </c>
      <c r="C60">
        <v>36785654</v>
      </c>
      <c r="D60" s="1">
        <v>44614</v>
      </c>
      <c r="E60">
        <v>14774438</v>
      </c>
      <c r="F60" t="s">
        <v>19</v>
      </c>
      <c r="G60" t="s">
        <v>21</v>
      </c>
      <c r="H60" t="s">
        <v>183</v>
      </c>
      <c r="I60" s="2">
        <v>14206552</v>
      </c>
      <c r="J60" s="2">
        <v>14206552</v>
      </c>
      <c r="K60">
        <v>1112036044</v>
      </c>
      <c r="L60" t="s">
        <v>120</v>
      </c>
      <c r="M60" t="s">
        <v>87</v>
      </c>
      <c r="N60" t="s">
        <v>88</v>
      </c>
      <c r="O60" s="24" t="str">
        <f>IF(COUNTIF('Geographic Analysis'!$L$8:$L$21,Commercial!P60), _xlfn.CONCAT(Commercial!P60, " (H)"),Commercial!P60)</f>
        <v>United Kingdom</v>
      </c>
      <c r="P60" t="s">
        <v>88</v>
      </c>
      <c r="Q60" s="24" t="str">
        <f>IF(COUNTIF('Geographic Analysis'!$L$8:$L$21,Commercial!R60), _xlfn.CONCAT(Commercial!R60, " (H)"),Commercial!R60)</f>
        <v>Bahrain (H)</v>
      </c>
      <c r="R60" t="s">
        <v>28</v>
      </c>
      <c r="S60">
        <v>1000254510</v>
      </c>
      <c r="T60" t="s">
        <v>250</v>
      </c>
      <c r="U60" t="s">
        <v>29</v>
      </c>
      <c r="V60" t="s">
        <v>28</v>
      </c>
    </row>
    <row r="61" spans="1:22" x14ac:dyDescent="0.3">
      <c r="A61" s="5" t="s">
        <v>185</v>
      </c>
      <c r="B61">
        <v>1058884562</v>
      </c>
      <c r="C61">
        <v>36785654</v>
      </c>
      <c r="D61" s="1">
        <v>44614</v>
      </c>
      <c r="E61">
        <v>15312029</v>
      </c>
      <c r="F61" t="s">
        <v>19</v>
      </c>
      <c r="G61" t="s">
        <v>22</v>
      </c>
      <c r="H61" t="s">
        <v>183</v>
      </c>
      <c r="I61" s="2">
        <v>238077</v>
      </c>
      <c r="J61" s="2">
        <v>238077</v>
      </c>
      <c r="K61">
        <v>1112036044</v>
      </c>
      <c r="L61" t="s">
        <v>120</v>
      </c>
      <c r="M61" t="s">
        <v>87</v>
      </c>
      <c r="N61" t="s">
        <v>88</v>
      </c>
      <c r="O61" s="24" t="str">
        <f>IF(COUNTIF('Geographic Analysis'!$L$8:$L$21,Commercial!P61), _xlfn.CONCAT(Commercial!P61, " (H)"),Commercial!P61)</f>
        <v>United Kingdom</v>
      </c>
      <c r="P61" t="s">
        <v>88</v>
      </c>
      <c r="Q61" s="24" t="str">
        <f>IF(COUNTIF('Geographic Analysis'!$L$8:$L$21,Commercial!R61), _xlfn.CONCAT(Commercial!R61, " (H)"),Commercial!R61)</f>
        <v>Germany</v>
      </c>
      <c r="R61" t="s">
        <v>38</v>
      </c>
      <c r="S61">
        <v>6319115507</v>
      </c>
      <c r="T61" t="s">
        <v>258</v>
      </c>
      <c r="U61" t="s">
        <v>95</v>
      </c>
      <c r="V61" t="s">
        <v>38</v>
      </c>
    </row>
    <row r="62" spans="1:22" x14ac:dyDescent="0.3">
      <c r="A62" s="5" t="s">
        <v>185</v>
      </c>
      <c r="B62">
        <v>1058884562</v>
      </c>
      <c r="C62">
        <v>36785654</v>
      </c>
      <c r="D62" s="1">
        <v>44620</v>
      </c>
      <c r="E62">
        <v>16109309</v>
      </c>
      <c r="F62" t="s">
        <v>19</v>
      </c>
      <c r="G62" t="s">
        <v>22</v>
      </c>
      <c r="H62" t="s">
        <v>183</v>
      </c>
      <c r="I62" s="2">
        <v>309680</v>
      </c>
      <c r="J62" s="2">
        <v>309680</v>
      </c>
      <c r="K62">
        <v>1112036044</v>
      </c>
      <c r="L62" t="s">
        <v>120</v>
      </c>
      <c r="M62" t="s">
        <v>87</v>
      </c>
      <c r="N62" t="s">
        <v>88</v>
      </c>
      <c r="O62" s="24" t="str">
        <f>IF(COUNTIF('Geographic Analysis'!$L$8:$L$21,Commercial!P62), _xlfn.CONCAT(Commercial!P62, " (H)"),Commercial!P62)</f>
        <v>United Kingdom</v>
      </c>
      <c r="P62" t="s">
        <v>88</v>
      </c>
      <c r="Q62" s="24" t="str">
        <f>IF(COUNTIF('Geographic Analysis'!$L$8:$L$21,Commercial!R62), _xlfn.CONCAT(Commercial!R62, " (H)"),Commercial!R62)</f>
        <v>United Kingdom</v>
      </c>
      <c r="R62" t="s">
        <v>88</v>
      </c>
      <c r="S62">
        <v>4478501400</v>
      </c>
      <c r="T62" t="s">
        <v>264</v>
      </c>
      <c r="U62" t="s">
        <v>119</v>
      </c>
      <c r="V62" t="s">
        <v>88</v>
      </c>
    </row>
    <row r="63" spans="1:22" x14ac:dyDescent="0.3">
      <c r="A63" s="5" t="s">
        <v>184</v>
      </c>
      <c r="B63">
        <v>1058884562</v>
      </c>
      <c r="C63">
        <v>36785654</v>
      </c>
      <c r="D63" s="1">
        <v>44565</v>
      </c>
      <c r="E63">
        <v>16272202</v>
      </c>
      <c r="F63" t="s">
        <v>19</v>
      </c>
      <c r="G63" t="s">
        <v>22</v>
      </c>
      <c r="H63" t="s">
        <v>183</v>
      </c>
      <c r="I63" s="2">
        <v>7297045</v>
      </c>
      <c r="J63" s="2">
        <v>7297045</v>
      </c>
      <c r="K63">
        <v>1112036044</v>
      </c>
      <c r="L63" t="s">
        <v>120</v>
      </c>
      <c r="M63" t="s">
        <v>87</v>
      </c>
      <c r="N63" t="s">
        <v>88</v>
      </c>
      <c r="O63" s="24" t="str">
        <f>IF(COUNTIF('Geographic Analysis'!$L$8:$L$21,Commercial!P63), _xlfn.CONCAT(Commercial!P63, " (H)"),Commercial!P63)</f>
        <v>United Kingdom</v>
      </c>
      <c r="P63" t="s">
        <v>88</v>
      </c>
      <c r="Q63" s="24" t="str">
        <f>IF(COUNTIF('Geographic Analysis'!$L$8:$L$21,Commercial!R63), _xlfn.CONCAT(Commercial!R63, " (H)"),Commercial!R63)</f>
        <v>India</v>
      </c>
      <c r="R63" t="s">
        <v>55</v>
      </c>
      <c r="S63">
        <v>1022557896</v>
      </c>
      <c r="T63" t="s">
        <v>54</v>
      </c>
      <c r="V63" t="s">
        <v>55</v>
      </c>
    </row>
    <row r="64" spans="1:22" x14ac:dyDescent="0.3">
      <c r="A64" s="5" t="s">
        <v>186</v>
      </c>
      <c r="B64">
        <v>1058884562</v>
      </c>
      <c r="C64">
        <v>38865000</v>
      </c>
      <c r="D64" s="1">
        <v>44626</v>
      </c>
      <c r="E64">
        <v>16353944</v>
      </c>
      <c r="F64" t="s">
        <v>19</v>
      </c>
      <c r="G64" t="s">
        <v>21</v>
      </c>
      <c r="H64" t="s">
        <v>183</v>
      </c>
      <c r="I64" s="2">
        <v>35120</v>
      </c>
      <c r="J64" s="2">
        <v>35120</v>
      </c>
      <c r="K64">
        <v>1112036044</v>
      </c>
      <c r="L64" t="s">
        <v>120</v>
      </c>
      <c r="M64" t="s">
        <v>87</v>
      </c>
      <c r="N64" t="s">
        <v>88</v>
      </c>
      <c r="O64" s="24" t="str">
        <f>IF(COUNTIF('Geographic Analysis'!$L$8:$L$21,Commercial!P64), _xlfn.CONCAT(Commercial!P64, " (H)"),Commercial!P64)</f>
        <v>United Kingdom</v>
      </c>
      <c r="P64" t="s">
        <v>88</v>
      </c>
      <c r="Q64" s="24" t="str">
        <f>IF(COUNTIF('Geographic Analysis'!$L$8:$L$21,Commercial!R64), _xlfn.CONCAT(Commercial!R64, " (H)"),Commercial!R64)</f>
        <v>India</v>
      </c>
      <c r="R64" t="s">
        <v>55</v>
      </c>
      <c r="S64">
        <v>1022557896</v>
      </c>
      <c r="T64" t="s">
        <v>54</v>
      </c>
      <c r="V64" t="s">
        <v>55</v>
      </c>
    </row>
    <row r="65" spans="1:22" x14ac:dyDescent="0.3">
      <c r="A65" s="5" t="s">
        <v>186</v>
      </c>
      <c r="B65">
        <v>1058884562</v>
      </c>
      <c r="C65">
        <v>38865000</v>
      </c>
      <c r="D65" s="1">
        <v>44628</v>
      </c>
      <c r="E65">
        <v>17024544</v>
      </c>
      <c r="F65" t="s">
        <v>19</v>
      </c>
      <c r="G65" t="s">
        <v>21</v>
      </c>
      <c r="H65" t="s">
        <v>183</v>
      </c>
      <c r="I65" s="2">
        <v>133630</v>
      </c>
      <c r="J65" s="2">
        <v>133630</v>
      </c>
      <c r="K65">
        <v>1112036044</v>
      </c>
      <c r="L65" t="s">
        <v>120</v>
      </c>
      <c r="M65" t="s">
        <v>87</v>
      </c>
      <c r="N65" t="s">
        <v>88</v>
      </c>
      <c r="O65" s="24" t="str">
        <f>IF(COUNTIF('Geographic Analysis'!$L$8:$L$21,Commercial!P65), _xlfn.CONCAT(Commercial!P65, " (H)"),Commercial!P65)</f>
        <v>United Kingdom</v>
      </c>
      <c r="P65" t="s">
        <v>88</v>
      </c>
      <c r="Q65" s="24" t="str">
        <f>IF(COUNTIF('Geographic Analysis'!$L$8:$L$21,Commercial!R65), _xlfn.CONCAT(Commercial!R65, " (H)"),Commercial!R65)</f>
        <v>United States</v>
      </c>
      <c r="R65" t="s">
        <v>51</v>
      </c>
      <c r="S65">
        <v>7298729519</v>
      </c>
      <c r="T65" t="s">
        <v>272</v>
      </c>
      <c r="U65" t="s">
        <v>65</v>
      </c>
      <c r="V65" t="s">
        <v>51</v>
      </c>
    </row>
    <row r="66" spans="1:22" x14ac:dyDescent="0.3">
      <c r="A66" s="5" t="s">
        <v>184</v>
      </c>
      <c r="B66">
        <v>1058884562</v>
      </c>
      <c r="C66">
        <v>38865000</v>
      </c>
      <c r="D66" s="1">
        <v>44575</v>
      </c>
      <c r="E66">
        <v>17142423</v>
      </c>
      <c r="F66" t="s">
        <v>19</v>
      </c>
      <c r="G66" t="s">
        <v>21</v>
      </c>
      <c r="H66" t="s">
        <v>183</v>
      </c>
      <c r="I66" s="2">
        <v>181253</v>
      </c>
      <c r="J66" s="2">
        <v>181253</v>
      </c>
      <c r="K66">
        <v>1112036044</v>
      </c>
      <c r="L66" t="s">
        <v>120</v>
      </c>
      <c r="M66" t="s">
        <v>87</v>
      </c>
      <c r="N66" t="s">
        <v>88</v>
      </c>
      <c r="O66" s="24" t="str">
        <f>IF(COUNTIF('Geographic Analysis'!$L$8:$L$21,Commercial!P66), _xlfn.CONCAT(Commercial!P66, " (H)"),Commercial!P66)</f>
        <v>United Kingdom</v>
      </c>
      <c r="P66" t="s">
        <v>88</v>
      </c>
      <c r="Q66" s="24" t="str">
        <f>IF(COUNTIF('Geographic Analysis'!$L$8:$L$21,Commercial!R66), _xlfn.CONCAT(Commercial!R66, " (H)"),Commercial!R66)</f>
        <v>United Kingdom</v>
      </c>
      <c r="R66" t="s">
        <v>88</v>
      </c>
      <c r="S66">
        <v>3232587888</v>
      </c>
      <c r="T66" t="s">
        <v>254</v>
      </c>
      <c r="U66" t="s">
        <v>87</v>
      </c>
      <c r="V66" t="s">
        <v>88</v>
      </c>
    </row>
    <row r="67" spans="1:22" x14ac:dyDescent="0.3">
      <c r="A67" s="5" t="s">
        <v>185</v>
      </c>
      <c r="B67">
        <v>1058884562</v>
      </c>
      <c r="C67">
        <v>38865000</v>
      </c>
      <c r="D67" s="1">
        <v>44616</v>
      </c>
      <c r="E67">
        <v>18855431</v>
      </c>
      <c r="F67" t="s">
        <v>19</v>
      </c>
      <c r="G67" t="s">
        <v>21</v>
      </c>
      <c r="H67" t="s">
        <v>183</v>
      </c>
      <c r="I67" s="2">
        <v>614829</v>
      </c>
      <c r="J67" s="2">
        <v>614829</v>
      </c>
      <c r="K67">
        <v>1112036044</v>
      </c>
      <c r="L67" t="s">
        <v>120</v>
      </c>
      <c r="M67" t="s">
        <v>87</v>
      </c>
      <c r="N67" t="s">
        <v>88</v>
      </c>
      <c r="O67" s="24" t="str">
        <f>IF(COUNTIF('Geographic Analysis'!$L$8:$L$21,Commercial!P67), _xlfn.CONCAT(Commercial!P67, " (H)"),Commercial!P67)</f>
        <v>United Kingdom</v>
      </c>
      <c r="P67" t="s">
        <v>88</v>
      </c>
      <c r="Q67" s="24" t="str">
        <f>IF(COUNTIF('Geographic Analysis'!$L$8:$L$21,Commercial!R67), _xlfn.CONCAT(Commercial!R67, " (H)"),Commercial!R67)</f>
        <v>United Kingdom</v>
      </c>
      <c r="R67" t="s">
        <v>88</v>
      </c>
      <c r="S67">
        <v>8518945853</v>
      </c>
      <c r="T67" t="s">
        <v>115</v>
      </c>
      <c r="V67" t="s">
        <v>88</v>
      </c>
    </row>
    <row r="68" spans="1:22" x14ac:dyDescent="0.3">
      <c r="A68" s="5" t="s">
        <v>185</v>
      </c>
      <c r="B68">
        <v>1058884562</v>
      </c>
      <c r="C68">
        <v>36785654</v>
      </c>
      <c r="D68" s="1">
        <v>44611</v>
      </c>
      <c r="E68">
        <v>19045778</v>
      </c>
      <c r="F68" t="s">
        <v>19</v>
      </c>
      <c r="G68" t="s">
        <v>22</v>
      </c>
      <c r="H68" t="s">
        <v>183</v>
      </c>
      <c r="I68" s="2">
        <v>44916</v>
      </c>
      <c r="J68" s="2">
        <v>44916</v>
      </c>
      <c r="K68">
        <v>1112036044</v>
      </c>
      <c r="L68" t="s">
        <v>120</v>
      </c>
      <c r="M68" t="s">
        <v>87</v>
      </c>
      <c r="N68" t="s">
        <v>88</v>
      </c>
      <c r="O68" s="24" t="str">
        <f>IF(COUNTIF('Geographic Analysis'!$L$8:$L$21,Commercial!P68), _xlfn.CONCAT(Commercial!P68, " (H)"),Commercial!P68)</f>
        <v>United Kingdom</v>
      </c>
      <c r="P68" t="s">
        <v>88</v>
      </c>
      <c r="Q68" s="24" t="str">
        <f>IF(COUNTIF('Geographic Analysis'!$L$8:$L$21,Commercial!R68), _xlfn.CONCAT(Commercial!R68, " (H)"),Commercial!R68)</f>
        <v>United States</v>
      </c>
      <c r="R68" t="s">
        <v>51</v>
      </c>
      <c r="S68">
        <v>7298729519</v>
      </c>
      <c r="T68" t="s">
        <v>272</v>
      </c>
      <c r="U68" t="s">
        <v>65</v>
      </c>
      <c r="V68" t="s">
        <v>51</v>
      </c>
    </row>
    <row r="69" spans="1:22" x14ac:dyDescent="0.3">
      <c r="A69" s="5" t="s">
        <v>186</v>
      </c>
      <c r="B69">
        <v>1058884562</v>
      </c>
      <c r="C69">
        <v>36785654</v>
      </c>
      <c r="D69" s="1">
        <v>44631</v>
      </c>
      <c r="E69">
        <v>10629765</v>
      </c>
      <c r="F69" t="s">
        <v>19</v>
      </c>
      <c r="G69" t="s">
        <v>21</v>
      </c>
      <c r="H69" t="s">
        <v>183</v>
      </c>
      <c r="I69" s="2">
        <v>605604</v>
      </c>
      <c r="J69" s="2">
        <v>605604</v>
      </c>
      <c r="K69">
        <v>1112036044</v>
      </c>
      <c r="L69" t="s">
        <v>120</v>
      </c>
      <c r="M69" t="s">
        <v>87</v>
      </c>
      <c r="N69" t="s">
        <v>88</v>
      </c>
      <c r="O69" s="24" t="str">
        <f>IF(COUNTIF('Geographic Analysis'!$L$8:$L$21,Commercial!P69), _xlfn.CONCAT(Commercial!P69, " (H)"),Commercial!P69)</f>
        <v>United Kingdom</v>
      </c>
      <c r="P69" t="s">
        <v>88</v>
      </c>
      <c r="Q69" s="24" t="str">
        <f>IF(COUNTIF('Geographic Analysis'!$L$8:$L$21,Commercial!R69), _xlfn.CONCAT(Commercial!R69, " (H)"),Commercial!R69)</f>
        <v>Spain</v>
      </c>
      <c r="R69" t="s">
        <v>36</v>
      </c>
      <c r="S69">
        <v>1454142014</v>
      </c>
      <c r="T69" t="s">
        <v>63</v>
      </c>
      <c r="U69" t="s">
        <v>64</v>
      </c>
      <c r="V69" t="s">
        <v>36</v>
      </c>
    </row>
    <row r="70" spans="1:22" x14ac:dyDescent="0.3">
      <c r="A70" s="5" t="s">
        <v>185</v>
      </c>
      <c r="B70">
        <v>1058884562</v>
      </c>
      <c r="C70">
        <v>36785654</v>
      </c>
      <c r="D70" s="1">
        <v>44614</v>
      </c>
      <c r="E70">
        <v>14068011</v>
      </c>
      <c r="F70" t="s">
        <v>19</v>
      </c>
      <c r="G70" t="s">
        <v>22</v>
      </c>
      <c r="H70" t="s">
        <v>183</v>
      </c>
      <c r="I70" s="2">
        <v>10869</v>
      </c>
      <c r="J70" s="2">
        <v>10869</v>
      </c>
      <c r="K70">
        <v>1489447433</v>
      </c>
      <c r="L70" t="s">
        <v>34</v>
      </c>
      <c r="M70" t="s">
        <v>35</v>
      </c>
      <c r="N70" t="s">
        <v>36</v>
      </c>
      <c r="O70" s="24" t="str">
        <f>IF(COUNTIF('Geographic Analysis'!$L$8:$L$21,Commercial!P70), _xlfn.CONCAT(Commercial!P70, " (H)"),Commercial!P70)</f>
        <v>Spain</v>
      </c>
      <c r="P70" t="s">
        <v>36</v>
      </c>
      <c r="Q70" s="24" t="str">
        <f>IF(COUNTIF('Geographic Analysis'!$L$8:$L$21,Commercial!R70), _xlfn.CONCAT(Commercial!R70, " (H)"),Commercial!R70)</f>
        <v>United Arab Emirates (H)</v>
      </c>
      <c r="R70" t="s">
        <v>109</v>
      </c>
      <c r="S70">
        <v>2049989878</v>
      </c>
      <c r="T70" t="s">
        <v>110</v>
      </c>
      <c r="U70" t="s">
        <v>111</v>
      </c>
      <c r="V70" t="s">
        <v>109</v>
      </c>
    </row>
    <row r="71" spans="1:22" x14ac:dyDescent="0.3">
      <c r="A71" s="5" t="s">
        <v>186</v>
      </c>
      <c r="B71">
        <v>1058884562</v>
      </c>
      <c r="C71">
        <v>38865000</v>
      </c>
      <c r="D71" s="1">
        <v>44647</v>
      </c>
      <c r="E71">
        <v>18817557</v>
      </c>
      <c r="F71" t="s">
        <v>19</v>
      </c>
      <c r="G71" t="s">
        <v>21</v>
      </c>
      <c r="H71" t="s">
        <v>183</v>
      </c>
      <c r="I71" s="2">
        <v>8408</v>
      </c>
      <c r="J71" s="2">
        <v>8408</v>
      </c>
      <c r="K71">
        <v>1139370955</v>
      </c>
      <c r="L71" t="s">
        <v>154</v>
      </c>
      <c r="M71" t="s">
        <v>155</v>
      </c>
      <c r="N71" t="s">
        <v>153</v>
      </c>
      <c r="O71" s="24" t="str">
        <f>IF(COUNTIF('Geographic Analysis'!$L$8:$L$21,Commercial!P71), _xlfn.CONCAT(Commercial!P71, " (H)"),Commercial!P71)</f>
        <v>Bolivia (H)</v>
      </c>
      <c r="P71" t="s">
        <v>153</v>
      </c>
      <c r="Q71" s="24" t="str">
        <f>IF(COUNTIF('Geographic Analysis'!$L$8:$L$21,Commercial!R71), _xlfn.CONCAT(Commercial!R71, " (H)"),Commercial!R71)</f>
        <v>Denmark</v>
      </c>
      <c r="R71" t="s">
        <v>125</v>
      </c>
      <c r="S71">
        <v>7888045698</v>
      </c>
      <c r="T71" t="s">
        <v>123</v>
      </c>
      <c r="U71" t="s">
        <v>124</v>
      </c>
      <c r="V71" t="s">
        <v>125</v>
      </c>
    </row>
    <row r="72" spans="1:22" x14ac:dyDescent="0.3">
      <c r="A72" s="5" t="s">
        <v>186</v>
      </c>
      <c r="B72">
        <v>1058884562</v>
      </c>
      <c r="C72">
        <v>36785654</v>
      </c>
      <c r="D72" s="1">
        <v>44629</v>
      </c>
      <c r="E72">
        <v>10121310</v>
      </c>
      <c r="F72" t="s">
        <v>19</v>
      </c>
      <c r="G72" t="s">
        <v>22</v>
      </c>
      <c r="H72" t="s">
        <v>183</v>
      </c>
      <c r="I72" s="2">
        <v>43736</v>
      </c>
      <c r="J72" s="2">
        <v>43736</v>
      </c>
      <c r="K72">
        <v>7458922145</v>
      </c>
      <c r="L72" t="s">
        <v>151</v>
      </c>
      <c r="M72" t="s">
        <v>152</v>
      </c>
      <c r="N72" t="s">
        <v>153</v>
      </c>
      <c r="O72" s="24" t="str">
        <f>IF(COUNTIF('Geographic Analysis'!$L$8:$L$21,Commercial!P72), _xlfn.CONCAT(Commercial!P72, " (H)"),Commercial!P72)</f>
        <v>Bolivia (H)</v>
      </c>
      <c r="P72" t="s">
        <v>153</v>
      </c>
      <c r="Q72" s="24" t="str">
        <f>IF(COUNTIF('Geographic Analysis'!$L$8:$L$21,Commercial!R72), _xlfn.CONCAT(Commercial!R72, " (H)"),Commercial!R72)</f>
        <v>United Arab Emirates (H)</v>
      </c>
      <c r="R72" t="s">
        <v>109</v>
      </c>
      <c r="S72">
        <v>2049989878</v>
      </c>
      <c r="T72" t="s">
        <v>110</v>
      </c>
      <c r="U72" t="s">
        <v>111</v>
      </c>
      <c r="V72" t="s">
        <v>109</v>
      </c>
    </row>
    <row r="73" spans="1:22" x14ac:dyDescent="0.3">
      <c r="A73" s="5" t="s">
        <v>184</v>
      </c>
      <c r="B73">
        <v>1058884562</v>
      </c>
      <c r="C73">
        <v>36785654</v>
      </c>
      <c r="D73" s="1">
        <v>44582</v>
      </c>
      <c r="E73">
        <v>11602569</v>
      </c>
      <c r="F73" t="s">
        <v>19</v>
      </c>
      <c r="G73" t="s">
        <v>21</v>
      </c>
      <c r="H73" t="s">
        <v>183</v>
      </c>
      <c r="I73" s="2">
        <v>7658362</v>
      </c>
      <c r="J73" s="2">
        <v>7658362</v>
      </c>
      <c r="K73">
        <v>1441214521</v>
      </c>
      <c r="L73" t="s">
        <v>261</v>
      </c>
      <c r="M73" t="s">
        <v>102</v>
      </c>
      <c r="N73" t="s">
        <v>51</v>
      </c>
      <c r="O73" s="24" t="str">
        <f>IF(COUNTIF('Geographic Analysis'!$L$8:$L$21,Commercial!P73), _xlfn.CONCAT(Commercial!P73, " (H)"),Commercial!P73)</f>
        <v>United States</v>
      </c>
      <c r="P73" t="s">
        <v>51</v>
      </c>
      <c r="Q73" s="24" t="str">
        <f>IF(COUNTIF('Geographic Analysis'!$L$8:$L$21,Commercial!R73), _xlfn.CONCAT(Commercial!R73, " (H)"),Commercial!R73)</f>
        <v>United States</v>
      </c>
      <c r="R73" t="s">
        <v>51</v>
      </c>
      <c r="S73">
        <v>3466400426</v>
      </c>
      <c r="T73" t="s">
        <v>67</v>
      </c>
      <c r="U73" t="s">
        <v>68</v>
      </c>
      <c r="V73" t="s">
        <v>51</v>
      </c>
    </row>
    <row r="74" spans="1:22" x14ac:dyDescent="0.3">
      <c r="A74" s="5" t="s">
        <v>184</v>
      </c>
      <c r="B74">
        <v>1058884562</v>
      </c>
      <c r="C74">
        <v>36785654</v>
      </c>
      <c r="D74" s="1">
        <v>44592</v>
      </c>
      <c r="E74">
        <v>11903832</v>
      </c>
      <c r="F74" t="s">
        <v>19</v>
      </c>
      <c r="G74" t="s">
        <v>21</v>
      </c>
      <c r="H74" t="s">
        <v>183</v>
      </c>
      <c r="I74" s="2">
        <v>6265817</v>
      </c>
      <c r="J74" s="2">
        <v>6265817</v>
      </c>
      <c r="K74">
        <v>1441214521</v>
      </c>
      <c r="L74" t="s">
        <v>261</v>
      </c>
      <c r="M74" t="s">
        <v>102</v>
      </c>
      <c r="N74" t="s">
        <v>51</v>
      </c>
      <c r="O74" s="24" t="str">
        <f>IF(COUNTIF('Geographic Analysis'!$L$8:$L$21,Commercial!P74), _xlfn.CONCAT(Commercial!P74, " (H)"),Commercial!P74)</f>
        <v>United States</v>
      </c>
      <c r="P74" t="s">
        <v>51</v>
      </c>
      <c r="Q74" s="24" t="str">
        <f>IF(COUNTIF('Geographic Analysis'!$L$8:$L$21,Commercial!R74), _xlfn.CONCAT(Commercial!R74, " (H)"),Commercial!R74)</f>
        <v>South Korea</v>
      </c>
      <c r="R74" t="s">
        <v>71</v>
      </c>
      <c r="S74">
        <v>4494463134</v>
      </c>
      <c r="T74" t="s">
        <v>265</v>
      </c>
      <c r="U74" t="s">
        <v>70</v>
      </c>
      <c r="V74" t="s">
        <v>71</v>
      </c>
    </row>
    <row r="75" spans="1:22" x14ac:dyDescent="0.3">
      <c r="A75" s="5" t="s">
        <v>184</v>
      </c>
      <c r="B75">
        <v>1058884562</v>
      </c>
      <c r="C75">
        <v>36785654</v>
      </c>
      <c r="D75" s="1">
        <v>44586</v>
      </c>
      <c r="E75">
        <v>12362384</v>
      </c>
      <c r="F75" t="s">
        <v>19</v>
      </c>
      <c r="G75" t="s">
        <v>22</v>
      </c>
      <c r="H75" t="s">
        <v>183</v>
      </c>
      <c r="I75" s="2">
        <v>7395294</v>
      </c>
      <c r="J75" s="2">
        <v>7395294</v>
      </c>
      <c r="K75">
        <v>1441214521</v>
      </c>
      <c r="L75" t="s">
        <v>261</v>
      </c>
      <c r="M75" t="s">
        <v>102</v>
      </c>
      <c r="N75" t="s">
        <v>51</v>
      </c>
      <c r="O75" s="24" t="str">
        <f>IF(COUNTIF('Geographic Analysis'!$L$8:$L$21,Commercial!P75), _xlfn.CONCAT(Commercial!P75, " (H)"),Commercial!P75)</f>
        <v>United States</v>
      </c>
      <c r="P75" t="s">
        <v>51</v>
      </c>
      <c r="Q75" s="24" t="str">
        <f>IF(COUNTIF('Geographic Analysis'!$L$8:$L$21,Commercial!R75), _xlfn.CONCAT(Commercial!R75, " (H)"),Commercial!R75)</f>
        <v>United Kingdom</v>
      </c>
      <c r="R75" t="s">
        <v>88</v>
      </c>
      <c r="S75">
        <v>1112036044</v>
      </c>
      <c r="T75" t="s">
        <v>120</v>
      </c>
      <c r="U75" t="s">
        <v>87</v>
      </c>
      <c r="V75" t="s">
        <v>88</v>
      </c>
    </row>
    <row r="76" spans="1:22" x14ac:dyDescent="0.3">
      <c r="A76" s="5" t="s">
        <v>184</v>
      </c>
      <c r="B76">
        <v>1058884562</v>
      </c>
      <c r="C76">
        <v>36785654</v>
      </c>
      <c r="D76" s="1">
        <v>44579</v>
      </c>
      <c r="E76">
        <v>12722541</v>
      </c>
      <c r="F76" t="s">
        <v>19</v>
      </c>
      <c r="G76" t="s">
        <v>22</v>
      </c>
      <c r="H76" t="s">
        <v>183</v>
      </c>
      <c r="I76" s="2">
        <v>8332380</v>
      </c>
      <c r="J76" s="2">
        <v>8332380</v>
      </c>
      <c r="K76">
        <v>1441214521</v>
      </c>
      <c r="L76" t="s">
        <v>261</v>
      </c>
      <c r="M76" t="s">
        <v>102</v>
      </c>
      <c r="N76" t="s">
        <v>51</v>
      </c>
      <c r="O76" s="24" t="str">
        <f>IF(COUNTIF('Geographic Analysis'!$L$8:$L$21,Commercial!P76), _xlfn.CONCAT(Commercial!P76, " (H)"),Commercial!P76)</f>
        <v>United States</v>
      </c>
      <c r="P76" t="s">
        <v>51</v>
      </c>
      <c r="Q76" s="24" t="str">
        <f>IF(COUNTIF('Geographic Analysis'!$L$8:$L$21,Commercial!R76), _xlfn.CONCAT(Commercial!R76, " (H)"),Commercial!R76)</f>
        <v>United Arab Emirates (H)</v>
      </c>
      <c r="R76" t="s">
        <v>109</v>
      </c>
      <c r="S76">
        <v>1459898985</v>
      </c>
      <c r="T76" t="s">
        <v>107</v>
      </c>
      <c r="U76" t="s">
        <v>108</v>
      </c>
      <c r="V76" t="s">
        <v>109</v>
      </c>
    </row>
    <row r="77" spans="1:22" x14ac:dyDescent="0.3">
      <c r="A77" s="5" t="s">
        <v>184</v>
      </c>
      <c r="B77">
        <v>1058884562</v>
      </c>
      <c r="C77">
        <v>36785654</v>
      </c>
      <c r="D77" s="1">
        <v>44583</v>
      </c>
      <c r="E77">
        <v>13043838</v>
      </c>
      <c r="F77" t="s">
        <v>19</v>
      </c>
      <c r="G77" t="s">
        <v>22</v>
      </c>
      <c r="H77" t="s">
        <v>183</v>
      </c>
      <c r="I77" s="2">
        <v>8441181</v>
      </c>
      <c r="J77" s="2">
        <v>8441181</v>
      </c>
      <c r="K77">
        <v>1441214521</v>
      </c>
      <c r="L77" t="s">
        <v>261</v>
      </c>
      <c r="M77" t="s">
        <v>102</v>
      </c>
      <c r="N77" t="s">
        <v>51</v>
      </c>
      <c r="O77" s="24" t="str">
        <f>IF(COUNTIF('Geographic Analysis'!$L$8:$L$21,Commercial!P77), _xlfn.CONCAT(Commercial!P77, " (H)"),Commercial!P77)</f>
        <v>United States</v>
      </c>
      <c r="P77" t="s">
        <v>51</v>
      </c>
      <c r="Q77" s="24" t="str">
        <f>IF(COUNTIF('Geographic Analysis'!$L$8:$L$21,Commercial!R77), _xlfn.CONCAT(Commercial!R77, " (H)"),Commercial!R77)</f>
        <v>United States</v>
      </c>
      <c r="R77" t="s">
        <v>51</v>
      </c>
      <c r="S77">
        <v>1441214521</v>
      </c>
      <c r="T77" t="s">
        <v>261</v>
      </c>
      <c r="U77" t="s">
        <v>102</v>
      </c>
      <c r="V77" t="s">
        <v>51</v>
      </c>
    </row>
    <row r="78" spans="1:22" x14ac:dyDescent="0.3">
      <c r="A78" s="5" t="s">
        <v>184</v>
      </c>
      <c r="B78">
        <v>1058884562</v>
      </c>
      <c r="C78">
        <v>36785654</v>
      </c>
      <c r="D78" s="1">
        <v>44570</v>
      </c>
      <c r="E78">
        <v>13194235</v>
      </c>
      <c r="F78" t="s">
        <v>19</v>
      </c>
      <c r="G78" t="s">
        <v>22</v>
      </c>
      <c r="H78" t="s">
        <v>183</v>
      </c>
      <c r="I78" s="2">
        <v>7904951</v>
      </c>
      <c r="J78" s="2">
        <v>7904951</v>
      </c>
      <c r="K78">
        <v>1441214521</v>
      </c>
      <c r="L78" t="s">
        <v>261</v>
      </c>
      <c r="M78" t="s">
        <v>102</v>
      </c>
      <c r="N78" t="s">
        <v>51</v>
      </c>
      <c r="O78" s="24" t="str">
        <f>IF(COUNTIF('Geographic Analysis'!$L$8:$L$21,Commercial!P78), _xlfn.CONCAT(Commercial!P78, " (H)"),Commercial!P78)</f>
        <v>United States</v>
      </c>
      <c r="P78" t="s">
        <v>51</v>
      </c>
      <c r="Q78" s="24" t="str">
        <f>IF(COUNTIF('Geographic Analysis'!$L$8:$L$21,Commercial!R78), _xlfn.CONCAT(Commercial!R78, " (H)"),Commercial!R78)</f>
        <v>United Kingdom</v>
      </c>
      <c r="R78" t="s">
        <v>88</v>
      </c>
      <c r="S78">
        <v>1900109258</v>
      </c>
      <c r="T78" t="s">
        <v>97</v>
      </c>
      <c r="U78" t="s">
        <v>98</v>
      </c>
      <c r="V78" t="s">
        <v>88</v>
      </c>
    </row>
    <row r="79" spans="1:22" x14ac:dyDescent="0.3">
      <c r="A79" s="5" t="s">
        <v>184</v>
      </c>
      <c r="B79">
        <v>1058884562</v>
      </c>
      <c r="C79">
        <v>38865000</v>
      </c>
      <c r="D79" s="1">
        <v>44580</v>
      </c>
      <c r="E79">
        <v>10591769</v>
      </c>
      <c r="F79" t="s">
        <v>19</v>
      </c>
      <c r="G79" t="s">
        <v>21</v>
      </c>
      <c r="H79" t="s">
        <v>183</v>
      </c>
      <c r="I79" s="2">
        <v>496999</v>
      </c>
      <c r="J79" s="2">
        <v>496999</v>
      </c>
      <c r="K79">
        <v>1014787879</v>
      </c>
      <c r="L79" t="s">
        <v>113</v>
      </c>
      <c r="M79" t="s">
        <v>114</v>
      </c>
      <c r="N79" t="s">
        <v>88</v>
      </c>
      <c r="O79" s="24" t="str">
        <f>IF(COUNTIF('Geographic Analysis'!$L$8:$L$21,Commercial!P79), _xlfn.CONCAT(Commercial!P79, " (H)"),Commercial!P79)</f>
        <v>United Kingdom</v>
      </c>
      <c r="P79" t="s">
        <v>88</v>
      </c>
      <c r="Q79" s="24" t="str">
        <f>IF(COUNTIF('Geographic Analysis'!$L$8:$L$21,Commercial!R79), _xlfn.CONCAT(Commercial!R79, " (H)"),Commercial!R79)</f>
        <v>France</v>
      </c>
      <c r="R79" t="s">
        <v>49</v>
      </c>
      <c r="S79">
        <v>2045489878</v>
      </c>
      <c r="T79" t="s">
        <v>103</v>
      </c>
      <c r="U79" t="s">
        <v>50</v>
      </c>
      <c r="V79" t="s">
        <v>49</v>
      </c>
    </row>
    <row r="80" spans="1:22" x14ac:dyDescent="0.3">
      <c r="A80" s="5" t="s">
        <v>186</v>
      </c>
      <c r="B80">
        <v>1058884562</v>
      </c>
      <c r="C80">
        <v>38865000</v>
      </c>
      <c r="D80" s="1">
        <v>44623</v>
      </c>
      <c r="E80">
        <v>13759344</v>
      </c>
      <c r="F80" t="s">
        <v>19</v>
      </c>
      <c r="G80" t="s">
        <v>21</v>
      </c>
      <c r="H80" t="s">
        <v>183</v>
      </c>
      <c r="I80" s="2">
        <v>6747338</v>
      </c>
      <c r="J80" s="2">
        <v>6747338</v>
      </c>
      <c r="K80">
        <v>1441214521</v>
      </c>
      <c r="L80" t="s">
        <v>261</v>
      </c>
      <c r="M80" t="s">
        <v>102</v>
      </c>
      <c r="N80" t="s">
        <v>51</v>
      </c>
      <c r="O80" s="24" t="str">
        <f>IF(COUNTIF('Geographic Analysis'!$L$8:$L$21,Commercial!P80), _xlfn.CONCAT(Commercial!P80, " (H)"),Commercial!P80)</f>
        <v>United States</v>
      </c>
      <c r="P80" t="s">
        <v>51</v>
      </c>
      <c r="Q80" s="24" t="str">
        <f>IF(COUNTIF('Geographic Analysis'!$L$8:$L$21,Commercial!R80), _xlfn.CONCAT(Commercial!R80, " (H)"),Commercial!R80)</f>
        <v>United Kingdom</v>
      </c>
      <c r="R80" t="s">
        <v>88</v>
      </c>
      <c r="S80">
        <v>1112036044</v>
      </c>
      <c r="T80" t="s">
        <v>120</v>
      </c>
      <c r="U80" t="s">
        <v>87</v>
      </c>
      <c r="V80" t="s">
        <v>88</v>
      </c>
    </row>
    <row r="81" spans="1:22" x14ac:dyDescent="0.3">
      <c r="A81" s="5" t="s">
        <v>185</v>
      </c>
      <c r="B81">
        <v>1058884562</v>
      </c>
      <c r="C81">
        <v>38865000</v>
      </c>
      <c r="D81" s="1">
        <v>44615</v>
      </c>
      <c r="E81">
        <v>16232498</v>
      </c>
      <c r="F81" t="s">
        <v>19</v>
      </c>
      <c r="G81" t="s">
        <v>22</v>
      </c>
      <c r="H81" t="s">
        <v>183</v>
      </c>
      <c r="I81" s="2">
        <v>8176170</v>
      </c>
      <c r="J81" s="2">
        <v>8176170</v>
      </c>
      <c r="K81">
        <v>1441214521</v>
      </c>
      <c r="L81" t="s">
        <v>261</v>
      </c>
      <c r="M81" t="s">
        <v>102</v>
      </c>
      <c r="N81" t="s">
        <v>51</v>
      </c>
      <c r="O81" s="24" t="str">
        <f>IF(COUNTIF('Geographic Analysis'!$L$8:$L$21,Commercial!P81), _xlfn.CONCAT(Commercial!P81, " (H)"),Commercial!P81)</f>
        <v>United States</v>
      </c>
      <c r="P81" t="s">
        <v>51</v>
      </c>
      <c r="Q81" s="24" t="str">
        <f>IF(COUNTIF('Geographic Analysis'!$L$8:$L$21,Commercial!R81), _xlfn.CONCAT(Commercial!R81, " (H)"),Commercial!R81)</f>
        <v>United Kingdom</v>
      </c>
      <c r="R81" t="s">
        <v>88</v>
      </c>
      <c r="S81">
        <v>9040688299</v>
      </c>
      <c r="T81" t="s">
        <v>112</v>
      </c>
      <c r="U81" t="s">
        <v>87</v>
      </c>
      <c r="V81" t="s">
        <v>88</v>
      </c>
    </row>
    <row r="82" spans="1:22" x14ac:dyDescent="0.3">
      <c r="A82" s="5" t="s">
        <v>186</v>
      </c>
      <c r="B82">
        <v>1058884562</v>
      </c>
      <c r="C82">
        <v>38865000</v>
      </c>
      <c r="D82" s="1">
        <v>44622</v>
      </c>
      <c r="E82">
        <v>16251069</v>
      </c>
      <c r="F82" t="s">
        <v>19</v>
      </c>
      <c r="G82" t="s">
        <v>21</v>
      </c>
      <c r="H82" t="s">
        <v>183</v>
      </c>
      <c r="I82" s="2">
        <v>8618499</v>
      </c>
      <c r="J82" s="2">
        <v>8618499</v>
      </c>
      <c r="K82">
        <v>1441214521</v>
      </c>
      <c r="L82" t="s">
        <v>261</v>
      </c>
      <c r="M82" t="s">
        <v>102</v>
      </c>
      <c r="N82" t="s">
        <v>51</v>
      </c>
      <c r="O82" s="24" t="str">
        <f>IF(COUNTIF('Geographic Analysis'!$L$8:$L$21,Commercial!P82), _xlfn.CONCAT(Commercial!P82, " (H)"),Commercial!P82)</f>
        <v>United States</v>
      </c>
      <c r="P82" t="s">
        <v>51</v>
      </c>
      <c r="Q82" s="24" t="str">
        <f>IF(COUNTIF('Geographic Analysis'!$L$8:$L$21,Commercial!R82), _xlfn.CONCAT(Commercial!R82, " (H)"),Commercial!R82)</f>
        <v>United States</v>
      </c>
      <c r="R82" t="s">
        <v>51</v>
      </c>
      <c r="S82">
        <v>3466400426</v>
      </c>
      <c r="T82" t="s">
        <v>67</v>
      </c>
      <c r="U82" t="s">
        <v>68</v>
      </c>
      <c r="V82" t="s">
        <v>51</v>
      </c>
    </row>
    <row r="83" spans="1:22" x14ac:dyDescent="0.3">
      <c r="A83" s="5" t="s">
        <v>186</v>
      </c>
      <c r="B83">
        <v>1058884562</v>
      </c>
      <c r="C83">
        <v>36785654</v>
      </c>
      <c r="D83" s="1">
        <v>44649</v>
      </c>
      <c r="E83">
        <v>19798656</v>
      </c>
      <c r="F83" t="s">
        <v>19</v>
      </c>
      <c r="G83" t="s">
        <v>22</v>
      </c>
      <c r="H83" t="s">
        <v>183</v>
      </c>
      <c r="I83" s="2">
        <v>115456</v>
      </c>
      <c r="J83" s="2">
        <v>115456</v>
      </c>
      <c r="K83">
        <v>1014787879</v>
      </c>
      <c r="L83" t="s">
        <v>113</v>
      </c>
      <c r="M83" t="s">
        <v>114</v>
      </c>
      <c r="N83" t="s">
        <v>88</v>
      </c>
      <c r="O83" s="24" t="str">
        <f>IF(COUNTIF('Geographic Analysis'!$L$8:$L$21,Commercial!P83), _xlfn.CONCAT(Commercial!P83, " (H)"),Commercial!P83)</f>
        <v>United Kingdom</v>
      </c>
      <c r="P83" t="s">
        <v>88</v>
      </c>
      <c r="Q83" s="24" t="str">
        <f>IF(COUNTIF('Geographic Analysis'!$L$8:$L$21,Commercial!R83), _xlfn.CONCAT(Commercial!R83, " (H)"),Commercial!R83)</f>
        <v>France</v>
      </c>
      <c r="R83" t="s">
        <v>49</v>
      </c>
      <c r="S83">
        <v>2045489878</v>
      </c>
      <c r="T83" t="s">
        <v>103</v>
      </c>
      <c r="U83" t="s">
        <v>50</v>
      </c>
      <c r="V83" t="s">
        <v>49</v>
      </c>
    </row>
    <row r="84" spans="1:22" x14ac:dyDescent="0.3">
      <c r="A84" s="5" t="s">
        <v>185</v>
      </c>
      <c r="B84">
        <v>1058884562</v>
      </c>
      <c r="C84">
        <v>36785654</v>
      </c>
      <c r="D84" s="1">
        <v>44602</v>
      </c>
      <c r="E84">
        <v>18076813</v>
      </c>
      <c r="F84" t="s">
        <v>19</v>
      </c>
      <c r="G84" t="s">
        <v>22</v>
      </c>
      <c r="H84" t="s">
        <v>183</v>
      </c>
      <c r="I84" s="2">
        <v>7367135</v>
      </c>
      <c r="J84" s="2">
        <v>7367135</v>
      </c>
      <c r="K84">
        <v>1441214521</v>
      </c>
      <c r="L84" t="s">
        <v>261</v>
      </c>
      <c r="M84" t="s">
        <v>102</v>
      </c>
      <c r="N84" t="s">
        <v>51</v>
      </c>
      <c r="O84" s="24" t="str">
        <f>IF(COUNTIF('Geographic Analysis'!$L$8:$L$21,Commercial!P84), _xlfn.CONCAT(Commercial!P84, " (H)"),Commercial!P84)</f>
        <v>United States</v>
      </c>
      <c r="P84" t="s">
        <v>51</v>
      </c>
      <c r="Q84" s="24" t="str">
        <f>IF(COUNTIF('Geographic Analysis'!$L$8:$L$21,Commercial!R84), _xlfn.CONCAT(Commercial!R84, " (H)"),Commercial!R84)</f>
        <v>United Kingdom</v>
      </c>
      <c r="R84" t="s">
        <v>88</v>
      </c>
      <c r="S84">
        <v>3232587888</v>
      </c>
      <c r="T84" t="s">
        <v>254</v>
      </c>
      <c r="U84" t="s">
        <v>87</v>
      </c>
      <c r="V84" t="s">
        <v>88</v>
      </c>
    </row>
    <row r="85" spans="1:22" x14ac:dyDescent="0.3">
      <c r="A85" s="5" t="s">
        <v>185</v>
      </c>
      <c r="B85">
        <v>1058884562</v>
      </c>
      <c r="C85">
        <v>36785654</v>
      </c>
      <c r="D85" s="1">
        <v>44609</v>
      </c>
      <c r="E85">
        <v>19939276</v>
      </c>
      <c r="F85" t="s">
        <v>19</v>
      </c>
      <c r="G85" t="s">
        <v>21</v>
      </c>
      <c r="H85" t="s">
        <v>183</v>
      </c>
      <c r="I85" s="2">
        <v>6476140</v>
      </c>
      <c r="J85" s="2">
        <v>6476140</v>
      </c>
      <c r="K85">
        <v>1441214521</v>
      </c>
      <c r="L85" t="s">
        <v>261</v>
      </c>
      <c r="M85" t="s">
        <v>102</v>
      </c>
      <c r="N85" t="s">
        <v>51</v>
      </c>
      <c r="O85" s="24" t="str">
        <f>IF(COUNTIF('Geographic Analysis'!$L$8:$L$21,Commercial!P85), _xlfn.CONCAT(Commercial!P85, " (H)"),Commercial!P85)</f>
        <v>United States</v>
      </c>
      <c r="P85" t="s">
        <v>51</v>
      </c>
      <c r="Q85" s="24" t="str">
        <f>IF(COUNTIF('Geographic Analysis'!$L$8:$L$21,Commercial!R85), _xlfn.CONCAT(Commercial!R85, " (H)"),Commercial!R85)</f>
        <v>United States</v>
      </c>
      <c r="R85" t="s">
        <v>51</v>
      </c>
      <c r="S85">
        <v>1441214521</v>
      </c>
      <c r="T85" t="s">
        <v>261</v>
      </c>
      <c r="U85" t="s">
        <v>102</v>
      </c>
      <c r="V85" t="s">
        <v>51</v>
      </c>
    </row>
    <row r="86" spans="1:22" x14ac:dyDescent="0.3">
      <c r="A86" s="5" t="s">
        <v>185</v>
      </c>
      <c r="B86">
        <v>1058884562</v>
      </c>
      <c r="C86">
        <v>36785654</v>
      </c>
      <c r="D86" s="1">
        <v>44596</v>
      </c>
      <c r="E86">
        <v>14905258</v>
      </c>
      <c r="F86" t="s">
        <v>19</v>
      </c>
      <c r="G86" t="s">
        <v>22</v>
      </c>
      <c r="H86" t="s">
        <v>183</v>
      </c>
      <c r="I86" s="2">
        <v>77556</v>
      </c>
      <c r="J86" s="2">
        <v>77556</v>
      </c>
      <c r="K86">
        <v>1445788885</v>
      </c>
      <c r="L86" t="s">
        <v>171</v>
      </c>
      <c r="N86" t="s">
        <v>172</v>
      </c>
      <c r="O86" s="24" t="str">
        <f>IF(COUNTIF('Geographic Analysis'!$L$8:$L$21,Commercial!P86), _xlfn.CONCAT(Commercial!P86, " (H)"),Commercial!P86)</f>
        <v>Iran (H)</v>
      </c>
      <c r="P86" t="s">
        <v>172</v>
      </c>
      <c r="Q86" s="24" t="str">
        <f>IF(COUNTIF('Geographic Analysis'!$L$8:$L$21,Commercial!R86), _xlfn.CONCAT(Commercial!R86, " (H)"),Commercial!R86)</f>
        <v>United States</v>
      </c>
      <c r="R86" t="s">
        <v>51</v>
      </c>
      <c r="S86">
        <v>7298729519</v>
      </c>
      <c r="T86" t="s">
        <v>272</v>
      </c>
      <c r="U86" t="s">
        <v>65</v>
      </c>
      <c r="V86" t="s">
        <v>51</v>
      </c>
    </row>
    <row r="87" spans="1:22" x14ac:dyDescent="0.3">
      <c r="A87" s="5" t="s">
        <v>184</v>
      </c>
      <c r="B87">
        <v>1058884562</v>
      </c>
      <c r="C87">
        <v>36785654</v>
      </c>
      <c r="D87" s="1">
        <v>44568</v>
      </c>
      <c r="E87">
        <v>10672018</v>
      </c>
      <c r="F87" t="s">
        <v>19</v>
      </c>
      <c r="G87" t="s">
        <v>21</v>
      </c>
      <c r="H87" t="s">
        <v>183</v>
      </c>
      <c r="I87" s="2">
        <v>1200</v>
      </c>
      <c r="J87" s="2">
        <v>1200</v>
      </c>
      <c r="K87">
        <v>1454142014</v>
      </c>
      <c r="L87" t="s">
        <v>63</v>
      </c>
      <c r="M87" t="s">
        <v>64</v>
      </c>
      <c r="N87" t="s">
        <v>36</v>
      </c>
      <c r="O87" s="24" t="str">
        <f>IF(COUNTIF('Geographic Analysis'!$L$8:$L$21,Commercial!P87), _xlfn.CONCAT(Commercial!P87, " (H)"),Commercial!P87)</f>
        <v>Spain</v>
      </c>
      <c r="P87" t="s">
        <v>36</v>
      </c>
      <c r="Q87" s="24" t="str">
        <f>IF(COUNTIF('Geographic Analysis'!$L$8:$L$21,Commercial!R87), _xlfn.CONCAT(Commercial!R87, " (H)"),Commercial!R87)</f>
        <v>Bahrain (H)</v>
      </c>
      <c r="R87" t="s">
        <v>28</v>
      </c>
      <c r="S87">
        <v>1047485455</v>
      </c>
      <c r="T87" t="s">
        <v>30</v>
      </c>
      <c r="U87" t="s">
        <v>31</v>
      </c>
      <c r="V87" t="s">
        <v>28</v>
      </c>
    </row>
    <row r="88" spans="1:22" x14ac:dyDescent="0.3">
      <c r="A88" s="5" t="s">
        <v>185</v>
      </c>
      <c r="B88">
        <v>1058884562</v>
      </c>
      <c r="C88">
        <v>36785654</v>
      </c>
      <c r="D88" s="1">
        <v>44606</v>
      </c>
      <c r="E88">
        <v>12380854</v>
      </c>
      <c r="F88" t="s">
        <v>19</v>
      </c>
      <c r="G88" t="s">
        <v>21</v>
      </c>
      <c r="H88" t="s">
        <v>183</v>
      </c>
      <c r="I88" s="2">
        <v>597161</v>
      </c>
      <c r="J88" s="2">
        <v>597161</v>
      </c>
      <c r="K88">
        <v>1454142014</v>
      </c>
      <c r="L88" t="s">
        <v>63</v>
      </c>
      <c r="M88" t="s">
        <v>64</v>
      </c>
      <c r="N88" t="s">
        <v>36</v>
      </c>
      <c r="O88" s="24" t="str">
        <f>IF(COUNTIF('Geographic Analysis'!$L$8:$L$21,Commercial!P88), _xlfn.CONCAT(Commercial!P88, " (H)"),Commercial!P88)</f>
        <v>Spain</v>
      </c>
      <c r="P88" t="s">
        <v>36</v>
      </c>
      <c r="Q88" s="24" t="str">
        <f>IF(COUNTIF('Geographic Analysis'!$L$8:$L$21,Commercial!R88), _xlfn.CONCAT(Commercial!R88, " (H)"),Commercial!R88)</f>
        <v>United Kingdom</v>
      </c>
      <c r="R88" t="s">
        <v>88</v>
      </c>
      <c r="S88">
        <v>1112036044</v>
      </c>
      <c r="T88" t="s">
        <v>120</v>
      </c>
      <c r="U88" t="s">
        <v>87</v>
      </c>
      <c r="V88" t="s">
        <v>88</v>
      </c>
    </row>
    <row r="89" spans="1:22" x14ac:dyDescent="0.3">
      <c r="A89" s="5" t="s">
        <v>186</v>
      </c>
      <c r="B89">
        <v>1058884562</v>
      </c>
      <c r="C89">
        <v>36785654</v>
      </c>
      <c r="D89" s="1">
        <v>44622</v>
      </c>
      <c r="E89">
        <v>12971779</v>
      </c>
      <c r="F89" t="s">
        <v>19</v>
      </c>
      <c r="G89" t="s">
        <v>22</v>
      </c>
      <c r="H89" t="s">
        <v>183</v>
      </c>
      <c r="I89" s="2">
        <v>1200</v>
      </c>
      <c r="J89" s="2">
        <v>1200</v>
      </c>
      <c r="K89">
        <v>1454142014</v>
      </c>
      <c r="L89" t="s">
        <v>63</v>
      </c>
      <c r="M89" t="s">
        <v>64</v>
      </c>
      <c r="N89" t="s">
        <v>36</v>
      </c>
      <c r="O89" s="24" t="str">
        <f>IF(COUNTIF('Geographic Analysis'!$L$8:$L$21,Commercial!P89), _xlfn.CONCAT(Commercial!P89, " (H)"),Commercial!P89)</f>
        <v>Spain</v>
      </c>
      <c r="P89" t="s">
        <v>36</v>
      </c>
      <c r="Q89" s="24" t="str">
        <f>IF(COUNTIF('Geographic Analysis'!$L$8:$L$21,Commercial!R89), _xlfn.CONCAT(Commercial!R89, " (H)"),Commercial!R89)</f>
        <v>United Kingdom</v>
      </c>
      <c r="R89" t="s">
        <v>88</v>
      </c>
      <c r="S89">
        <v>1014787879</v>
      </c>
      <c r="T89" t="s">
        <v>113</v>
      </c>
      <c r="U89" t="s">
        <v>114</v>
      </c>
      <c r="V89" t="s">
        <v>88</v>
      </c>
    </row>
    <row r="90" spans="1:22" x14ac:dyDescent="0.3">
      <c r="A90" s="5" t="s">
        <v>184</v>
      </c>
      <c r="B90">
        <v>1058884562</v>
      </c>
      <c r="C90">
        <v>36785654</v>
      </c>
      <c r="D90" s="1">
        <v>44565</v>
      </c>
      <c r="E90">
        <v>13964856</v>
      </c>
      <c r="F90" t="s">
        <v>19</v>
      </c>
      <c r="G90" t="s">
        <v>22</v>
      </c>
      <c r="H90" t="s">
        <v>183</v>
      </c>
      <c r="I90" s="2">
        <v>707237</v>
      </c>
      <c r="J90" s="2">
        <v>707237</v>
      </c>
      <c r="K90">
        <v>1047485455</v>
      </c>
      <c r="L90" t="s">
        <v>30</v>
      </c>
      <c r="M90" t="s">
        <v>31</v>
      </c>
      <c r="N90" t="s">
        <v>28</v>
      </c>
      <c r="O90" s="24" t="str">
        <f>IF(COUNTIF('Geographic Analysis'!$L$8:$L$21,Commercial!P90), _xlfn.CONCAT(Commercial!P90, " (H)"),Commercial!P90)</f>
        <v>Bahrain (H)</v>
      </c>
      <c r="P90" t="s">
        <v>28</v>
      </c>
      <c r="Q90" s="24" t="str">
        <f>IF(COUNTIF('Geographic Analysis'!$L$8:$L$21,Commercial!R90), _xlfn.CONCAT(Commercial!R90, " (H)"),Commercial!R90)</f>
        <v>France</v>
      </c>
      <c r="R90" t="s">
        <v>49</v>
      </c>
      <c r="S90">
        <v>2045489878</v>
      </c>
      <c r="T90" t="s">
        <v>103</v>
      </c>
      <c r="U90" t="s">
        <v>50</v>
      </c>
      <c r="V90" t="s">
        <v>49</v>
      </c>
    </row>
    <row r="91" spans="1:22" x14ac:dyDescent="0.3">
      <c r="A91" s="5" t="s">
        <v>184</v>
      </c>
      <c r="B91">
        <v>1058884562</v>
      </c>
      <c r="C91">
        <v>36785654</v>
      </c>
      <c r="D91" s="1">
        <v>44582</v>
      </c>
      <c r="E91">
        <v>15104065</v>
      </c>
      <c r="F91" t="s">
        <v>19</v>
      </c>
      <c r="G91" t="s">
        <v>22</v>
      </c>
      <c r="H91" t="s">
        <v>183</v>
      </c>
      <c r="I91" s="2">
        <v>640307</v>
      </c>
      <c r="J91" s="2">
        <v>640307</v>
      </c>
      <c r="K91">
        <v>1454142014</v>
      </c>
      <c r="L91" t="s">
        <v>63</v>
      </c>
      <c r="M91" t="s">
        <v>64</v>
      </c>
      <c r="N91" t="s">
        <v>36</v>
      </c>
      <c r="O91" s="24" t="str">
        <f>IF(COUNTIF('Geographic Analysis'!$L$8:$L$21,Commercial!P91), _xlfn.CONCAT(Commercial!P91, " (H)"),Commercial!P91)</f>
        <v>Spain</v>
      </c>
      <c r="P91" t="s">
        <v>36</v>
      </c>
      <c r="Q91" s="24" t="str">
        <f>IF(COUNTIF('Geographic Analysis'!$L$8:$L$21,Commercial!R91), _xlfn.CONCAT(Commercial!R91, " (H)"),Commercial!R91)</f>
        <v>United States</v>
      </c>
      <c r="R91" t="s">
        <v>51</v>
      </c>
      <c r="S91">
        <v>7298729519</v>
      </c>
      <c r="T91" t="s">
        <v>272</v>
      </c>
      <c r="U91" t="s">
        <v>65</v>
      </c>
      <c r="V91" t="s">
        <v>51</v>
      </c>
    </row>
    <row r="92" spans="1:22" x14ac:dyDescent="0.3">
      <c r="A92" s="5" t="s">
        <v>186</v>
      </c>
      <c r="B92">
        <v>1058884562</v>
      </c>
      <c r="C92">
        <v>36785654</v>
      </c>
      <c r="D92" s="1">
        <v>44628</v>
      </c>
      <c r="E92">
        <v>15179801</v>
      </c>
      <c r="F92" t="s">
        <v>19</v>
      </c>
      <c r="G92" t="s">
        <v>22</v>
      </c>
      <c r="H92" t="s">
        <v>183</v>
      </c>
      <c r="I92" s="2">
        <v>383858</v>
      </c>
      <c r="J92" s="2">
        <v>383858</v>
      </c>
      <c r="K92">
        <v>1454142014</v>
      </c>
      <c r="L92" t="s">
        <v>63</v>
      </c>
      <c r="M92" t="s">
        <v>64</v>
      </c>
      <c r="N92" t="s">
        <v>36</v>
      </c>
      <c r="O92" s="24" t="str">
        <f>IF(COUNTIF('Geographic Analysis'!$L$8:$L$21,Commercial!P92), _xlfn.CONCAT(Commercial!P92, " (H)"),Commercial!P92)</f>
        <v>Spain</v>
      </c>
      <c r="P92" t="s">
        <v>36</v>
      </c>
      <c r="Q92" s="24" t="str">
        <f>IF(COUNTIF('Geographic Analysis'!$L$8:$L$21,Commercial!R92), _xlfn.CONCAT(Commercial!R92, " (H)"),Commercial!R92)</f>
        <v>United States</v>
      </c>
      <c r="R92" t="s">
        <v>51</v>
      </c>
      <c r="S92">
        <v>1002337855</v>
      </c>
      <c r="T92" t="s">
        <v>105</v>
      </c>
      <c r="U92" t="s">
        <v>106</v>
      </c>
      <c r="V92" t="s">
        <v>51</v>
      </c>
    </row>
    <row r="93" spans="1:22" x14ac:dyDescent="0.3">
      <c r="A93" s="5" t="s">
        <v>185</v>
      </c>
      <c r="B93">
        <v>1058884562</v>
      </c>
      <c r="C93">
        <v>36785654</v>
      </c>
      <c r="D93" s="1">
        <v>44617</v>
      </c>
      <c r="E93">
        <v>16502202</v>
      </c>
      <c r="F93" t="s">
        <v>19</v>
      </c>
      <c r="G93" t="s">
        <v>21</v>
      </c>
      <c r="H93" t="s">
        <v>183</v>
      </c>
      <c r="I93" s="2">
        <v>7181</v>
      </c>
      <c r="J93" s="2">
        <v>7181</v>
      </c>
      <c r="K93">
        <v>1454142014</v>
      </c>
      <c r="L93" t="s">
        <v>63</v>
      </c>
      <c r="M93" t="s">
        <v>64</v>
      </c>
      <c r="N93" t="s">
        <v>36</v>
      </c>
      <c r="O93" s="24" t="str">
        <f>IF(COUNTIF('Geographic Analysis'!$L$8:$L$21,Commercial!P93), _xlfn.CONCAT(Commercial!P93, " (H)"),Commercial!P93)</f>
        <v>Spain</v>
      </c>
      <c r="P93" t="s">
        <v>36</v>
      </c>
      <c r="Q93" s="24" t="str">
        <f>IF(COUNTIF('Geographic Analysis'!$L$8:$L$21,Commercial!R93), _xlfn.CONCAT(Commercial!R93, " (H)"),Commercial!R93)</f>
        <v>Spain</v>
      </c>
      <c r="R93" t="s">
        <v>36</v>
      </c>
      <c r="S93">
        <v>1489447433</v>
      </c>
      <c r="T93" t="s">
        <v>34</v>
      </c>
      <c r="U93" t="s">
        <v>35</v>
      </c>
      <c r="V93" t="s">
        <v>36</v>
      </c>
    </row>
    <row r="94" spans="1:22" x14ac:dyDescent="0.3">
      <c r="A94" s="5" t="s">
        <v>186</v>
      </c>
      <c r="B94">
        <v>1058884562</v>
      </c>
      <c r="C94">
        <v>36785654</v>
      </c>
      <c r="D94" s="1">
        <v>44640</v>
      </c>
      <c r="E94">
        <v>17312592</v>
      </c>
      <c r="F94" t="s">
        <v>19</v>
      </c>
      <c r="G94" t="s">
        <v>22</v>
      </c>
      <c r="H94" t="s">
        <v>183</v>
      </c>
      <c r="I94" s="2">
        <v>960683</v>
      </c>
      <c r="J94" s="2">
        <v>960683</v>
      </c>
      <c r="K94">
        <v>1454142014</v>
      </c>
      <c r="L94" t="s">
        <v>63</v>
      </c>
      <c r="M94" t="s">
        <v>64</v>
      </c>
      <c r="N94" t="s">
        <v>36</v>
      </c>
      <c r="O94" s="24" t="str">
        <f>IF(COUNTIF('Geographic Analysis'!$L$8:$L$21,Commercial!P94), _xlfn.CONCAT(Commercial!P94, " (H)"),Commercial!P94)</f>
        <v>Spain</v>
      </c>
      <c r="P94" t="s">
        <v>36</v>
      </c>
      <c r="Q94" s="24" t="str">
        <f>IF(COUNTIF('Geographic Analysis'!$L$8:$L$21,Commercial!R94), _xlfn.CONCAT(Commercial!R94, " (H)"),Commercial!R94)</f>
        <v>Denmark</v>
      </c>
      <c r="R94" t="s">
        <v>125</v>
      </c>
      <c r="S94">
        <v>7888045698</v>
      </c>
      <c r="T94" t="s">
        <v>123</v>
      </c>
      <c r="U94" t="s">
        <v>124</v>
      </c>
      <c r="V94" t="s">
        <v>125</v>
      </c>
    </row>
    <row r="95" spans="1:22" x14ac:dyDescent="0.3">
      <c r="A95" s="5" t="s">
        <v>184</v>
      </c>
      <c r="B95">
        <v>1058884562</v>
      </c>
      <c r="C95">
        <v>36785654</v>
      </c>
      <c r="D95" s="1">
        <v>44590</v>
      </c>
      <c r="E95">
        <v>12442187</v>
      </c>
      <c r="F95" t="s">
        <v>19</v>
      </c>
      <c r="G95" t="s">
        <v>21</v>
      </c>
      <c r="H95" t="s">
        <v>183</v>
      </c>
      <c r="I95" s="2">
        <v>4911897</v>
      </c>
      <c r="J95" s="2">
        <v>4911897</v>
      </c>
      <c r="K95">
        <v>1112036044</v>
      </c>
      <c r="L95" t="s">
        <v>120</v>
      </c>
      <c r="M95" t="s">
        <v>87</v>
      </c>
      <c r="N95" t="s">
        <v>88</v>
      </c>
      <c r="O95" s="24" t="str">
        <f>IF(COUNTIF('Geographic Analysis'!$L$8:$L$21,Commercial!P95), _xlfn.CONCAT(Commercial!P95, " (H)"),Commercial!P95)</f>
        <v>United Kingdom</v>
      </c>
      <c r="P95" t="s">
        <v>88</v>
      </c>
      <c r="Q95" s="24" t="str">
        <f>IF(COUNTIF('Geographic Analysis'!$L$8:$L$21,Commercial!R95), _xlfn.CONCAT(Commercial!R95, " (H)"),Commercial!R95)</f>
        <v>France</v>
      </c>
      <c r="R95" t="s">
        <v>49</v>
      </c>
      <c r="S95">
        <v>2045489878</v>
      </c>
      <c r="T95" t="s">
        <v>103</v>
      </c>
      <c r="U95" t="s">
        <v>50</v>
      </c>
      <c r="V95" t="s">
        <v>49</v>
      </c>
    </row>
    <row r="96" spans="1:22" x14ac:dyDescent="0.3">
      <c r="A96" s="5" t="s">
        <v>186</v>
      </c>
      <c r="B96">
        <v>1058884562</v>
      </c>
      <c r="C96">
        <v>36785654</v>
      </c>
      <c r="D96" s="1">
        <v>44640</v>
      </c>
      <c r="E96">
        <v>10027804</v>
      </c>
      <c r="F96" t="s">
        <v>19</v>
      </c>
      <c r="G96" t="s">
        <v>22</v>
      </c>
      <c r="H96" t="s">
        <v>183</v>
      </c>
      <c r="I96" s="2">
        <v>5393373</v>
      </c>
      <c r="J96" s="2">
        <v>5393373</v>
      </c>
      <c r="K96">
        <v>1459898985</v>
      </c>
      <c r="L96" t="s">
        <v>107</v>
      </c>
      <c r="M96" t="s">
        <v>108</v>
      </c>
      <c r="N96" t="s">
        <v>109</v>
      </c>
      <c r="O96" s="24" t="str">
        <f>IF(COUNTIF('Geographic Analysis'!$L$8:$L$21,Commercial!P96), _xlfn.CONCAT(Commercial!P96, " (H)"),Commercial!P96)</f>
        <v>United Arab Emirates (H)</v>
      </c>
      <c r="P96" t="s">
        <v>109</v>
      </c>
      <c r="Q96" s="24" t="str">
        <f>IF(COUNTIF('Geographic Analysis'!$L$8:$L$21,Commercial!R96), _xlfn.CONCAT(Commercial!R96, " (H)"),Commercial!R96)</f>
        <v>United Kingdom</v>
      </c>
      <c r="R96" t="s">
        <v>88</v>
      </c>
      <c r="S96">
        <v>1112036044</v>
      </c>
      <c r="T96" t="s">
        <v>120</v>
      </c>
      <c r="U96" t="s">
        <v>87</v>
      </c>
      <c r="V96" t="s">
        <v>88</v>
      </c>
    </row>
    <row r="97" spans="1:22" x14ac:dyDescent="0.3">
      <c r="A97" s="5" t="s">
        <v>186</v>
      </c>
      <c r="B97">
        <v>1058884562</v>
      </c>
      <c r="C97">
        <v>36785654</v>
      </c>
      <c r="D97" s="1">
        <v>44628</v>
      </c>
      <c r="E97">
        <v>13105344</v>
      </c>
      <c r="F97" t="s">
        <v>19</v>
      </c>
      <c r="G97" t="s">
        <v>22</v>
      </c>
      <c r="H97" t="s">
        <v>183</v>
      </c>
      <c r="I97" s="2">
        <v>6320632</v>
      </c>
      <c r="J97" s="2">
        <v>6320632</v>
      </c>
      <c r="K97">
        <v>1459898985</v>
      </c>
      <c r="L97" t="s">
        <v>107</v>
      </c>
      <c r="M97" t="s">
        <v>108</v>
      </c>
      <c r="N97" t="s">
        <v>109</v>
      </c>
      <c r="O97" s="24" t="str">
        <f>IF(COUNTIF('Geographic Analysis'!$L$8:$L$21,Commercial!P97), _xlfn.CONCAT(Commercial!P97, " (H)"),Commercial!P97)</f>
        <v>United Arab Emirates (H)</v>
      </c>
      <c r="P97" t="s">
        <v>109</v>
      </c>
      <c r="Q97" s="24" t="str">
        <f>IF(COUNTIF('Geographic Analysis'!$L$8:$L$21,Commercial!R97), _xlfn.CONCAT(Commercial!R97, " (H)"),Commercial!R97)</f>
        <v>Slovakia</v>
      </c>
      <c r="R97" t="s">
        <v>128</v>
      </c>
      <c r="S97">
        <v>8807960384</v>
      </c>
      <c r="T97" t="s">
        <v>126</v>
      </c>
      <c r="U97" t="s">
        <v>127</v>
      </c>
      <c r="V97" t="s">
        <v>128</v>
      </c>
    </row>
    <row r="98" spans="1:22" x14ac:dyDescent="0.3">
      <c r="A98" s="5" t="s">
        <v>186</v>
      </c>
      <c r="B98">
        <v>1058884562</v>
      </c>
      <c r="C98">
        <v>36785654</v>
      </c>
      <c r="D98" s="1">
        <v>44649</v>
      </c>
      <c r="E98">
        <v>17270979</v>
      </c>
      <c r="F98" t="s">
        <v>19</v>
      </c>
      <c r="G98" t="s">
        <v>22</v>
      </c>
      <c r="H98" t="s">
        <v>183</v>
      </c>
      <c r="I98" s="2">
        <v>5706865</v>
      </c>
      <c r="J98" s="2">
        <v>5706865</v>
      </c>
      <c r="K98">
        <v>1459898985</v>
      </c>
      <c r="L98" t="s">
        <v>107</v>
      </c>
      <c r="M98" t="s">
        <v>108</v>
      </c>
      <c r="N98" t="s">
        <v>109</v>
      </c>
      <c r="O98" s="24" t="str">
        <f>IF(COUNTIF('Geographic Analysis'!$L$8:$L$21,Commercial!P98), _xlfn.CONCAT(Commercial!P98, " (H)"),Commercial!P98)</f>
        <v>United Arab Emirates (H)</v>
      </c>
      <c r="P98" t="s">
        <v>109</v>
      </c>
      <c r="Q98" s="24" t="str">
        <f>IF(COUNTIF('Geographic Analysis'!$L$8:$L$21,Commercial!R98), _xlfn.CONCAT(Commercial!R98, " (H)"),Commercial!R98)</f>
        <v>Colombia (H)</v>
      </c>
      <c r="R98" t="s">
        <v>158</v>
      </c>
      <c r="S98">
        <v>3344105896</v>
      </c>
      <c r="T98" t="s">
        <v>271</v>
      </c>
      <c r="V98" t="s">
        <v>158</v>
      </c>
    </row>
    <row r="99" spans="1:22" x14ac:dyDescent="0.3">
      <c r="A99" s="5" t="s">
        <v>184</v>
      </c>
      <c r="B99">
        <v>1058884562</v>
      </c>
      <c r="C99">
        <v>36785654</v>
      </c>
      <c r="D99" s="1">
        <v>44579</v>
      </c>
      <c r="E99">
        <v>18701228</v>
      </c>
      <c r="F99" t="s">
        <v>19</v>
      </c>
      <c r="G99" t="s">
        <v>21</v>
      </c>
      <c r="H99" t="s">
        <v>183</v>
      </c>
      <c r="I99" s="2">
        <v>6027258</v>
      </c>
      <c r="J99" s="2">
        <v>6027258</v>
      </c>
      <c r="K99">
        <v>1459898985</v>
      </c>
      <c r="L99" t="s">
        <v>107</v>
      </c>
      <c r="M99" t="s">
        <v>108</v>
      </c>
      <c r="N99" t="s">
        <v>109</v>
      </c>
      <c r="O99" s="24" t="str">
        <f>IF(COUNTIF('Geographic Analysis'!$L$8:$L$21,Commercial!P99), _xlfn.CONCAT(Commercial!P99, " (H)"),Commercial!P99)</f>
        <v>United Arab Emirates (H)</v>
      </c>
      <c r="P99" t="s">
        <v>109</v>
      </c>
      <c r="Q99" s="24" t="str">
        <f>IF(COUNTIF('Geographic Analysis'!$L$8:$L$21,Commercial!R99), _xlfn.CONCAT(Commercial!R99, " (H)"),Commercial!R99)</f>
        <v>Colombia (H)</v>
      </c>
      <c r="R99" t="s">
        <v>158</v>
      </c>
      <c r="S99">
        <v>6314785987</v>
      </c>
      <c r="T99" t="s">
        <v>160</v>
      </c>
      <c r="V99" t="s">
        <v>158</v>
      </c>
    </row>
    <row r="100" spans="1:22" x14ac:dyDescent="0.3">
      <c r="A100" s="5" t="s">
        <v>185</v>
      </c>
      <c r="B100">
        <v>1058884562</v>
      </c>
      <c r="C100">
        <v>36785654</v>
      </c>
      <c r="D100" s="1">
        <v>44594</v>
      </c>
      <c r="E100">
        <v>18932112</v>
      </c>
      <c r="F100" t="s">
        <v>19</v>
      </c>
      <c r="G100" t="s">
        <v>22</v>
      </c>
      <c r="H100" t="s">
        <v>183</v>
      </c>
      <c r="I100" s="2">
        <v>6618237</v>
      </c>
      <c r="J100" s="2">
        <v>6618237</v>
      </c>
      <c r="K100">
        <v>1459898985</v>
      </c>
      <c r="L100" t="s">
        <v>107</v>
      </c>
      <c r="M100" t="s">
        <v>108</v>
      </c>
      <c r="N100" t="s">
        <v>109</v>
      </c>
      <c r="O100" s="24" t="str">
        <f>IF(COUNTIF('Geographic Analysis'!$L$8:$L$21,Commercial!P100), _xlfn.CONCAT(Commercial!P100, " (H)"),Commercial!P100)</f>
        <v>United Arab Emirates (H)</v>
      </c>
      <c r="P100" t="s">
        <v>109</v>
      </c>
      <c r="Q100" s="24" t="str">
        <f>IF(COUNTIF('Geographic Analysis'!$L$8:$L$21,Commercial!R100), _xlfn.CONCAT(Commercial!R100, " (H)"),Commercial!R100)</f>
        <v>United Kingdom</v>
      </c>
      <c r="R100" t="s">
        <v>88</v>
      </c>
      <c r="S100">
        <v>4478501400</v>
      </c>
      <c r="T100" t="s">
        <v>264</v>
      </c>
      <c r="U100" t="s">
        <v>119</v>
      </c>
      <c r="V100" t="s">
        <v>88</v>
      </c>
    </row>
    <row r="101" spans="1:22" x14ac:dyDescent="0.3">
      <c r="A101" s="5" t="s">
        <v>184</v>
      </c>
      <c r="B101">
        <v>1058884562</v>
      </c>
      <c r="C101">
        <v>36785654</v>
      </c>
      <c r="D101" s="1">
        <v>44573</v>
      </c>
      <c r="E101">
        <v>11876319</v>
      </c>
      <c r="F101" t="s">
        <v>19</v>
      </c>
      <c r="G101" t="s">
        <v>22</v>
      </c>
      <c r="H101" t="s">
        <v>183</v>
      </c>
      <c r="I101" s="2">
        <v>6519040</v>
      </c>
      <c r="J101" s="2">
        <v>6519040</v>
      </c>
      <c r="K101">
        <v>1459898985</v>
      </c>
      <c r="L101" t="s">
        <v>107</v>
      </c>
      <c r="M101" t="s">
        <v>108</v>
      </c>
      <c r="N101" t="s">
        <v>109</v>
      </c>
      <c r="O101" s="24" t="str">
        <f>IF(COUNTIF('Geographic Analysis'!$L$8:$L$21,Commercial!P101), _xlfn.CONCAT(Commercial!P101, " (H)"),Commercial!P101)</f>
        <v>United Arab Emirates (H)</v>
      </c>
      <c r="P101" t="s">
        <v>109</v>
      </c>
      <c r="Q101" s="24" t="str">
        <f>IF(COUNTIF('Geographic Analysis'!$L$8:$L$21,Commercial!R101), _xlfn.CONCAT(Commercial!R101, " (H)"),Commercial!R101)</f>
        <v>South Korea</v>
      </c>
      <c r="R101" t="s">
        <v>71</v>
      </c>
      <c r="S101">
        <v>4494463134</v>
      </c>
      <c r="T101" t="s">
        <v>265</v>
      </c>
      <c r="U101" t="s">
        <v>70</v>
      </c>
      <c r="V101" t="s">
        <v>71</v>
      </c>
    </row>
    <row r="102" spans="1:22" x14ac:dyDescent="0.3">
      <c r="A102" s="5" t="s">
        <v>186</v>
      </c>
      <c r="B102">
        <v>1058884562</v>
      </c>
      <c r="C102">
        <v>36785654</v>
      </c>
      <c r="D102" s="1">
        <v>44625</v>
      </c>
      <c r="E102">
        <v>12118061</v>
      </c>
      <c r="F102" t="s">
        <v>19</v>
      </c>
      <c r="G102" t="s">
        <v>21</v>
      </c>
      <c r="H102" t="s">
        <v>183</v>
      </c>
      <c r="I102" s="2">
        <v>5823836</v>
      </c>
      <c r="J102" s="2">
        <v>5823836</v>
      </c>
      <c r="K102">
        <v>1459898985</v>
      </c>
      <c r="L102" t="s">
        <v>107</v>
      </c>
      <c r="M102" t="s">
        <v>108</v>
      </c>
      <c r="N102" t="s">
        <v>109</v>
      </c>
      <c r="O102" s="24" t="str">
        <f>IF(COUNTIF('Geographic Analysis'!$L$8:$L$21,Commercial!P102), _xlfn.CONCAT(Commercial!P102, " (H)"),Commercial!P102)</f>
        <v>United Arab Emirates (H)</v>
      </c>
      <c r="P102" t="s">
        <v>109</v>
      </c>
      <c r="Q102" s="24" t="str">
        <f>IF(COUNTIF('Geographic Analysis'!$L$8:$L$21,Commercial!R102), _xlfn.CONCAT(Commercial!R102, " (H)"),Commercial!R102)</f>
        <v>United Kingdom</v>
      </c>
      <c r="R102" t="s">
        <v>88</v>
      </c>
      <c r="S102">
        <v>1014787879</v>
      </c>
      <c r="T102" t="s">
        <v>113</v>
      </c>
      <c r="U102" t="s">
        <v>114</v>
      </c>
      <c r="V102" t="s">
        <v>88</v>
      </c>
    </row>
    <row r="103" spans="1:22" x14ac:dyDescent="0.3">
      <c r="A103" s="5" t="s">
        <v>184</v>
      </c>
      <c r="B103">
        <v>1058884562</v>
      </c>
      <c r="C103">
        <v>36785654</v>
      </c>
      <c r="D103" s="1">
        <v>44571</v>
      </c>
      <c r="E103">
        <v>14305282</v>
      </c>
      <c r="F103" t="s">
        <v>19</v>
      </c>
      <c r="G103" t="s">
        <v>21</v>
      </c>
      <c r="H103" t="s">
        <v>183</v>
      </c>
      <c r="I103" s="2">
        <v>99</v>
      </c>
      <c r="J103" s="2">
        <v>99</v>
      </c>
      <c r="K103">
        <v>1487747410</v>
      </c>
      <c r="L103" t="s">
        <v>91</v>
      </c>
      <c r="M103" t="s">
        <v>92</v>
      </c>
      <c r="N103" t="s">
        <v>45</v>
      </c>
      <c r="O103" s="24" t="str">
        <f>IF(COUNTIF('Geographic Analysis'!$L$8:$L$21,Commercial!P103), _xlfn.CONCAT(Commercial!P103, " (H)"),Commercial!P103)</f>
        <v>Poland</v>
      </c>
      <c r="P103" t="s">
        <v>45</v>
      </c>
      <c r="Q103" s="24" t="str">
        <f>IF(COUNTIF('Geographic Analysis'!$L$8:$L$21,Commercial!R103), _xlfn.CONCAT(Commercial!R103, " (H)"),Commercial!R103)</f>
        <v>United States</v>
      </c>
      <c r="R103" t="s">
        <v>51</v>
      </c>
      <c r="S103">
        <v>3466400426</v>
      </c>
      <c r="T103" t="s">
        <v>67</v>
      </c>
      <c r="U103" t="s">
        <v>68</v>
      </c>
      <c r="V103" t="s">
        <v>51</v>
      </c>
    </row>
    <row r="104" spans="1:22" x14ac:dyDescent="0.3">
      <c r="A104" s="5" t="s">
        <v>185</v>
      </c>
      <c r="B104">
        <v>1058884562</v>
      </c>
      <c r="C104">
        <v>36785654</v>
      </c>
      <c r="D104" s="1">
        <v>44617</v>
      </c>
      <c r="E104">
        <v>19426918</v>
      </c>
      <c r="F104" t="s">
        <v>19</v>
      </c>
      <c r="G104" t="s">
        <v>22</v>
      </c>
      <c r="H104" t="s">
        <v>183</v>
      </c>
      <c r="I104" s="2">
        <v>6375</v>
      </c>
      <c r="J104" s="2">
        <v>6375</v>
      </c>
      <c r="K104">
        <v>1487747433</v>
      </c>
      <c r="L104" t="s">
        <v>159</v>
      </c>
      <c r="N104" t="s">
        <v>85</v>
      </c>
      <c r="O104" s="24" t="str">
        <f>IF(COUNTIF('Geographic Analysis'!$L$8:$L$21,Commercial!P104), _xlfn.CONCAT(Commercial!P104, " (H)"),Commercial!P104)</f>
        <v>Mexico (H)</v>
      </c>
      <c r="P104" t="s">
        <v>85</v>
      </c>
      <c r="Q104" s="24" t="str">
        <f>IF(COUNTIF('Geographic Analysis'!$L$8:$L$21,Commercial!R104), _xlfn.CONCAT(Commercial!R104, " (H)"),Commercial!R104)</f>
        <v>Pakistan (H)</v>
      </c>
      <c r="R104" t="s">
        <v>83</v>
      </c>
      <c r="S104">
        <v>7577789636</v>
      </c>
      <c r="T104" t="s">
        <v>93</v>
      </c>
      <c r="U104" t="s">
        <v>82</v>
      </c>
      <c r="V104" t="s">
        <v>83</v>
      </c>
    </row>
    <row r="105" spans="1:22" x14ac:dyDescent="0.3">
      <c r="A105" s="5" t="s">
        <v>184</v>
      </c>
      <c r="B105">
        <v>1058884562</v>
      </c>
      <c r="C105">
        <v>36785654</v>
      </c>
      <c r="D105" s="1">
        <v>44589</v>
      </c>
      <c r="E105">
        <v>12454574</v>
      </c>
      <c r="F105" t="s">
        <v>19</v>
      </c>
      <c r="G105" t="s">
        <v>21</v>
      </c>
      <c r="H105" t="s">
        <v>183</v>
      </c>
      <c r="I105" s="2">
        <v>636445</v>
      </c>
      <c r="J105" s="2">
        <v>636445</v>
      </c>
      <c r="K105">
        <v>1112036044</v>
      </c>
      <c r="L105" t="s">
        <v>120</v>
      </c>
      <c r="M105" t="s">
        <v>87</v>
      </c>
      <c r="N105" t="s">
        <v>88</v>
      </c>
      <c r="O105" s="24" t="str">
        <f>IF(COUNTIF('Geographic Analysis'!$L$8:$L$21,Commercial!P105), _xlfn.CONCAT(Commercial!P105, " (H)"),Commercial!P105)</f>
        <v>United Kingdom</v>
      </c>
      <c r="P105" t="s">
        <v>88</v>
      </c>
      <c r="Q105" s="24" t="str">
        <f>IF(COUNTIF('Geographic Analysis'!$L$8:$L$21,Commercial!R105), _xlfn.CONCAT(Commercial!R105, " (H)"),Commercial!R105)</f>
        <v>France</v>
      </c>
      <c r="R105" t="s">
        <v>49</v>
      </c>
      <c r="S105">
        <v>2045489878</v>
      </c>
      <c r="T105" t="s">
        <v>103</v>
      </c>
      <c r="U105" t="s">
        <v>50</v>
      </c>
      <c r="V105" t="s">
        <v>49</v>
      </c>
    </row>
    <row r="106" spans="1:22" x14ac:dyDescent="0.3">
      <c r="A106" s="5" t="s">
        <v>186</v>
      </c>
      <c r="B106">
        <v>1058884562</v>
      </c>
      <c r="C106">
        <v>36785654</v>
      </c>
      <c r="D106" s="1">
        <v>44647</v>
      </c>
      <c r="E106">
        <v>10525560</v>
      </c>
      <c r="F106" t="s">
        <v>19</v>
      </c>
      <c r="G106" t="s">
        <v>21</v>
      </c>
      <c r="H106" t="s">
        <v>183</v>
      </c>
      <c r="I106" s="2">
        <v>9420</v>
      </c>
      <c r="J106" s="2">
        <v>9420</v>
      </c>
      <c r="K106">
        <v>1489947433</v>
      </c>
      <c r="L106" t="s">
        <v>157</v>
      </c>
      <c r="N106" t="s">
        <v>158</v>
      </c>
      <c r="O106" s="24" t="str">
        <f>IF(COUNTIF('Geographic Analysis'!$L$8:$L$21,Commercial!P106), _xlfn.CONCAT(Commercial!P106, " (H)"),Commercial!P106)</f>
        <v>Colombia (H)</v>
      </c>
      <c r="P106" t="s">
        <v>158</v>
      </c>
      <c r="Q106" s="24" t="str">
        <f>IF(COUNTIF('Geographic Analysis'!$L$8:$L$21,Commercial!R106), _xlfn.CONCAT(Commercial!R106, " (H)"),Commercial!R106)</f>
        <v>United States</v>
      </c>
      <c r="R106" t="s">
        <v>51</v>
      </c>
      <c r="S106">
        <v>7871021235</v>
      </c>
      <c r="T106" t="s">
        <v>268</v>
      </c>
      <c r="V106" t="s">
        <v>51</v>
      </c>
    </row>
    <row r="107" spans="1:22" x14ac:dyDescent="0.3">
      <c r="A107" s="5" t="s">
        <v>185</v>
      </c>
      <c r="B107">
        <v>1058884562</v>
      </c>
      <c r="C107">
        <v>36785654</v>
      </c>
      <c r="D107" s="1">
        <v>44610</v>
      </c>
      <c r="E107">
        <v>13240756</v>
      </c>
      <c r="F107" t="s">
        <v>19</v>
      </c>
      <c r="G107" t="s">
        <v>21</v>
      </c>
      <c r="H107" t="s">
        <v>183</v>
      </c>
      <c r="I107" s="2">
        <v>9631</v>
      </c>
      <c r="J107" s="2">
        <v>9631</v>
      </c>
      <c r="K107">
        <v>1489947433</v>
      </c>
      <c r="L107" t="s">
        <v>157</v>
      </c>
      <c r="N107" t="s">
        <v>158</v>
      </c>
      <c r="O107" s="24" t="str">
        <f>IF(COUNTIF('Geographic Analysis'!$L$8:$L$21,Commercial!P107), _xlfn.CONCAT(Commercial!P107, " (H)"),Commercial!P107)</f>
        <v>Colombia (H)</v>
      </c>
      <c r="P107" t="s">
        <v>158</v>
      </c>
      <c r="Q107" s="24" t="str">
        <f>IF(COUNTIF('Geographic Analysis'!$L$8:$L$21,Commercial!R107), _xlfn.CONCAT(Commercial!R107, " (H)"),Commercial!R107)</f>
        <v>United Kingdom</v>
      </c>
      <c r="R107" t="s">
        <v>88</v>
      </c>
      <c r="S107">
        <v>8518945853</v>
      </c>
      <c r="T107" t="s">
        <v>115</v>
      </c>
      <c r="V107" t="s">
        <v>88</v>
      </c>
    </row>
    <row r="108" spans="1:22" x14ac:dyDescent="0.3">
      <c r="A108" s="5" t="s">
        <v>186</v>
      </c>
      <c r="B108">
        <v>1058884562</v>
      </c>
      <c r="C108">
        <v>36785654</v>
      </c>
      <c r="D108" s="1">
        <v>44641</v>
      </c>
      <c r="E108">
        <v>10681070</v>
      </c>
      <c r="F108" t="s">
        <v>19</v>
      </c>
      <c r="G108" t="s">
        <v>21</v>
      </c>
      <c r="H108" t="s">
        <v>183</v>
      </c>
      <c r="I108" s="2">
        <v>389448</v>
      </c>
      <c r="J108" s="2">
        <v>389448</v>
      </c>
      <c r="K108">
        <v>1900109258</v>
      </c>
      <c r="L108" t="s">
        <v>97</v>
      </c>
      <c r="M108" t="s">
        <v>98</v>
      </c>
      <c r="N108" t="s">
        <v>88</v>
      </c>
      <c r="O108" s="24" t="str">
        <f>IF(COUNTIF('Geographic Analysis'!$L$8:$L$21,Commercial!P108), _xlfn.CONCAT(Commercial!P108, " (H)"),Commercial!P108)</f>
        <v>United Kingdom</v>
      </c>
      <c r="P108" t="s">
        <v>88</v>
      </c>
      <c r="Q108" s="24" t="str">
        <f>IF(COUNTIF('Geographic Analysis'!$L$8:$L$21,Commercial!R108), _xlfn.CONCAT(Commercial!R108, " (H)"),Commercial!R108)</f>
        <v>Poland</v>
      </c>
      <c r="R108" t="s">
        <v>45</v>
      </c>
      <c r="S108">
        <v>4100524284</v>
      </c>
      <c r="T108" t="s">
        <v>43</v>
      </c>
      <c r="U108" t="s">
        <v>44</v>
      </c>
      <c r="V108" t="s">
        <v>45</v>
      </c>
    </row>
    <row r="109" spans="1:22" x14ac:dyDescent="0.3">
      <c r="A109" s="5" t="s">
        <v>185</v>
      </c>
      <c r="B109">
        <v>1058884562</v>
      </c>
      <c r="C109">
        <v>36785654</v>
      </c>
      <c r="D109" s="1">
        <v>44605</v>
      </c>
      <c r="E109">
        <v>11757765</v>
      </c>
      <c r="F109" t="s">
        <v>19</v>
      </c>
      <c r="G109" t="s">
        <v>21</v>
      </c>
      <c r="H109" t="s">
        <v>183</v>
      </c>
      <c r="I109" s="2">
        <v>817715</v>
      </c>
      <c r="J109" s="2">
        <v>817715</v>
      </c>
      <c r="K109">
        <v>1900109258</v>
      </c>
      <c r="L109" t="s">
        <v>97</v>
      </c>
      <c r="M109" t="s">
        <v>98</v>
      </c>
      <c r="N109" t="s">
        <v>88</v>
      </c>
      <c r="O109" s="24" t="str">
        <f>IF(COUNTIF('Geographic Analysis'!$L$8:$L$21,Commercial!P109), _xlfn.CONCAT(Commercial!P109, " (H)"),Commercial!P109)</f>
        <v>United Kingdom</v>
      </c>
      <c r="P109" t="s">
        <v>88</v>
      </c>
      <c r="Q109" s="24" t="str">
        <f>IF(COUNTIF('Geographic Analysis'!$L$8:$L$21,Commercial!R109), _xlfn.CONCAT(Commercial!R109, " (H)"),Commercial!R109)</f>
        <v>Pakistan (H)</v>
      </c>
      <c r="R109" t="s">
        <v>83</v>
      </c>
      <c r="S109">
        <v>4263475881</v>
      </c>
      <c r="T109" t="s">
        <v>81</v>
      </c>
      <c r="U109" t="s">
        <v>82</v>
      </c>
      <c r="V109" t="s">
        <v>83</v>
      </c>
    </row>
    <row r="110" spans="1:22" x14ac:dyDescent="0.3">
      <c r="A110" s="5" t="s">
        <v>185</v>
      </c>
      <c r="B110">
        <v>1058884562</v>
      </c>
      <c r="C110">
        <v>36785654</v>
      </c>
      <c r="D110" s="1">
        <v>44597</v>
      </c>
      <c r="E110">
        <v>13612964</v>
      </c>
      <c r="F110" t="s">
        <v>19</v>
      </c>
      <c r="G110" t="s">
        <v>21</v>
      </c>
      <c r="H110" t="s">
        <v>183</v>
      </c>
      <c r="I110" s="2">
        <v>558073</v>
      </c>
      <c r="J110" s="2">
        <v>558073</v>
      </c>
      <c r="K110">
        <v>1900109258</v>
      </c>
      <c r="L110" t="s">
        <v>97</v>
      </c>
      <c r="M110" t="s">
        <v>98</v>
      </c>
      <c r="N110" t="s">
        <v>88</v>
      </c>
      <c r="O110" s="24" t="str">
        <f>IF(COUNTIF('Geographic Analysis'!$L$8:$L$21,Commercial!P110), _xlfn.CONCAT(Commercial!P110, " (H)"),Commercial!P110)</f>
        <v>United Kingdom</v>
      </c>
      <c r="P110" t="s">
        <v>88</v>
      </c>
      <c r="Q110" s="24" t="str">
        <f>IF(COUNTIF('Geographic Analysis'!$L$8:$L$21,Commercial!R110), _xlfn.CONCAT(Commercial!R110, " (H)"),Commercial!R110)</f>
        <v>Bahrain (H)</v>
      </c>
      <c r="R110" t="s">
        <v>28</v>
      </c>
      <c r="S110">
        <v>4547963252</v>
      </c>
      <c r="T110" t="s">
        <v>32</v>
      </c>
      <c r="U110" t="s">
        <v>33</v>
      </c>
      <c r="V110" t="s">
        <v>28</v>
      </c>
    </row>
    <row r="111" spans="1:22" x14ac:dyDescent="0.3">
      <c r="A111" s="5" t="s">
        <v>185</v>
      </c>
      <c r="B111">
        <v>1058884562</v>
      </c>
      <c r="C111">
        <v>36785654</v>
      </c>
      <c r="D111" s="1">
        <v>44613</v>
      </c>
      <c r="E111">
        <v>15912529</v>
      </c>
      <c r="F111" t="s">
        <v>19</v>
      </c>
      <c r="G111" t="s">
        <v>21</v>
      </c>
      <c r="H111" t="s">
        <v>183</v>
      </c>
      <c r="I111" s="2">
        <v>21017</v>
      </c>
      <c r="J111" s="2">
        <v>21017</v>
      </c>
      <c r="K111">
        <v>1900109258</v>
      </c>
      <c r="L111" t="s">
        <v>97</v>
      </c>
      <c r="M111" t="s">
        <v>98</v>
      </c>
      <c r="N111" t="s">
        <v>88</v>
      </c>
      <c r="O111" s="24" t="str">
        <f>IF(COUNTIF('Geographic Analysis'!$L$8:$L$21,Commercial!P111), _xlfn.CONCAT(Commercial!P111, " (H)"),Commercial!P111)</f>
        <v>United Kingdom</v>
      </c>
      <c r="P111" t="s">
        <v>88</v>
      </c>
      <c r="Q111" s="24" t="str">
        <f>IF(COUNTIF('Geographic Analysis'!$L$8:$L$21,Commercial!R111), _xlfn.CONCAT(Commercial!R111, " (H)"),Commercial!R111)</f>
        <v>Pakistan (H)</v>
      </c>
      <c r="R111" t="s">
        <v>83</v>
      </c>
      <c r="S111">
        <v>4263475881</v>
      </c>
      <c r="T111" t="s">
        <v>81</v>
      </c>
      <c r="U111" t="s">
        <v>82</v>
      </c>
      <c r="V111" t="s">
        <v>83</v>
      </c>
    </row>
    <row r="112" spans="1:22" x14ac:dyDescent="0.3">
      <c r="A112" s="5" t="s">
        <v>186</v>
      </c>
      <c r="B112">
        <v>1058884562</v>
      </c>
      <c r="C112">
        <v>36785654</v>
      </c>
      <c r="D112" s="1">
        <v>44648</v>
      </c>
      <c r="E112">
        <v>16737089</v>
      </c>
      <c r="F112" t="s">
        <v>19</v>
      </c>
      <c r="G112" t="s">
        <v>22</v>
      </c>
      <c r="H112" t="s">
        <v>183</v>
      </c>
      <c r="I112" s="2">
        <v>3172</v>
      </c>
      <c r="J112" s="2">
        <v>3172</v>
      </c>
      <c r="K112">
        <v>1900109258</v>
      </c>
      <c r="L112" t="s">
        <v>97</v>
      </c>
      <c r="M112" t="s">
        <v>98</v>
      </c>
      <c r="N112" t="s">
        <v>88</v>
      </c>
      <c r="O112" s="24" t="str">
        <f>IF(COUNTIF('Geographic Analysis'!$L$8:$L$21,Commercial!P112), _xlfn.CONCAT(Commercial!P112, " (H)"),Commercial!P112)</f>
        <v>United Kingdom</v>
      </c>
      <c r="P112" t="s">
        <v>88</v>
      </c>
      <c r="Q112" s="24" t="str">
        <f>IF(COUNTIF('Geographic Analysis'!$L$8:$L$21,Commercial!R112), _xlfn.CONCAT(Commercial!R112, " (H)"),Commercial!R112)</f>
        <v>China (H)</v>
      </c>
      <c r="R112" t="s">
        <v>182</v>
      </c>
      <c r="S112">
        <v>3461114260</v>
      </c>
      <c r="T112" t="s">
        <v>181</v>
      </c>
      <c r="V112" t="s">
        <v>182</v>
      </c>
    </row>
    <row r="113" spans="1:22" x14ac:dyDescent="0.3">
      <c r="A113" s="5" t="s">
        <v>184</v>
      </c>
      <c r="B113">
        <v>1058884562</v>
      </c>
      <c r="C113">
        <v>36785654</v>
      </c>
      <c r="D113" s="1">
        <v>44580</v>
      </c>
      <c r="E113">
        <v>16929875</v>
      </c>
      <c r="F113" t="s">
        <v>19</v>
      </c>
      <c r="G113" t="s">
        <v>21</v>
      </c>
      <c r="H113" t="s">
        <v>183</v>
      </c>
      <c r="I113" s="2">
        <v>216892</v>
      </c>
      <c r="J113" s="2">
        <v>216892</v>
      </c>
      <c r="K113">
        <v>1900109258</v>
      </c>
      <c r="L113" t="s">
        <v>97</v>
      </c>
      <c r="M113" t="s">
        <v>98</v>
      </c>
      <c r="N113" t="s">
        <v>88</v>
      </c>
      <c r="O113" s="24" t="str">
        <f>IF(COUNTIF('Geographic Analysis'!$L$8:$L$21,Commercial!P113), _xlfn.CONCAT(Commercial!P113, " (H)"),Commercial!P113)</f>
        <v>United Kingdom</v>
      </c>
      <c r="P113" t="s">
        <v>88</v>
      </c>
      <c r="Q113" s="24" t="str">
        <f>IF(COUNTIF('Geographic Analysis'!$L$8:$L$21,Commercial!R113), _xlfn.CONCAT(Commercial!R113, " (H)"),Commercial!R113)</f>
        <v>Slovakia</v>
      </c>
      <c r="R113" t="s">
        <v>128</v>
      </c>
      <c r="S113">
        <v>8807960384</v>
      </c>
      <c r="T113" t="s">
        <v>126</v>
      </c>
      <c r="U113" t="s">
        <v>127</v>
      </c>
      <c r="V113" t="s">
        <v>128</v>
      </c>
    </row>
    <row r="114" spans="1:22" x14ac:dyDescent="0.3">
      <c r="A114" s="5" t="s">
        <v>186</v>
      </c>
      <c r="B114">
        <v>1058884562</v>
      </c>
      <c r="C114">
        <v>36785654</v>
      </c>
      <c r="D114" s="1">
        <v>44631</v>
      </c>
      <c r="E114">
        <v>18160563</v>
      </c>
      <c r="F114" t="s">
        <v>19</v>
      </c>
      <c r="G114" t="s">
        <v>21</v>
      </c>
      <c r="H114" t="s">
        <v>183</v>
      </c>
      <c r="I114" s="2">
        <v>3587</v>
      </c>
      <c r="J114" s="2">
        <v>3587</v>
      </c>
      <c r="K114">
        <v>1900109258</v>
      </c>
      <c r="L114" t="s">
        <v>97</v>
      </c>
      <c r="M114" t="s">
        <v>98</v>
      </c>
      <c r="N114" t="s">
        <v>88</v>
      </c>
      <c r="O114" s="24" t="str">
        <f>IF(COUNTIF('Geographic Analysis'!$L$8:$L$21,Commercial!P114), _xlfn.CONCAT(Commercial!P114, " (H)"),Commercial!P114)</f>
        <v>United Kingdom</v>
      </c>
      <c r="P114" t="s">
        <v>88</v>
      </c>
      <c r="Q114" s="24" t="str">
        <f>IF(COUNTIF('Geographic Analysis'!$L$8:$L$21,Commercial!R114), _xlfn.CONCAT(Commercial!R114, " (H)"),Commercial!R114)</f>
        <v>United Kingdom</v>
      </c>
      <c r="R114" t="s">
        <v>88</v>
      </c>
      <c r="S114">
        <v>1014787879</v>
      </c>
      <c r="T114" t="s">
        <v>113</v>
      </c>
      <c r="U114" t="s">
        <v>114</v>
      </c>
      <c r="V114" t="s">
        <v>88</v>
      </c>
    </row>
    <row r="115" spans="1:22" x14ac:dyDescent="0.3">
      <c r="A115" s="5" t="s">
        <v>185</v>
      </c>
      <c r="B115">
        <v>1058884562</v>
      </c>
      <c r="C115">
        <v>38865000</v>
      </c>
      <c r="D115" s="1">
        <v>44599</v>
      </c>
      <c r="E115">
        <v>15381862</v>
      </c>
      <c r="F115" t="s">
        <v>19</v>
      </c>
      <c r="G115" t="s">
        <v>22</v>
      </c>
      <c r="H115" t="s">
        <v>183</v>
      </c>
      <c r="I115" s="2">
        <v>49894</v>
      </c>
      <c r="J115" s="2">
        <v>49894</v>
      </c>
      <c r="K115">
        <v>1236545454</v>
      </c>
      <c r="L115" t="s">
        <v>252</v>
      </c>
      <c r="N115" t="s">
        <v>158</v>
      </c>
      <c r="O115" s="24" t="str">
        <f>IF(COUNTIF('Geographic Analysis'!$L$8:$L$21,Commercial!P115), _xlfn.CONCAT(Commercial!P115, " (H)"),Commercial!P115)</f>
        <v>Colombia (H)</v>
      </c>
      <c r="P115" t="s">
        <v>158</v>
      </c>
      <c r="Q115" s="24" t="str">
        <f>IF(COUNTIF('Geographic Analysis'!$L$8:$L$21,Commercial!R115), _xlfn.CONCAT(Commercial!R115, " (H)"),Commercial!R115)</f>
        <v>France</v>
      </c>
      <c r="R115" t="s">
        <v>49</v>
      </c>
      <c r="S115">
        <v>2045489878</v>
      </c>
      <c r="T115" t="s">
        <v>103</v>
      </c>
      <c r="U115" t="s">
        <v>50</v>
      </c>
      <c r="V115" t="s">
        <v>49</v>
      </c>
    </row>
    <row r="116" spans="1:22" x14ac:dyDescent="0.3">
      <c r="A116" s="5" t="s">
        <v>186</v>
      </c>
      <c r="B116">
        <v>1058884562</v>
      </c>
      <c r="C116">
        <v>38865000</v>
      </c>
      <c r="D116" s="1">
        <v>44637</v>
      </c>
      <c r="E116">
        <v>16892549</v>
      </c>
      <c r="F116" t="s">
        <v>19</v>
      </c>
      <c r="G116" t="s">
        <v>21</v>
      </c>
      <c r="H116" t="s">
        <v>183</v>
      </c>
      <c r="I116" s="2">
        <v>7413126</v>
      </c>
      <c r="J116" s="2">
        <v>7413126</v>
      </c>
      <c r="K116">
        <v>1441214521</v>
      </c>
      <c r="L116" t="s">
        <v>261</v>
      </c>
      <c r="M116" t="s">
        <v>102</v>
      </c>
      <c r="N116" t="s">
        <v>51</v>
      </c>
      <c r="O116" s="24" t="str">
        <f>IF(COUNTIF('Geographic Analysis'!$L$8:$L$21,Commercial!P116), _xlfn.CONCAT(Commercial!P116, " (H)"),Commercial!P116)</f>
        <v>United States</v>
      </c>
      <c r="P116" t="s">
        <v>51</v>
      </c>
      <c r="Q116" s="24" t="str">
        <f>IF(COUNTIF('Geographic Analysis'!$L$8:$L$21,Commercial!R116), _xlfn.CONCAT(Commercial!R116, " (H)"),Commercial!R116)</f>
        <v>France</v>
      </c>
      <c r="R116" t="s">
        <v>49</v>
      </c>
      <c r="S116">
        <v>2045489878</v>
      </c>
      <c r="T116" t="s">
        <v>103</v>
      </c>
      <c r="U116" t="s">
        <v>50</v>
      </c>
      <c r="V116" t="s">
        <v>49</v>
      </c>
    </row>
    <row r="117" spans="1:22" x14ac:dyDescent="0.3">
      <c r="A117" s="5" t="s">
        <v>186</v>
      </c>
      <c r="B117">
        <v>1058884562</v>
      </c>
      <c r="C117">
        <v>38865000</v>
      </c>
      <c r="D117" s="1">
        <v>44636</v>
      </c>
      <c r="E117">
        <v>15024249</v>
      </c>
      <c r="F117" t="s">
        <v>19</v>
      </c>
      <c r="G117" t="s">
        <v>22</v>
      </c>
      <c r="H117" t="s">
        <v>183</v>
      </c>
      <c r="I117" s="2">
        <v>4960911</v>
      </c>
      <c r="J117" s="2">
        <v>4960911</v>
      </c>
      <c r="K117">
        <v>1454142014</v>
      </c>
      <c r="L117" t="s">
        <v>63</v>
      </c>
      <c r="M117" t="s">
        <v>64</v>
      </c>
      <c r="N117" t="s">
        <v>36</v>
      </c>
      <c r="O117" s="24" t="str">
        <f>IF(COUNTIF('Geographic Analysis'!$L$8:$L$21,Commercial!P117), _xlfn.CONCAT(Commercial!P117, " (H)"),Commercial!P117)</f>
        <v>Spain</v>
      </c>
      <c r="P117" t="s">
        <v>36</v>
      </c>
      <c r="Q117" s="24" t="str">
        <f>IF(COUNTIF('Geographic Analysis'!$L$8:$L$21,Commercial!R117), _xlfn.CONCAT(Commercial!R117, " (H)"),Commercial!R117)</f>
        <v>France</v>
      </c>
      <c r="R117" t="s">
        <v>49</v>
      </c>
      <c r="S117">
        <v>2045489878</v>
      </c>
      <c r="T117" t="s">
        <v>103</v>
      </c>
      <c r="U117" t="s">
        <v>50</v>
      </c>
      <c r="V117" t="s">
        <v>49</v>
      </c>
    </row>
    <row r="118" spans="1:22" x14ac:dyDescent="0.3">
      <c r="A118" s="5" t="s">
        <v>185</v>
      </c>
      <c r="B118">
        <v>1058884562</v>
      </c>
      <c r="C118">
        <v>36785654</v>
      </c>
      <c r="D118" s="1">
        <v>44617</v>
      </c>
      <c r="E118">
        <v>11812104</v>
      </c>
      <c r="F118" t="s">
        <v>19</v>
      </c>
      <c r="G118" t="s">
        <v>22</v>
      </c>
      <c r="H118" t="s">
        <v>183</v>
      </c>
      <c r="I118" s="2">
        <v>5901505</v>
      </c>
      <c r="J118" s="2">
        <v>5901505</v>
      </c>
      <c r="K118">
        <v>7775489878</v>
      </c>
      <c r="L118" t="s">
        <v>110</v>
      </c>
      <c r="M118" t="s">
        <v>111</v>
      </c>
      <c r="N118" t="s">
        <v>109</v>
      </c>
      <c r="O118" s="24" t="str">
        <f>IF(COUNTIF('Geographic Analysis'!$L$8:$L$21,Commercial!P118), _xlfn.CONCAT(Commercial!P118, " (H)"),Commercial!P118)</f>
        <v>United Arab Emirates (H)</v>
      </c>
      <c r="P118" t="s">
        <v>109</v>
      </c>
      <c r="Q118" s="24" t="str">
        <f>IF(COUNTIF('Geographic Analysis'!$L$8:$L$21,Commercial!R118), _xlfn.CONCAT(Commercial!R118, " (H)"),Commercial!R118)</f>
        <v>United Kingdom</v>
      </c>
      <c r="R118" t="s">
        <v>88</v>
      </c>
      <c r="S118">
        <v>4598747104</v>
      </c>
      <c r="T118" t="s">
        <v>256</v>
      </c>
      <c r="U118" t="s">
        <v>87</v>
      </c>
      <c r="V118" t="s">
        <v>88</v>
      </c>
    </row>
    <row r="119" spans="1:22" x14ac:dyDescent="0.3">
      <c r="A119" s="5" t="s">
        <v>184</v>
      </c>
      <c r="B119">
        <v>1058884562</v>
      </c>
      <c r="C119">
        <v>36785654</v>
      </c>
      <c r="D119" s="1">
        <v>44591</v>
      </c>
      <c r="E119">
        <v>13376265</v>
      </c>
      <c r="F119" t="s">
        <v>19</v>
      </c>
      <c r="G119" t="s">
        <v>21</v>
      </c>
      <c r="H119" t="s">
        <v>183</v>
      </c>
      <c r="I119" s="2">
        <v>7267408</v>
      </c>
      <c r="J119" s="2">
        <v>7267408</v>
      </c>
      <c r="K119">
        <v>7775489878</v>
      </c>
      <c r="L119" t="s">
        <v>110</v>
      </c>
      <c r="M119" t="s">
        <v>111</v>
      </c>
      <c r="N119" t="s">
        <v>109</v>
      </c>
      <c r="O119" s="24" t="str">
        <f>IF(COUNTIF('Geographic Analysis'!$L$8:$L$21,Commercial!P119), _xlfn.CONCAT(Commercial!P119, " (H)"),Commercial!P119)</f>
        <v>United Arab Emirates (H)</v>
      </c>
      <c r="P119" t="s">
        <v>109</v>
      </c>
      <c r="Q119" s="24" t="str">
        <f>IF(COUNTIF('Geographic Analysis'!$L$8:$L$21,Commercial!R119), _xlfn.CONCAT(Commercial!R119, " (H)"),Commercial!R119)</f>
        <v>United Kingdom</v>
      </c>
      <c r="R119" t="s">
        <v>88</v>
      </c>
      <c r="S119">
        <v>9040688299</v>
      </c>
      <c r="T119" t="s">
        <v>112</v>
      </c>
      <c r="U119" t="s">
        <v>87</v>
      </c>
      <c r="V119" t="s">
        <v>88</v>
      </c>
    </row>
    <row r="120" spans="1:22" x14ac:dyDescent="0.3">
      <c r="A120" s="5" t="s">
        <v>185</v>
      </c>
      <c r="B120">
        <v>1058884562</v>
      </c>
      <c r="C120">
        <v>36785654</v>
      </c>
      <c r="D120" s="1">
        <v>44600</v>
      </c>
      <c r="E120">
        <v>14586685</v>
      </c>
      <c r="F120" t="s">
        <v>19</v>
      </c>
      <c r="G120" t="s">
        <v>22</v>
      </c>
      <c r="H120" t="s">
        <v>183</v>
      </c>
      <c r="I120" s="2">
        <v>8052029</v>
      </c>
      <c r="J120" s="2">
        <v>8052029</v>
      </c>
      <c r="K120">
        <v>7775489878</v>
      </c>
      <c r="L120" t="s">
        <v>110</v>
      </c>
      <c r="M120" t="s">
        <v>111</v>
      </c>
      <c r="N120" t="s">
        <v>109</v>
      </c>
      <c r="O120" s="24" t="str">
        <f>IF(COUNTIF('Geographic Analysis'!$L$8:$L$21,Commercial!P120), _xlfn.CONCAT(Commercial!P120, " (H)"),Commercial!P120)</f>
        <v>United Arab Emirates (H)</v>
      </c>
      <c r="P120" t="s">
        <v>109</v>
      </c>
      <c r="Q120" s="24" t="str">
        <f>IF(COUNTIF('Geographic Analysis'!$L$8:$L$21,Commercial!R120), _xlfn.CONCAT(Commercial!R120, " (H)"),Commercial!R120)</f>
        <v>United States</v>
      </c>
      <c r="R120" t="s">
        <v>51</v>
      </c>
      <c r="S120">
        <v>1002337855</v>
      </c>
      <c r="T120" t="s">
        <v>105</v>
      </c>
      <c r="U120" t="s">
        <v>106</v>
      </c>
      <c r="V120" t="s">
        <v>51</v>
      </c>
    </row>
    <row r="121" spans="1:22" x14ac:dyDescent="0.3">
      <c r="A121" s="5" t="s">
        <v>185</v>
      </c>
      <c r="B121">
        <v>1058884562</v>
      </c>
      <c r="C121">
        <v>36785654</v>
      </c>
      <c r="D121" s="1">
        <v>44615</v>
      </c>
      <c r="E121">
        <v>11137152</v>
      </c>
      <c r="F121" t="s">
        <v>19</v>
      </c>
      <c r="G121" t="s">
        <v>22</v>
      </c>
      <c r="H121" t="s">
        <v>183</v>
      </c>
      <c r="I121" s="2">
        <v>6794008</v>
      </c>
      <c r="J121" s="2">
        <v>6794008</v>
      </c>
      <c r="K121">
        <v>2045489878</v>
      </c>
      <c r="L121" t="s">
        <v>103</v>
      </c>
      <c r="M121" t="s">
        <v>50</v>
      </c>
      <c r="N121" t="s">
        <v>49</v>
      </c>
      <c r="O121" s="24" t="str">
        <f>IF(COUNTIF('Geographic Analysis'!$L$8:$L$21,Commercial!P121), _xlfn.CONCAT(Commercial!P121, " (H)"),Commercial!P121)</f>
        <v>France</v>
      </c>
      <c r="P121" t="s">
        <v>49</v>
      </c>
      <c r="Q121" s="24" t="str">
        <f>IF(COUNTIF('Geographic Analysis'!$L$8:$L$21,Commercial!R121), _xlfn.CONCAT(Commercial!R121, " (H)"),Commercial!R121)</f>
        <v>Spain</v>
      </c>
      <c r="R121" t="s">
        <v>36</v>
      </c>
      <c r="S121">
        <v>1454142014</v>
      </c>
      <c r="T121" t="s">
        <v>63</v>
      </c>
      <c r="U121" t="s">
        <v>64</v>
      </c>
      <c r="V121" t="s">
        <v>36</v>
      </c>
    </row>
    <row r="122" spans="1:22" x14ac:dyDescent="0.3">
      <c r="A122" s="5" t="s">
        <v>184</v>
      </c>
      <c r="B122">
        <v>1058884562</v>
      </c>
      <c r="C122">
        <v>36785654</v>
      </c>
      <c r="D122" s="1">
        <v>44578</v>
      </c>
      <c r="E122">
        <v>11205279</v>
      </c>
      <c r="F122" t="s">
        <v>19</v>
      </c>
      <c r="G122" t="s">
        <v>22</v>
      </c>
      <c r="H122" t="s">
        <v>183</v>
      </c>
      <c r="I122" s="2">
        <v>51457</v>
      </c>
      <c r="J122" s="2">
        <v>51457</v>
      </c>
      <c r="K122">
        <v>2045489878</v>
      </c>
      <c r="L122" t="s">
        <v>103</v>
      </c>
      <c r="M122" t="s">
        <v>50</v>
      </c>
      <c r="N122" t="s">
        <v>49</v>
      </c>
      <c r="O122" s="24" t="str">
        <f>IF(COUNTIF('Geographic Analysis'!$L$8:$L$21,Commercial!P122), _xlfn.CONCAT(Commercial!P122, " (H)"),Commercial!P122)</f>
        <v>France</v>
      </c>
      <c r="P122" t="s">
        <v>49</v>
      </c>
      <c r="Q122" s="24" t="str">
        <f>IF(COUNTIF('Geographic Analysis'!$L$8:$L$21,Commercial!R122), _xlfn.CONCAT(Commercial!R122, " (H)"),Commercial!R122)</f>
        <v>United Kingdom</v>
      </c>
      <c r="R122" t="s">
        <v>88</v>
      </c>
      <c r="S122">
        <v>1112036044</v>
      </c>
      <c r="T122" t="s">
        <v>120</v>
      </c>
      <c r="U122" t="s">
        <v>87</v>
      </c>
      <c r="V122" t="s">
        <v>88</v>
      </c>
    </row>
    <row r="123" spans="1:22" x14ac:dyDescent="0.3">
      <c r="A123" s="5" t="s">
        <v>186</v>
      </c>
      <c r="B123">
        <v>1058884562</v>
      </c>
      <c r="C123">
        <v>36785654</v>
      </c>
      <c r="D123" s="1">
        <v>44622</v>
      </c>
      <c r="E123">
        <v>11274723</v>
      </c>
      <c r="F123" t="s">
        <v>19</v>
      </c>
      <c r="G123" t="s">
        <v>22</v>
      </c>
      <c r="H123" t="s">
        <v>183</v>
      </c>
      <c r="I123" s="2">
        <v>68477</v>
      </c>
      <c r="J123" s="2">
        <v>68477</v>
      </c>
      <c r="K123">
        <v>2045489878</v>
      </c>
      <c r="L123" t="s">
        <v>103</v>
      </c>
      <c r="M123" t="s">
        <v>50</v>
      </c>
      <c r="N123" t="s">
        <v>49</v>
      </c>
      <c r="O123" s="24" t="str">
        <f>IF(COUNTIF('Geographic Analysis'!$L$8:$L$21,Commercial!P123), _xlfn.CONCAT(Commercial!P123, " (H)"),Commercial!P123)</f>
        <v>France</v>
      </c>
      <c r="P123" t="s">
        <v>49</v>
      </c>
      <c r="Q123" s="24" t="str">
        <f>IF(COUNTIF('Geographic Analysis'!$L$8:$L$21,Commercial!R123), _xlfn.CONCAT(Commercial!R123, " (H)"),Commercial!R123)</f>
        <v>Bahrain (H)</v>
      </c>
      <c r="R123" t="s">
        <v>28</v>
      </c>
      <c r="S123">
        <v>1047485455</v>
      </c>
      <c r="T123" t="s">
        <v>30</v>
      </c>
      <c r="U123" t="s">
        <v>31</v>
      </c>
      <c r="V123" t="s">
        <v>28</v>
      </c>
    </row>
    <row r="124" spans="1:22" x14ac:dyDescent="0.3">
      <c r="A124" s="5" t="s">
        <v>185</v>
      </c>
      <c r="B124">
        <v>1058884562</v>
      </c>
      <c r="C124">
        <v>36785654</v>
      </c>
      <c r="D124" s="1">
        <v>44603</v>
      </c>
      <c r="E124">
        <v>13185751</v>
      </c>
      <c r="F124" t="s">
        <v>19</v>
      </c>
      <c r="G124" t="s">
        <v>21</v>
      </c>
      <c r="H124" t="s">
        <v>183</v>
      </c>
      <c r="I124" s="2">
        <v>7780481</v>
      </c>
      <c r="J124" s="2">
        <v>7780481</v>
      </c>
      <c r="K124">
        <v>2045489878</v>
      </c>
      <c r="L124" t="s">
        <v>103</v>
      </c>
      <c r="M124" t="s">
        <v>50</v>
      </c>
      <c r="N124" t="s">
        <v>49</v>
      </c>
      <c r="O124" s="24" t="str">
        <f>IF(COUNTIF('Geographic Analysis'!$L$8:$L$21,Commercial!P124), _xlfn.CONCAT(Commercial!P124, " (H)"),Commercial!P124)</f>
        <v>France</v>
      </c>
      <c r="P124" t="s">
        <v>49</v>
      </c>
      <c r="Q124" s="24" t="str">
        <f>IF(COUNTIF('Geographic Analysis'!$L$8:$L$21,Commercial!R124), _xlfn.CONCAT(Commercial!R124, " (H)"),Commercial!R124)</f>
        <v>Bahrain (H)</v>
      </c>
      <c r="R124" t="s">
        <v>28</v>
      </c>
      <c r="S124">
        <v>4547963252</v>
      </c>
      <c r="T124" t="s">
        <v>32</v>
      </c>
      <c r="U124" t="s">
        <v>33</v>
      </c>
      <c r="V124" t="s">
        <v>28</v>
      </c>
    </row>
    <row r="125" spans="1:22" x14ac:dyDescent="0.3">
      <c r="A125" s="5" t="s">
        <v>186</v>
      </c>
      <c r="B125">
        <v>1058884562</v>
      </c>
      <c r="C125">
        <v>36785654</v>
      </c>
      <c r="D125" s="1">
        <v>44622</v>
      </c>
      <c r="E125">
        <v>13458763</v>
      </c>
      <c r="F125" t="s">
        <v>19</v>
      </c>
      <c r="G125" t="s">
        <v>22</v>
      </c>
      <c r="H125" t="s">
        <v>183</v>
      </c>
      <c r="I125" s="2">
        <v>7996449</v>
      </c>
      <c r="J125" s="2">
        <v>7996449</v>
      </c>
      <c r="K125">
        <v>2045489878</v>
      </c>
      <c r="L125" t="s">
        <v>103</v>
      </c>
      <c r="M125" t="s">
        <v>50</v>
      </c>
      <c r="N125" t="s">
        <v>49</v>
      </c>
      <c r="O125" s="24" t="str">
        <f>IF(COUNTIF('Geographic Analysis'!$L$8:$L$21,Commercial!P125), _xlfn.CONCAT(Commercial!P125, " (H)"),Commercial!P125)</f>
        <v>France</v>
      </c>
      <c r="P125" t="s">
        <v>49</v>
      </c>
      <c r="Q125" s="24" t="str">
        <f>IF(COUNTIF('Geographic Analysis'!$L$8:$L$21,Commercial!R125), _xlfn.CONCAT(Commercial!R125, " (H)"),Commercial!R125)</f>
        <v>United States</v>
      </c>
      <c r="R125" t="s">
        <v>51</v>
      </c>
      <c r="S125">
        <v>1441214521</v>
      </c>
      <c r="T125" t="s">
        <v>261</v>
      </c>
      <c r="U125" t="s">
        <v>102</v>
      </c>
      <c r="V125" t="s">
        <v>51</v>
      </c>
    </row>
    <row r="126" spans="1:22" x14ac:dyDescent="0.3">
      <c r="A126" s="5" t="s">
        <v>186</v>
      </c>
      <c r="B126">
        <v>1058884562</v>
      </c>
      <c r="C126">
        <v>36785654</v>
      </c>
      <c r="D126" s="1">
        <v>44650</v>
      </c>
      <c r="E126">
        <v>13467315</v>
      </c>
      <c r="F126" t="s">
        <v>19</v>
      </c>
      <c r="G126" t="s">
        <v>21</v>
      </c>
      <c r="H126" t="s">
        <v>183</v>
      </c>
      <c r="I126" s="2">
        <v>7985840</v>
      </c>
      <c r="J126" s="2">
        <v>7985840</v>
      </c>
      <c r="K126">
        <v>2045489878</v>
      </c>
      <c r="L126" t="s">
        <v>103</v>
      </c>
      <c r="M126" t="s">
        <v>50</v>
      </c>
      <c r="N126" t="s">
        <v>49</v>
      </c>
      <c r="O126" s="24" t="str">
        <f>IF(COUNTIF('Geographic Analysis'!$L$8:$L$21,Commercial!P126), _xlfn.CONCAT(Commercial!P126, " (H)"),Commercial!P126)</f>
        <v>France</v>
      </c>
      <c r="P126" t="s">
        <v>49</v>
      </c>
      <c r="Q126" s="24" t="str">
        <f>IF(COUNTIF('Geographic Analysis'!$L$8:$L$21,Commercial!R126), _xlfn.CONCAT(Commercial!R126, " (H)"),Commercial!R126)</f>
        <v>United States</v>
      </c>
      <c r="R126" t="s">
        <v>51</v>
      </c>
      <c r="S126">
        <v>3466400426</v>
      </c>
      <c r="T126" t="s">
        <v>67</v>
      </c>
      <c r="U126" t="s">
        <v>68</v>
      </c>
      <c r="V126" t="s">
        <v>51</v>
      </c>
    </row>
    <row r="127" spans="1:22" x14ac:dyDescent="0.3">
      <c r="A127" s="5" t="s">
        <v>185</v>
      </c>
      <c r="B127">
        <v>1058884562</v>
      </c>
      <c r="C127">
        <v>36785654</v>
      </c>
      <c r="D127" s="1">
        <v>44606</v>
      </c>
      <c r="E127">
        <v>14090491</v>
      </c>
      <c r="F127" t="s">
        <v>19</v>
      </c>
      <c r="G127" t="s">
        <v>21</v>
      </c>
      <c r="H127" t="s">
        <v>183</v>
      </c>
      <c r="I127" s="2">
        <v>7188207</v>
      </c>
      <c r="J127" s="2">
        <v>7188207</v>
      </c>
      <c r="K127">
        <v>2045489878</v>
      </c>
      <c r="L127" t="s">
        <v>103</v>
      </c>
      <c r="M127" t="s">
        <v>50</v>
      </c>
      <c r="N127" t="s">
        <v>49</v>
      </c>
      <c r="O127" s="24" t="str">
        <f>IF(COUNTIF('Geographic Analysis'!$L$8:$L$21,Commercial!P127), _xlfn.CONCAT(Commercial!P127, " (H)"),Commercial!P127)</f>
        <v>France</v>
      </c>
      <c r="P127" t="s">
        <v>49</v>
      </c>
      <c r="Q127" s="24" t="str">
        <f>IF(COUNTIF('Geographic Analysis'!$L$8:$L$21,Commercial!R127), _xlfn.CONCAT(Commercial!R127, " (H)"),Commercial!R127)</f>
        <v>Germany</v>
      </c>
      <c r="R127" t="s">
        <v>38</v>
      </c>
      <c r="S127">
        <v>4445636585</v>
      </c>
      <c r="T127" t="s">
        <v>37</v>
      </c>
      <c r="U127" t="s">
        <v>39</v>
      </c>
      <c r="V127" t="s">
        <v>38</v>
      </c>
    </row>
    <row r="128" spans="1:22" x14ac:dyDescent="0.3">
      <c r="A128" s="5" t="s">
        <v>184</v>
      </c>
      <c r="B128">
        <v>1058884562</v>
      </c>
      <c r="C128">
        <v>36785654</v>
      </c>
      <c r="D128" s="1">
        <v>44576</v>
      </c>
      <c r="E128">
        <v>14219150</v>
      </c>
      <c r="F128" t="s">
        <v>19</v>
      </c>
      <c r="G128" t="s">
        <v>22</v>
      </c>
      <c r="H128" t="s">
        <v>183</v>
      </c>
      <c r="I128" s="2">
        <v>457491</v>
      </c>
      <c r="J128" s="2">
        <v>457491</v>
      </c>
      <c r="K128">
        <v>2045489878</v>
      </c>
      <c r="L128" t="s">
        <v>103</v>
      </c>
      <c r="M128" t="s">
        <v>50</v>
      </c>
      <c r="N128" t="s">
        <v>49</v>
      </c>
      <c r="O128" s="24" t="str">
        <f>IF(COUNTIF('Geographic Analysis'!$L$8:$L$21,Commercial!P128), _xlfn.CONCAT(Commercial!P128, " (H)"),Commercial!P128)</f>
        <v>France</v>
      </c>
      <c r="P128" t="s">
        <v>49</v>
      </c>
      <c r="Q128" s="24" t="str">
        <f>IF(COUNTIF('Geographic Analysis'!$L$8:$L$21,Commercial!R128), _xlfn.CONCAT(Commercial!R128, " (H)"),Commercial!R128)</f>
        <v>United States</v>
      </c>
      <c r="R128" t="s">
        <v>51</v>
      </c>
      <c r="S128">
        <v>1441214521</v>
      </c>
      <c r="T128" t="s">
        <v>261</v>
      </c>
      <c r="U128" t="s">
        <v>102</v>
      </c>
      <c r="V128" t="s">
        <v>51</v>
      </c>
    </row>
    <row r="129" spans="1:22" x14ac:dyDescent="0.3">
      <c r="A129" s="5" t="s">
        <v>184</v>
      </c>
      <c r="B129">
        <v>1058884562</v>
      </c>
      <c r="C129">
        <v>36785654</v>
      </c>
      <c r="D129" s="1">
        <v>44587</v>
      </c>
      <c r="E129">
        <v>15126272</v>
      </c>
      <c r="F129" t="s">
        <v>19</v>
      </c>
      <c r="G129" t="s">
        <v>21</v>
      </c>
      <c r="H129" t="s">
        <v>183</v>
      </c>
      <c r="I129" s="2">
        <v>7098519</v>
      </c>
      <c r="J129" s="2">
        <v>7098519</v>
      </c>
      <c r="K129">
        <v>2045489878</v>
      </c>
      <c r="L129" t="s">
        <v>103</v>
      </c>
      <c r="M129" t="s">
        <v>50</v>
      </c>
      <c r="N129" t="s">
        <v>49</v>
      </c>
      <c r="O129" s="24" t="str">
        <f>IF(COUNTIF('Geographic Analysis'!$L$8:$L$21,Commercial!P129), _xlfn.CONCAT(Commercial!P129, " (H)"),Commercial!P129)</f>
        <v>France</v>
      </c>
      <c r="P129" t="s">
        <v>49</v>
      </c>
      <c r="Q129" s="24" t="str">
        <f>IF(COUNTIF('Geographic Analysis'!$L$8:$L$21,Commercial!R129), _xlfn.CONCAT(Commercial!R129, " (H)"),Commercial!R129)</f>
        <v>United Kingdom</v>
      </c>
      <c r="R129" t="s">
        <v>88</v>
      </c>
      <c r="S129">
        <v>1112036044</v>
      </c>
      <c r="T129" t="s">
        <v>120</v>
      </c>
      <c r="U129" t="s">
        <v>87</v>
      </c>
      <c r="V129" t="s">
        <v>88</v>
      </c>
    </row>
    <row r="130" spans="1:22" x14ac:dyDescent="0.3">
      <c r="A130" s="5" t="s">
        <v>184</v>
      </c>
      <c r="B130">
        <v>1058884562</v>
      </c>
      <c r="C130">
        <v>36785654</v>
      </c>
      <c r="D130" s="1">
        <v>44576</v>
      </c>
      <c r="E130">
        <v>15490000</v>
      </c>
      <c r="F130" t="s">
        <v>19</v>
      </c>
      <c r="G130" t="s">
        <v>22</v>
      </c>
      <c r="H130" t="s">
        <v>183</v>
      </c>
      <c r="I130" s="2">
        <v>4922260</v>
      </c>
      <c r="J130" s="2">
        <v>4922260</v>
      </c>
      <c r="K130">
        <v>2045489878</v>
      </c>
      <c r="L130" t="s">
        <v>103</v>
      </c>
      <c r="M130" t="s">
        <v>50</v>
      </c>
      <c r="N130" t="s">
        <v>49</v>
      </c>
      <c r="O130" s="24" t="str">
        <f>IF(COUNTIF('Geographic Analysis'!$L$8:$L$21,Commercial!P130), _xlfn.CONCAT(Commercial!P130, " (H)"),Commercial!P130)</f>
        <v>France</v>
      </c>
      <c r="P130" t="s">
        <v>49</v>
      </c>
      <c r="Q130" s="24" t="str">
        <f>IF(COUNTIF('Geographic Analysis'!$L$8:$L$21,Commercial!R130), _xlfn.CONCAT(Commercial!R130, " (H)"),Commercial!R130)</f>
        <v>United States</v>
      </c>
      <c r="R130" t="s">
        <v>51</v>
      </c>
      <c r="S130">
        <v>1005455989</v>
      </c>
      <c r="T130" t="s">
        <v>190</v>
      </c>
      <c r="U130" t="s">
        <v>65</v>
      </c>
      <c r="V130" t="s">
        <v>51</v>
      </c>
    </row>
    <row r="131" spans="1:22" x14ac:dyDescent="0.3">
      <c r="A131" s="5" t="s">
        <v>186</v>
      </c>
      <c r="B131">
        <v>1058884562</v>
      </c>
      <c r="C131">
        <v>38865000</v>
      </c>
      <c r="D131" s="1">
        <v>44641</v>
      </c>
      <c r="E131">
        <v>16161666</v>
      </c>
      <c r="F131" t="s">
        <v>19</v>
      </c>
      <c r="G131" t="s">
        <v>22</v>
      </c>
      <c r="H131" t="s">
        <v>183</v>
      </c>
      <c r="I131" s="2">
        <v>7743721</v>
      </c>
      <c r="J131" s="2">
        <v>7743721</v>
      </c>
      <c r="K131">
        <v>2045489878</v>
      </c>
      <c r="L131" t="s">
        <v>103</v>
      </c>
      <c r="M131" t="s">
        <v>50</v>
      </c>
      <c r="N131" t="s">
        <v>49</v>
      </c>
      <c r="O131" s="24" t="str">
        <f>IF(COUNTIF('Geographic Analysis'!$L$8:$L$21,Commercial!P131), _xlfn.CONCAT(Commercial!P131, " (H)"),Commercial!P131)</f>
        <v>France</v>
      </c>
      <c r="P131" t="s">
        <v>49</v>
      </c>
      <c r="Q131" s="24" t="str">
        <f>IF(COUNTIF('Geographic Analysis'!$L$8:$L$21,Commercial!R131), _xlfn.CONCAT(Commercial!R131, " (H)"),Commercial!R131)</f>
        <v>Pakistan (H)</v>
      </c>
      <c r="R131" t="s">
        <v>83</v>
      </c>
      <c r="S131">
        <v>3344105896</v>
      </c>
      <c r="T131" t="s">
        <v>271</v>
      </c>
      <c r="U131" t="s">
        <v>82</v>
      </c>
      <c r="V131" t="s">
        <v>83</v>
      </c>
    </row>
    <row r="132" spans="1:22" x14ac:dyDescent="0.3">
      <c r="A132" s="5" t="s">
        <v>184</v>
      </c>
      <c r="B132">
        <v>1058884562</v>
      </c>
      <c r="C132">
        <v>38865000</v>
      </c>
      <c r="D132" s="1">
        <v>44592</v>
      </c>
      <c r="E132">
        <v>10011189</v>
      </c>
      <c r="F132" t="s">
        <v>19</v>
      </c>
      <c r="G132" t="s">
        <v>22</v>
      </c>
      <c r="H132" t="s">
        <v>183</v>
      </c>
      <c r="I132" s="2">
        <v>285360</v>
      </c>
      <c r="J132" s="2">
        <v>285360</v>
      </c>
      <c r="K132">
        <v>2141002012</v>
      </c>
      <c r="L132" t="s">
        <v>262</v>
      </c>
      <c r="M132" t="s">
        <v>136</v>
      </c>
      <c r="N132" t="s">
        <v>45</v>
      </c>
      <c r="O132" s="24" t="str">
        <f>IF(COUNTIF('Geographic Analysis'!$L$8:$L$21,Commercial!P132), _xlfn.CONCAT(Commercial!P132, " (H)"),Commercial!P132)</f>
        <v>Poland</v>
      </c>
      <c r="P132" t="s">
        <v>45</v>
      </c>
      <c r="Q132" s="24" t="str">
        <f>IF(COUNTIF('Geographic Analysis'!$L$8:$L$21,Commercial!R132), _xlfn.CONCAT(Commercial!R132, " (H)"),Commercial!R132)</f>
        <v>United States</v>
      </c>
      <c r="R132" t="s">
        <v>51</v>
      </c>
      <c r="S132">
        <v>1441214521</v>
      </c>
      <c r="T132" t="s">
        <v>261</v>
      </c>
      <c r="U132" t="s">
        <v>102</v>
      </c>
      <c r="V132" t="s">
        <v>51</v>
      </c>
    </row>
    <row r="133" spans="1:22" x14ac:dyDescent="0.3">
      <c r="A133" s="5" t="s">
        <v>185</v>
      </c>
      <c r="B133">
        <v>1058884562</v>
      </c>
      <c r="C133">
        <v>38865000</v>
      </c>
      <c r="D133" s="1">
        <v>44596</v>
      </c>
      <c r="E133">
        <v>16710175</v>
      </c>
      <c r="F133" t="s">
        <v>19</v>
      </c>
      <c r="G133" t="s">
        <v>22</v>
      </c>
      <c r="H133" t="s">
        <v>183</v>
      </c>
      <c r="I133" s="2">
        <v>55274</v>
      </c>
      <c r="J133" s="2">
        <v>55274</v>
      </c>
      <c r="K133">
        <v>2141002012</v>
      </c>
      <c r="L133" t="s">
        <v>262</v>
      </c>
      <c r="M133" t="s">
        <v>136</v>
      </c>
      <c r="N133" t="s">
        <v>45</v>
      </c>
      <c r="O133" s="24" t="str">
        <f>IF(COUNTIF('Geographic Analysis'!$L$8:$L$21,Commercial!P133), _xlfn.CONCAT(Commercial!P133, " (H)"),Commercial!P133)</f>
        <v>Poland</v>
      </c>
      <c r="P133" t="s">
        <v>45</v>
      </c>
      <c r="Q133" s="24" t="str">
        <f>IF(COUNTIF('Geographic Analysis'!$L$8:$L$21,Commercial!R133), _xlfn.CONCAT(Commercial!R133, " (H)"),Commercial!R133)</f>
        <v>France</v>
      </c>
      <c r="R133" t="s">
        <v>49</v>
      </c>
      <c r="S133">
        <v>5125454555</v>
      </c>
      <c r="T133" t="s">
        <v>104</v>
      </c>
      <c r="U133" t="s">
        <v>50</v>
      </c>
      <c r="V133" t="s">
        <v>49</v>
      </c>
    </row>
    <row r="134" spans="1:22" x14ac:dyDescent="0.3">
      <c r="A134" s="5" t="s">
        <v>185</v>
      </c>
      <c r="B134">
        <v>1058884562</v>
      </c>
      <c r="C134">
        <v>38865000</v>
      </c>
      <c r="D134" s="1">
        <v>44608</v>
      </c>
      <c r="E134">
        <v>19119159</v>
      </c>
      <c r="F134" t="s">
        <v>19</v>
      </c>
      <c r="G134" t="s">
        <v>22</v>
      </c>
      <c r="H134" t="s">
        <v>183</v>
      </c>
      <c r="I134" s="2">
        <v>29758</v>
      </c>
      <c r="J134" s="2">
        <v>29758</v>
      </c>
      <c r="K134">
        <v>1454142014</v>
      </c>
      <c r="L134" t="s">
        <v>63</v>
      </c>
      <c r="M134" t="s">
        <v>64</v>
      </c>
      <c r="N134" t="s">
        <v>36</v>
      </c>
      <c r="O134" s="24" t="str">
        <f>IF(COUNTIF('Geographic Analysis'!$L$8:$L$21,Commercial!P134), _xlfn.CONCAT(Commercial!P134, " (H)"),Commercial!P134)</f>
        <v>Spain</v>
      </c>
      <c r="P134" t="s">
        <v>36</v>
      </c>
      <c r="Q134" s="24" t="str">
        <f>IF(COUNTIF('Geographic Analysis'!$L$8:$L$21,Commercial!R134), _xlfn.CONCAT(Commercial!R134, " (H)"),Commercial!R134)</f>
        <v>France</v>
      </c>
      <c r="R134" t="s">
        <v>49</v>
      </c>
      <c r="S134">
        <v>2045489878</v>
      </c>
      <c r="T134" t="s">
        <v>103</v>
      </c>
      <c r="U134" t="s">
        <v>50</v>
      </c>
      <c r="V134" t="s">
        <v>49</v>
      </c>
    </row>
    <row r="135" spans="1:22" x14ac:dyDescent="0.3">
      <c r="A135" s="5" t="s">
        <v>185</v>
      </c>
      <c r="B135">
        <v>1058884562</v>
      </c>
      <c r="C135">
        <v>36785654</v>
      </c>
      <c r="D135" s="1">
        <v>44606</v>
      </c>
      <c r="E135">
        <v>19796450</v>
      </c>
      <c r="F135" t="s">
        <v>19</v>
      </c>
      <c r="G135" t="s">
        <v>21</v>
      </c>
      <c r="H135" t="s">
        <v>183</v>
      </c>
      <c r="I135" s="2">
        <v>756750</v>
      </c>
      <c r="J135" s="2">
        <v>756750</v>
      </c>
      <c r="K135">
        <v>2141002012</v>
      </c>
      <c r="L135" t="s">
        <v>262</v>
      </c>
      <c r="M135" t="s">
        <v>136</v>
      </c>
      <c r="N135" t="s">
        <v>45</v>
      </c>
      <c r="O135" s="24" t="str">
        <f>IF(COUNTIF('Geographic Analysis'!$L$8:$L$21,Commercial!P135), _xlfn.CONCAT(Commercial!P135, " (H)"),Commercial!P135)</f>
        <v>Poland</v>
      </c>
      <c r="P135" t="s">
        <v>45</v>
      </c>
      <c r="Q135" s="24" t="str">
        <f>IF(COUNTIF('Geographic Analysis'!$L$8:$L$21,Commercial!R135), _xlfn.CONCAT(Commercial!R135, " (H)"),Commercial!R135)</f>
        <v>Mexico (H)</v>
      </c>
      <c r="R135" t="s">
        <v>85</v>
      </c>
      <c r="S135">
        <v>4569820300</v>
      </c>
      <c r="T135" t="s">
        <v>76</v>
      </c>
      <c r="U135" t="s">
        <v>84</v>
      </c>
      <c r="V135" t="s">
        <v>85</v>
      </c>
    </row>
    <row r="136" spans="1:22" x14ac:dyDescent="0.3">
      <c r="A136" s="5" t="s">
        <v>186</v>
      </c>
      <c r="B136">
        <v>1058884562</v>
      </c>
      <c r="C136">
        <v>36785654</v>
      </c>
      <c r="D136" s="1">
        <v>44631</v>
      </c>
      <c r="E136">
        <v>19053282</v>
      </c>
      <c r="F136" t="s">
        <v>19</v>
      </c>
      <c r="G136" t="s">
        <v>21</v>
      </c>
      <c r="H136" t="s">
        <v>183</v>
      </c>
      <c r="I136" s="2">
        <v>441</v>
      </c>
      <c r="J136" s="2">
        <v>441</v>
      </c>
      <c r="K136">
        <v>2299858418</v>
      </c>
      <c r="L136" t="s">
        <v>78</v>
      </c>
      <c r="M136" t="s">
        <v>87</v>
      </c>
      <c r="N136" t="s">
        <v>88</v>
      </c>
      <c r="O136" s="24" t="str">
        <f>IF(COUNTIF('Geographic Analysis'!$L$8:$L$21,Commercial!P136), _xlfn.CONCAT(Commercial!P136, " (H)"),Commercial!P136)</f>
        <v>United Kingdom</v>
      </c>
      <c r="P136" t="s">
        <v>88</v>
      </c>
      <c r="Q136" s="24" t="str">
        <f>IF(COUNTIF('Geographic Analysis'!$L$8:$L$21,Commercial!R136), _xlfn.CONCAT(Commercial!R136, " (H)"),Commercial!R136)</f>
        <v>United States</v>
      </c>
      <c r="R136" t="s">
        <v>51</v>
      </c>
      <c r="S136">
        <v>3466400426</v>
      </c>
      <c r="T136" t="s">
        <v>67</v>
      </c>
      <c r="U136" t="s">
        <v>68</v>
      </c>
      <c r="V136" t="s">
        <v>51</v>
      </c>
    </row>
    <row r="137" spans="1:22" x14ac:dyDescent="0.3">
      <c r="A137" s="5" t="s">
        <v>186</v>
      </c>
      <c r="B137">
        <v>1058884562</v>
      </c>
      <c r="C137">
        <v>36785654</v>
      </c>
      <c r="D137" s="1">
        <v>44622</v>
      </c>
      <c r="E137">
        <v>12000688</v>
      </c>
      <c r="F137" t="s">
        <v>19</v>
      </c>
      <c r="G137" t="s">
        <v>21</v>
      </c>
      <c r="H137" t="s">
        <v>183</v>
      </c>
      <c r="I137" s="2">
        <v>14000</v>
      </c>
      <c r="J137" s="2">
        <v>14000</v>
      </c>
      <c r="K137">
        <v>2445560826</v>
      </c>
      <c r="L137" t="s">
        <v>148</v>
      </c>
      <c r="M137" t="s">
        <v>149</v>
      </c>
      <c r="N137" t="s">
        <v>150</v>
      </c>
      <c r="O137" s="24" t="str">
        <f>IF(COUNTIF('Geographic Analysis'!$L$8:$L$21,Commercial!P137), _xlfn.CONCAT(Commercial!P137, " (H)"),Commercial!P137)</f>
        <v>Belarus (H)</v>
      </c>
      <c r="P137" t="s">
        <v>150</v>
      </c>
      <c r="Q137" s="24" t="str">
        <f>IF(COUNTIF('Geographic Analysis'!$L$8:$L$21,Commercial!R137), _xlfn.CONCAT(Commercial!R137, " (H)"),Commercial!R137)</f>
        <v>Bolivia (H)</v>
      </c>
      <c r="R137" t="s">
        <v>153</v>
      </c>
      <c r="S137">
        <v>1139370955</v>
      </c>
      <c r="T137" t="s">
        <v>154</v>
      </c>
      <c r="U137" t="s">
        <v>155</v>
      </c>
      <c r="V137" t="s">
        <v>153</v>
      </c>
    </row>
    <row r="138" spans="1:22" x14ac:dyDescent="0.3">
      <c r="A138" s="5" t="s">
        <v>186</v>
      </c>
      <c r="B138">
        <v>1058884562</v>
      </c>
      <c r="C138">
        <v>36785654</v>
      </c>
      <c r="D138" s="1">
        <v>44645</v>
      </c>
      <c r="E138">
        <v>15887454</v>
      </c>
      <c r="F138" t="s">
        <v>19</v>
      </c>
      <c r="G138" t="s">
        <v>21</v>
      </c>
      <c r="H138" t="s">
        <v>183</v>
      </c>
      <c r="I138" s="2">
        <v>9686</v>
      </c>
      <c r="J138" s="2">
        <v>9686</v>
      </c>
      <c r="K138">
        <v>2445560826</v>
      </c>
      <c r="L138" t="s">
        <v>148</v>
      </c>
      <c r="M138" t="s">
        <v>149</v>
      </c>
      <c r="N138" t="s">
        <v>150</v>
      </c>
      <c r="O138" s="24" t="str">
        <f>IF(COUNTIF('Geographic Analysis'!$L$8:$L$21,Commercial!P138), _xlfn.CONCAT(Commercial!P138, " (H)"),Commercial!P138)</f>
        <v>Belarus (H)</v>
      </c>
      <c r="P138" t="s">
        <v>150</v>
      </c>
      <c r="Q138" s="24" t="str">
        <f>IF(COUNTIF('Geographic Analysis'!$L$8:$L$21,Commercial!R138), _xlfn.CONCAT(Commercial!R138, " (H)"),Commercial!R138)</f>
        <v>United States</v>
      </c>
      <c r="R138" t="s">
        <v>51</v>
      </c>
      <c r="S138">
        <v>7900001410</v>
      </c>
      <c r="T138" t="s">
        <v>270</v>
      </c>
      <c r="U138" t="s">
        <v>65</v>
      </c>
      <c r="V138" t="s">
        <v>51</v>
      </c>
    </row>
    <row r="139" spans="1:22" x14ac:dyDescent="0.3">
      <c r="A139" s="5" t="s">
        <v>186</v>
      </c>
      <c r="B139">
        <v>1058884562</v>
      </c>
      <c r="C139">
        <v>36785654</v>
      </c>
      <c r="D139" s="1">
        <v>44650</v>
      </c>
      <c r="E139">
        <v>19577144</v>
      </c>
      <c r="F139" t="s">
        <v>19</v>
      </c>
      <c r="G139" t="s">
        <v>21</v>
      </c>
      <c r="H139" t="s">
        <v>183</v>
      </c>
      <c r="I139" s="2">
        <v>7152484</v>
      </c>
      <c r="J139" s="2">
        <v>7152484</v>
      </c>
      <c r="K139">
        <v>2045489878</v>
      </c>
      <c r="L139" t="s">
        <v>103</v>
      </c>
      <c r="M139" t="s">
        <v>50</v>
      </c>
      <c r="N139" t="s">
        <v>49</v>
      </c>
      <c r="O139" s="24" t="str">
        <f>IF(COUNTIF('Geographic Analysis'!$L$8:$L$21,Commercial!P139), _xlfn.CONCAT(Commercial!P139, " (H)"),Commercial!P139)</f>
        <v>France</v>
      </c>
      <c r="P139" t="s">
        <v>49</v>
      </c>
      <c r="Q139" s="24" t="str">
        <f>IF(COUNTIF('Geographic Analysis'!$L$8:$L$21,Commercial!R139), _xlfn.CONCAT(Commercial!R139, " (H)"),Commercial!R139)</f>
        <v>United Kingdom</v>
      </c>
      <c r="R139" t="s">
        <v>88</v>
      </c>
      <c r="S139">
        <v>1112036044</v>
      </c>
      <c r="T139" t="s">
        <v>120</v>
      </c>
      <c r="U139" t="s">
        <v>87</v>
      </c>
      <c r="V139" t="s">
        <v>88</v>
      </c>
    </row>
    <row r="140" spans="1:22" x14ac:dyDescent="0.3">
      <c r="A140" s="5" t="s">
        <v>185</v>
      </c>
      <c r="B140">
        <v>1058884562</v>
      </c>
      <c r="C140">
        <v>36785654</v>
      </c>
      <c r="D140" s="1">
        <v>44619</v>
      </c>
      <c r="E140">
        <v>11676021</v>
      </c>
      <c r="F140" t="s">
        <v>19</v>
      </c>
      <c r="G140" t="s">
        <v>21</v>
      </c>
      <c r="H140" t="s">
        <v>183</v>
      </c>
      <c r="I140" s="2">
        <v>7545075</v>
      </c>
      <c r="J140" s="2">
        <v>7545075</v>
      </c>
      <c r="K140">
        <v>2045489878</v>
      </c>
      <c r="L140" t="s">
        <v>103</v>
      </c>
      <c r="M140" t="s">
        <v>50</v>
      </c>
      <c r="N140" t="s">
        <v>49</v>
      </c>
      <c r="O140" s="24" t="str">
        <f>IF(COUNTIF('Geographic Analysis'!$L$8:$L$21,Commercial!P140), _xlfn.CONCAT(Commercial!P140, " (H)"),Commercial!P140)</f>
        <v>France</v>
      </c>
      <c r="P140" t="s">
        <v>49</v>
      </c>
      <c r="Q140" s="24" t="str">
        <f>IF(COUNTIF('Geographic Analysis'!$L$8:$L$21,Commercial!R140), _xlfn.CONCAT(Commercial!R140, " (H)"),Commercial!R140)</f>
        <v>South Korea</v>
      </c>
      <c r="R140" t="s">
        <v>71</v>
      </c>
      <c r="S140">
        <v>4494463134</v>
      </c>
      <c r="T140" t="s">
        <v>265</v>
      </c>
      <c r="U140" t="s">
        <v>70</v>
      </c>
      <c r="V140" t="s">
        <v>71</v>
      </c>
    </row>
    <row r="141" spans="1:22" x14ac:dyDescent="0.3">
      <c r="A141" s="5" t="s">
        <v>186</v>
      </c>
      <c r="B141">
        <v>1058884562</v>
      </c>
      <c r="C141">
        <v>36785654</v>
      </c>
      <c r="D141" s="1">
        <v>44635</v>
      </c>
      <c r="E141">
        <v>15057964</v>
      </c>
      <c r="F141" t="s">
        <v>19</v>
      </c>
      <c r="G141" t="s">
        <v>21</v>
      </c>
      <c r="H141" t="s">
        <v>183</v>
      </c>
      <c r="I141" s="2">
        <v>7555897</v>
      </c>
      <c r="J141" s="2">
        <v>7555897</v>
      </c>
      <c r="K141">
        <v>2045489878</v>
      </c>
      <c r="L141" t="s">
        <v>103</v>
      </c>
      <c r="M141" t="s">
        <v>50</v>
      </c>
      <c r="N141" t="s">
        <v>49</v>
      </c>
      <c r="O141" s="24" t="str">
        <f>IF(COUNTIF('Geographic Analysis'!$L$8:$L$21,Commercial!P141), _xlfn.CONCAT(Commercial!P141, " (H)"),Commercial!P141)</f>
        <v>France</v>
      </c>
      <c r="P141" t="s">
        <v>49</v>
      </c>
      <c r="Q141" s="24" t="str">
        <f>IF(COUNTIF('Geographic Analysis'!$L$8:$L$21,Commercial!R141), _xlfn.CONCAT(Commercial!R141, " (H)"),Commercial!R141)</f>
        <v>Denmark</v>
      </c>
      <c r="R141" t="s">
        <v>125</v>
      </c>
      <c r="S141">
        <v>7888045698</v>
      </c>
      <c r="T141" t="s">
        <v>123</v>
      </c>
      <c r="U141" t="s">
        <v>124</v>
      </c>
      <c r="V141" t="s">
        <v>125</v>
      </c>
    </row>
    <row r="142" spans="1:22" x14ac:dyDescent="0.3">
      <c r="A142" s="5" t="s">
        <v>186</v>
      </c>
      <c r="B142">
        <v>1058884562</v>
      </c>
      <c r="C142">
        <v>36785654</v>
      </c>
      <c r="D142" s="1">
        <v>44631</v>
      </c>
      <c r="E142">
        <v>17999544</v>
      </c>
      <c r="F142" t="s">
        <v>19</v>
      </c>
      <c r="G142" t="s">
        <v>22</v>
      </c>
      <c r="H142" t="s">
        <v>183</v>
      </c>
      <c r="I142" s="2">
        <v>541</v>
      </c>
      <c r="J142" s="2">
        <v>541</v>
      </c>
      <c r="K142">
        <v>2565110300</v>
      </c>
      <c r="L142" t="s">
        <v>77</v>
      </c>
      <c r="M142" t="s">
        <v>86</v>
      </c>
      <c r="N142" t="s">
        <v>51</v>
      </c>
      <c r="O142" s="24" t="str">
        <f>IF(COUNTIF('Geographic Analysis'!$L$8:$L$21,Commercial!P142), _xlfn.CONCAT(Commercial!P142, " (H)"),Commercial!P142)</f>
        <v>United States</v>
      </c>
      <c r="P142" t="s">
        <v>51</v>
      </c>
      <c r="Q142" s="24" t="str">
        <f>IF(COUNTIF('Geographic Analysis'!$L$8:$L$21,Commercial!R142), _xlfn.CONCAT(Commercial!R142, " (H)"),Commercial!R142)</f>
        <v>United Kingdom</v>
      </c>
      <c r="R142" t="s">
        <v>88</v>
      </c>
      <c r="S142">
        <v>7995204544</v>
      </c>
      <c r="T142" t="s">
        <v>89</v>
      </c>
      <c r="U142" t="s">
        <v>87</v>
      </c>
      <c r="V142" t="s">
        <v>88</v>
      </c>
    </row>
    <row r="143" spans="1:22" x14ac:dyDescent="0.3">
      <c r="A143" s="5" t="s">
        <v>186</v>
      </c>
      <c r="B143">
        <v>1058884562</v>
      </c>
      <c r="C143">
        <v>36785654</v>
      </c>
      <c r="D143" s="1">
        <v>44633</v>
      </c>
      <c r="E143">
        <v>10806995</v>
      </c>
      <c r="F143" t="s">
        <v>19</v>
      </c>
      <c r="G143" t="s">
        <v>22</v>
      </c>
      <c r="H143" t="s">
        <v>183</v>
      </c>
      <c r="I143" s="2">
        <v>230</v>
      </c>
      <c r="J143" s="2">
        <v>230</v>
      </c>
      <c r="K143">
        <v>2533110300</v>
      </c>
      <c r="L143" t="s">
        <v>161</v>
      </c>
      <c r="N143" t="s">
        <v>162</v>
      </c>
      <c r="O143" s="24" t="str">
        <f>IF(COUNTIF('Geographic Analysis'!$L$8:$L$21,Commercial!P143), _xlfn.CONCAT(Commercial!P143, " (H)"),Commercial!P143)</f>
        <v>Canada</v>
      </c>
      <c r="P143" t="s">
        <v>162</v>
      </c>
      <c r="Q143" s="24" t="str">
        <f>IF(COUNTIF('Geographic Analysis'!$L$8:$L$21,Commercial!R143), _xlfn.CONCAT(Commercial!R143, " (H)"),Commercial!R143)</f>
        <v>United States</v>
      </c>
      <c r="R143" t="s">
        <v>51</v>
      </c>
      <c r="S143">
        <v>7298729519</v>
      </c>
      <c r="T143" t="s">
        <v>272</v>
      </c>
      <c r="U143" t="s">
        <v>65</v>
      </c>
      <c r="V143" t="s">
        <v>51</v>
      </c>
    </row>
    <row r="144" spans="1:22" x14ac:dyDescent="0.3">
      <c r="A144" s="5" t="s">
        <v>186</v>
      </c>
      <c r="B144">
        <v>1058884562</v>
      </c>
      <c r="C144">
        <v>36785654</v>
      </c>
      <c r="D144" s="1">
        <v>44644</v>
      </c>
      <c r="E144">
        <v>16509613</v>
      </c>
      <c r="F144" t="s">
        <v>19</v>
      </c>
      <c r="G144" t="s">
        <v>22</v>
      </c>
      <c r="H144" t="s">
        <v>183</v>
      </c>
      <c r="I144" s="2">
        <v>6927</v>
      </c>
      <c r="J144" s="2">
        <v>6927</v>
      </c>
      <c r="K144">
        <v>2830262569</v>
      </c>
      <c r="L144" t="s">
        <v>253</v>
      </c>
      <c r="N144" t="s">
        <v>168</v>
      </c>
      <c r="O144" s="24" t="str">
        <f>IF(COUNTIF('Geographic Analysis'!$L$8:$L$21,Commercial!P144), _xlfn.CONCAT(Commercial!P144, " (H)"),Commercial!P144)</f>
        <v>Chile</v>
      </c>
      <c r="P144" t="s">
        <v>168</v>
      </c>
      <c r="Q144" s="24" t="str">
        <f>IF(COUNTIF('Geographic Analysis'!$L$8:$L$21,Commercial!R144), _xlfn.CONCAT(Commercial!R144, " (H)"),Commercial!R144)</f>
        <v>United States</v>
      </c>
      <c r="R144" t="s">
        <v>51</v>
      </c>
      <c r="S144">
        <v>7298729519</v>
      </c>
      <c r="T144" t="s">
        <v>272</v>
      </c>
      <c r="U144" t="s">
        <v>65</v>
      </c>
      <c r="V144" t="s">
        <v>51</v>
      </c>
    </row>
    <row r="145" spans="1:22" x14ac:dyDescent="0.3">
      <c r="A145" s="5" t="s">
        <v>186</v>
      </c>
      <c r="B145">
        <v>1058884562</v>
      </c>
      <c r="C145">
        <v>36785654</v>
      </c>
      <c r="D145" s="1">
        <v>44626</v>
      </c>
      <c r="E145">
        <v>16848492</v>
      </c>
      <c r="F145" t="s">
        <v>19</v>
      </c>
      <c r="G145" t="s">
        <v>21</v>
      </c>
      <c r="H145" t="s">
        <v>183</v>
      </c>
      <c r="I145" s="2">
        <v>106092</v>
      </c>
      <c r="J145" s="2">
        <v>106092</v>
      </c>
      <c r="K145">
        <v>3122512523</v>
      </c>
      <c r="L145" t="s">
        <v>263</v>
      </c>
      <c r="M145" t="s">
        <v>147</v>
      </c>
      <c r="N145" t="s">
        <v>38</v>
      </c>
      <c r="O145" s="24" t="str">
        <f>IF(COUNTIF('Geographic Analysis'!$L$8:$L$21,Commercial!P145), _xlfn.CONCAT(Commercial!P145, " (H)"),Commercial!P145)</f>
        <v>Germany</v>
      </c>
      <c r="P145" t="s">
        <v>38</v>
      </c>
      <c r="Q145" s="24" t="str">
        <f>IF(COUNTIF('Geographic Analysis'!$L$8:$L$21,Commercial!R145), _xlfn.CONCAT(Commercial!R145, " (H)"),Commercial!R145)</f>
        <v>Chile</v>
      </c>
      <c r="R145" t="s">
        <v>168</v>
      </c>
      <c r="S145">
        <v>2830262569</v>
      </c>
      <c r="T145" t="s">
        <v>253</v>
      </c>
      <c r="V145" t="s">
        <v>168</v>
      </c>
    </row>
    <row r="146" spans="1:22" x14ac:dyDescent="0.3">
      <c r="A146" s="5" t="s">
        <v>186</v>
      </c>
      <c r="B146">
        <v>1058884562</v>
      </c>
      <c r="C146">
        <v>36785654</v>
      </c>
      <c r="D146" s="1">
        <v>44629</v>
      </c>
      <c r="E146">
        <v>19333666</v>
      </c>
      <c r="F146" t="s">
        <v>19</v>
      </c>
      <c r="G146" t="s">
        <v>22</v>
      </c>
      <c r="H146" t="s">
        <v>183</v>
      </c>
      <c r="I146" s="2">
        <v>10305</v>
      </c>
      <c r="J146" s="2">
        <v>10305</v>
      </c>
      <c r="K146">
        <v>3122512523</v>
      </c>
      <c r="L146" t="s">
        <v>263</v>
      </c>
      <c r="M146" t="s">
        <v>147</v>
      </c>
      <c r="N146" t="s">
        <v>38</v>
      </c>
      <c r="O146" s="24" t="str">
        <f>IF(COUNTIF('Geographic Analysis'!$L$8:$L$21,Commercial!P146), _xlfn.CONCAT(Commercial!P146, " (H)"),Commercial!P146)</f>
        <v>Germany</v>
      </c>
      <c r="P146" t="s">
        <v>38</v>
      </c>
      <c r="Q146" s="24" t="str">
        <f>IF(COUNTIF('Geographic Analysis'!$L$8:$L$21,Commercial!R146), _xlfn.CONCAT(Commercial!R146, " (H)"),Commercial!R146)</f>
        <v>Spain</v>
      </c>
      <c r="R146" t="s">
        <v>36</v>
      </c>
      <c r="S146">
        <v>1454142014</v>
      </c>
      <c r="T146" t="s">
        <v>63</v>
      </c>
      <c r="U146" t="s">
        <v>64</v>
      </c>
      <c r="V146" t="s">
        <v>36</v>
      </c>
    </row>
    <row r="147" spans="1:22" x14ac:dyDescent="0.3">
      <c r="A147" s="5" t="s">
        <v>185</v>
      </c>
      <c r="B147">
        <v>1058884562</v>
      </c>
      <c r="C147">
        <v>36785654</v>
      </c>
      <c r="D147" s="1">
        <v>44606</v>
      </c>
      <c r="E147">
        <v>11218875</v>
      </c>
      <c r="F147" t="s">
        <v>19</v>
      </c>
      <c r="G147" t="s">
        <v>21</v>
      </c>
      <c r="H147" t="s">
        <v>183</v>
      </c>
      <c r="I147" s="2">
        <v>342506</v>
      </c>
      <c r="J147" s="2">
        <v>342506</v>
      </c>
      <c r="K147">
        <v>3232587888</v>
      </c>
      <c r="L147" t="s">
        <v>254</v>
      </c>
      <c r="M147" t="s">
        <v>87</v>
      </c>
      <c r="N147" t="s">
        <v>88</v>
      </c>
      <c r="O147" s="24" t="str">
        <f>IF(COUNTIF('Geographic Analysis'!$L$8:$L$21,Commercial!P147), _xlfn.CONCAT(Commercial!P147, " (H)"),Commercial!P147)</f>
        <v>United Kingdom</v>
      </c>
      <c r="P147" t="s">
        <v>88</v>
      </c>
      <c r="Q147" s="24" t="str">
        <f>IF(COUNTIF('Geographic Analysis'!$L$8:$L$21,Commercial!R147), _xlfn.CONCAT(Commercial!R147, " (H)"),Commercial!R147)</f>
        <v>United Kingdom</v>
      </c>
      <c r="R147" t="s">
        <v>88</v>
      </c>
      <c r="S147">
        <v>1112036044</v>
      </c>
      <c r="T147" t="s">
        <v>120</v>
      </c>
      <c r="U147" t="s">
        <v>87</v>
      </c>
      <c r="V147" t="s">
        <v>88</v>
      </c>
    </row>
    <row r="148" spans="1:22" x14ac:dyDescent="0.3">
      <c r="A148" s="5" t="s">
        <v>184</v>
      </c>
      <c r="B148">
        <v>1058884562</v>
      </c>
      <c r="C148">
        <v>36785654</v>
      </c>
      <c r="D148" s="1">
        <v>44574</v>
      </c>
      <c r="E148">
        <v>11579676</v>
      </c>
      <c r="F148" t="s">
        <v>19</v>
      </c>
      <c r="G148" t="s">
        <v>22</v>
      </c>
      <c r="H148" t="s">
        <v>183</v>
      </c>
      <c r="I148" s="2">
        <v>551711</v>
      </c>
      <c r="J148" s="2">
        <v>551711</v>
      </c>
      <c r="K148">
        <v>3232587888</v>
      </c>
      <c r="L148" t="s">
        <v>254</v>
      </c>
      <c r="M148" t="s">
        <v>87</v>
      </c>
      <c r="N148" t="s">
        <v>88</v>
      </c>
      <c r="O148" s="24" t="str">
        <f>IF(COUNTIF('Geographic Analysis'!$L$8:$L$21,Commercial!P148), _xlfn.CONCAT(Commercial!P148, " (H)"),Commercial!P148)</f>
        <v>United Kingdom</v>
      </c>
      <c r="P148" t="s">
        <v>88</v>
      </c>
      <c r="Q148" s="24" t="str">
        <f>IF(COUNTIF('Geographic Analysis'!$L$8:$L$21,Commercial!R148), _xlfn.CONCAT(Commercial!R148, " (H)"),Commercial!R148)</f>
        <v>Poland</v>
      </c>
      <c r="R148" t="s">
        <v>45</v>
      </c>
      <c r="S148">
        <v>1487747410</v>
      </c>
      <c r="T148" t="s">
        <v>91</v>
      </c>
      <c r="U148" t="s">
        <v>92</v>
      </c>
      <c r="V148" t="s">
        <v>45</v>
      </c>
    </row>
    <row r="149" spans="1:22" x14ac:dyDescent="0.3">
      <c r="A149" s="5" t="s">
        <v>185</v>
      </c>
      <c r="B149">
        <v>1058884562</v>
      </c>
      <c r="C149">
        <v>36785654</v>
      </c>
      <c r="D149" s="1">
        <v>44614</v>
      </c>
      <c r="E149">
        <v>11616054</v>
      </c>
      <c r="F149" t="s">
        <v>19</v>
      </c>
      <c r="G149" t="s">
        <v>21</v>
      </c>
      <c r="H149" t="s">
        <v>183</v>
      </c>
      <c r="I149" s="2">
        <v>222380</v>
      </c>
      <c r="J149" s="2">
        <v>222380</v>
      </c>
      <c r="K149">
        <v>3232587888</v>
      </c>
      <c r="L149" t="s">
        <v>254</v>
      </c>
      <c r="M149" t="s">
        <v>87</v>
      </c>
      <c r="N149" t="s">
        <v>88</v>
      </c>
      <c r="O149" s="24" t="str">
        <f>IF(COUNTIF('Geographic Analysis'!$L$8:$L$21,Commercial!P149), _xlfn.CONCAT(Commercial!P149, " (H)"),Commercial!P149)</f>
        <v>United Kingdom</v>
      </c>
      <c r="P149" t="s">
        <v>88</v>
      </c>
      <c r="Q149" s="24" t="str">
        <f>IF(COUNTIF('Geographic Analysis'!$L$8:$L$21,Commercial!R149), _xlfn.CONCAT(Commercial!R149, " (H)"),Commercial!R149)</f>
        <v>Bahrain (H)</v>
      </c>
      <c r="R149" t="s">
        <v>28</v>
      </c>
      <c r="S149">
        <v>1000254510</v>
      </c>
      <c r="T149" t="s">
        <v>250</v>
      </c>
      <c r="U149" t="s">
        <v>29</v>
      </c>
      <c r="V149" t="s">
        <v>28</v>
      </c>
    </row>
    <row r="150" spans="1:22" x14ac:dyDescent="0.3">
      <c r="A150" s="5" t="s">
        <v>184</v>
      </c>
      <c r="B150">
        <v>1058884562</v>
      </c>
      <c r="C150">
        <v>36785654</v>
      </c>
      <c r="D150" s="1">
        <v>44592</v>
      </c>
      <c r="E150">
        <v>12119419</v>
      </c>
      <c r="F150" t="s">
        <v>19</v>
      </c>
      <c r="G150" t="s">
        <v>21</v>
      </c>
      <c r="H150" t="s">
        <v>183</v>
      </c>
      <c r="I150" s="2">
        <v>86396</v>
      </c>
      <c r="J150" s="2">
        <v>86396</v>
      </c>
      <c r="K150">
        <v>3232587888</v>
      </c>
      <c r="L150" t="s">
        <v>254</v>
      </c>
      <c r="M150" t="s">
        <v>87</v>
      </c>
      <c r="N150" t="s">
        <v>88</v>
      </c>
      <c r="O150" s="24" t="str">
        <f>IF(COUNTIF('Geographic Analysis'!$L$8:$L$21,Commercial!P150), _xlfn.CONCAT(Commercial!P150, " (H)"),Commercial!P150)</f>
        <v>United Kingdom</v>
      </c>
      <c r="P150" t="s">
        <v>88</v>
      </c>
      <c r="Q150" s="24" t="str">
        <f>IF(COUNTIF('Geographic Analysis'!$L$8:$L$21,Commercial!R150), _xlfn.CONCAT(Commercial!R150, " (H)"),Commercial!R150)</f>
        <v>Netherlands</v>
      </c>
      <c r="R150" t="s">
        <v>58</v>
      </c>
      <c r="S150">
        <v>3259405538</v>
      </c>
      <c r="T150" t="s">
        <v>255</v>
      </c>
      <c r="U150" t="s">
        <v>61</v>
      </c>
      <c r="V150" t="s">
        <v>58</v>
      </c>
    </row>
    <row r="151" spans="1:22" x14ac:dyDescent="0.3">
      <c r="A151" s="5" t="s">
        <v>185</v>
      </c>
      <c r="B151">
        <v>1058884562</v>
      </c>
      <c r="C151">
        <v>36785654</v>
      </c>
      <c r="D151" s="1">
        <v>44607</v>
      </c>
      <c r="E151">
        <v>14461077</v>
      </c>
      <c r="F151" t="s">
        <v>19</v>
      </c>
      <c r="G151" t="s">
        <v>21</v>
      </c>
      <c r="H151" t="s">
        <v>183</v>
      </c>
      <c r="I151" s="2">
        <v>996364</v>
      </c>
      <c r="J151" s="2">
        <v>996364</v>
      </c>
      <c r="K151">
        <v>3232587888</v>
      </c>
      <c r="L151" t="s">
        <v>254</v>
      </c>
      <c r="M151" t="s">
        <v>87</v>
      </c>
      <c r="N151" t="s">
        <v>88</v>
      </c>
      <c r="O151" s="24" t="str">
        <f>IF(COUNTIF('Geographic Analysis'!$L$8:$L$21,Commercial!P151), _xlfn.CONCAT(Commercial!P151, " (H)"),Commercial!P151)</f>
        <v>United Kingdom</v>
      </c>
      <c r="P151" t="s">
        <v>88</v>
      </c>
      <c r="Q151" s="24" t="str">
        <f>IF(COUNTIF('Geographic Analysis'!$L$8:$L$21,Commercial!R151), _xlfn.CONCAT(Commercial!R151, " (H)"),Commercial!R151)</f>
        <v>United Kingdom</v>
      </c>
      <c r="R151" t="s">
        <v>88</v>
      </c>
      <c r="S151">
        <v>3232587888</v>
      </c>
      <c r="T151" t="s">
        <v>254</v>
      </c>
      <c r="U151" t="s">
        <v>87</v>
      </c>
      <c r="V151" t="s">
        <v>88</v>
      </c>
    </row>
    <row r="152" spans="1:22" x14ac:dyDescent="0.3">
      <c r="A152" s="5" t="s">
        <v>186</v>
      </c>
      <c r="B152">
        <v>1058884562</v>
      </c>
      <c r="C152">
        <v>36785654</v>
      </c>
      <c r="D152" s="1">
        <v>44623</v>
      </c>
      <c r="E152">
        <v>14640486</v>
      </c>
      <c r="F152" t="s">
        <v>19</v>
      </c>
      <c r="G152" t="s">
        <v>22</v>
      </c>
      <c r="H152" t="s">
        <v>183</v>
      </c>
      <c r="I152" s="2">
        <v>419250</v>
      </c>
      <c r="J152" s="2">
        <v>419250</v>
      </c>
      <c r="K152">
        <v>3232587888</v>
      </c>
      <c r="L152" t="s">
        <v>254</v>
      </c>
      <c r="M152" t="s">
        <v>87</v>
      </c>
      <c r="N152" t="s">
        <v>88</v>
      </c>
      <c r="O152" s="24" t="str">
        <f>IF(COUNTIF('Geographic Analysis'!$L$8:$L$21,Commercial!P152), _xlfn.CONCAT(Commercial!P152, " (H)"),Commercial!P152)</f>
        <v>United Kingdom</v>
      </c>
      <c r="P152" t="s">
        <v>88</v>
      </c>
      <c r="Q152" s="24" t="str">
        <f>IF(COUNTIF('Geographic Analysis'!$L$8:$L$21,Commercial!R152), _xlfn.CONCAT(Commercial!R152, " (H)"),Commercial!R152)</f>
        <v>Ukraine (H)</v>
      </c>
      <c r="R152" t="s">
        <v>131</v>
      </c>
      <c r="S152">
        <v>3361649819</v>
      </c>
      <c r="T152" t="s">
        <v>129</v>
      </c>
      <c r="U152" t="s">
        <v>130</v>
      </c>
      <c r="V152" t="s">
        <v>131</v>
      </c>
    </row>
    <row r="153" spans="1:22" x14ac:dyDescent="0.3">
      <c r="A153" s="5" t="s">
        <v>184</v>
      </c>
      <c r="B153">
        <v>1058884562</v>
      </c>
      <c r="C153">
        <v>36785654</v>
      </c>
      <c r="D153" s="1">
        <v>44591</v>
      </c>
      <c r="E153">
        <v>14860486</v>
      </c>
      <c r="F153" t="s">
        <v>19</v>
      </c>
      <c r="G153" t="s">
        <v>22</v>
      </c>
      <c r="H153" t="s">
        <v>183</v>
      </c>
      <c r="I153" s="2">
        <v>660529</v>
      </c>
      <c r="J153" s="2">
        <v>660529</v>
      </c>
      <c r="K153">
        <v>3232587888</v>
      </c>
      <c r="L153" t="s">
        <v>254</v>
      </c>
      <c r="M153" t="s">
        <v>87</v>
      </c>
      <c r="N153" t="s">
        <v>88</v>
      </c>
      <c r="O153" s="24" t="str">
        <f>IF(COUNTIF('Geographic Analysis'!$L$8:$L$21,Commercial!P153), _xlfn.CONCAT(Commercial!P153, " (H)"),Commercial!P153)</f>
        <v>United Kingdom</v>
      </c>
      <c r="P153" t="s">
        <v>88</v>
      </c>
      <c r="Q153" s="24" t="str">
        <f>IF(COUNTIF('Geographic Analysis'!$L$8:$L$21,Commercial!R153), _xlfn.CONCAT(Commercial!R153, " (H)"),Commercial!R153)</f>
        <v>Ireland</v>
      </c>
      <c r="R153" t="s">
        <v>134</v>
      </c>
      <c r="S153">
        <v>5652548789</v>
      </c>
      <c r="T153" t="s">
        <v>266</v>
      </c>
      <c r="U153" t="s">
        <v>133</v>
      </c>
      <c r="V153" t="s">
        <v>134</v>
      </c>
    </row>
    <row r="154" spans="1:22" x14ac:dyDescent="0.3">
      <c r="A154" s="5" t="s">
        <v>185</v>
      </c>
      <c r="B154">
        <v>1058884562</v>
      </c>
      <c r="C154">
        <v>36785654</v>
      </c>
      <c r="D154" s="1">
        <v>44595</v>
      </c>
      <c r="E154">
        <v>15017204</v>
      </c>
      <c r="F154" t="s">
        <v>19</v>
      </c>
      <c r="G154" t="s">
        <v>22</v>
      </c>
      <c r="H154" t="s">
        <v>183</v>
      </c>
      <c r="I154" s="2">
        <v>279151</v>
      </c>
      <c r="J154" s="2">
        <v>279151</v>
      </c>
      <c r="K154">
        <v>3232587888</v>
      </c>
      <c r="L154" t="s">
        <v>254</v>
      </c>
      <c r="M154" t="s">
        <v>87</v>
      </c>
      <c r="N154" t="s">
        <v>88</v>
      </c>
      <c r="O154" s="24" t="str">
        <f>IF(COUNTIF('Geographic Analysis'!$L$8:$L$21,Commercial!P154), _xlfn.CONCAT(Commercial!P154, " (H)"),Commercial!P154)</f>
        <v>United Kingdom</v>
      </c>
      <c r="P154" t="s">
        <v>88</v>
      </c>
      <c r="Q154" s="24" t="str">
        <f>IF(COUNTIF('Geographic Analysis'!$L$8:$L$21,Commercial!R154), _xlfn.CONCAT(Commercial!R154, " (H)"),Commercial!R154)</f>
        <v>United Kingdom</v>
      </c>
      <c r="R154" t="s">
        <v>88</v>
      </c>
      <c r="S154">
        <v>1014787879</v>
      </c>
      <c r="T154" t="s">
        <v>113</v>
      </c>
      <c r="U154" t="s">
        <v>114</v>
      </c>
      <c r="V154" t="s">
        <v>88</v>
      </c>
    </row>
    <row r="155" spans="1:22" x14ac:dyDescent="0.3">
      <c r="A155" s="5" t="s">
        <v>184</v>
      </c>
      <c r="B155">
        <v>1058884562</v>
      </c>
      <c r="C155">
        <v>36785654</v>
      </c>
      <c r="D155" s="1">
        <v>44584</v>
      </c>
      <c r="E155">
        <v>18421452</v>
      </c>
      <c r="F155" t="s">
        <v>19</v>
      </c>
      <c r="G155" t="s">
        <v>21</v>
      </c>
      <c r="H155" t="s">
        <v>183</v>
      </c>
      <c r="I155" s="2">
        <v>859646</v>
      </c>
      <c r="J155" s="2">
        <v>859646</v>
      </c>
      <c r="K155">
        <v>3232587888</v>
      </c>
      <c r="L155" t="s">
        <v>254</v>
      </c>
      <c r="M155" t="s">
        <v>87</v>
      </c>
      <c r="N155" t="s">
        <v>88</v>
      </c>
      <c r="O155" s="24" t="str">
        <f>IF(COUNTIF('Geographic Analysis'!$L$8:$L$21,Commercial!P155), _xlfn.CONCAT(Commercial!P155, " (H)"),Commercial!P155)</f>
        <v>United Kingdom</v>
      </c>
      <c r="P155" t="s">
        <v>88</v>
      </c>
      <c r="Q155" s="24" t="str">
        <f>IF(COUNTIF('Geographic Analysis'!$L$8:$L$21,Commercial!R155), _xlfn.CONCAT(Commercial!R155, " (H)"),Commercial!R155)</f>
        <v>Ukraine (H)</v>
      </c>
      <c r="R155" t="s">
        <v>131</v>
      </c>
      <c r="S155">
        <v>3361649819</v>
      </c>
      <c r="T155" t="s">
        <v>129</v>
      </c>
      <c r="U155" t="s">
        <v>130</v>
      </c>
      <c r="V155" t="s">
        <v>131</v>
      </c>
    </row>
    <row r="156" spans="1:22" x14ac:dyDescent="0.3">
      <c r="A156" s="5" t="s">
        <v>185</v>
      </c>
      <c r="B156">
        <v>1058884562</v>
      </c>
      <c r="C156">
        <v>36785654</v>
      </c>
      <c r="D156" s="1">
        <v>44598</v>
      </c>
      <c r="E156">
        <v>11367628</v>
      </c>
      <c r="F156" t="s">
        <v>19</v>
      </c>
      <c r="G156" t="s">
        <v>21</v>
      </c>
      <c r="H156" t="s">
        <v>183</v>
      </c>
      <c r="I156" s="2">
        <v>9011646</v>
      </c>
      <c r="J156" s="2">
        <v>9011646</v>
      </c>
      <c r="K156">
        <v>3259405538</v>
      </c>
      <c r="L156" t="s">
        <v>255</v>
      </c>
      <c r="M156" t="s">
        <v>61</v>
      </c>
      <c r="N156" t="s">
        <v>58</v>
      </c>
      <c r="O156" s="24" t="str">
        <f>IF(COUNTIF('Geographic Analysis'!$L$8:$L$21,Commercial!P156), _xlfn.CONCAT(Commercial!P156, " (H)"),Commercial!P156)</f>
        <v>Netherlands</v>
      </c>
      <c r="P156" t="s">
        <v>58</v>
      </c>
      <c r="Q156" s="24" t="str">
        <f>IF(COUNTIF('Geographic Analysis'!$L$8:$L$21,Commercial!R156), _xlfn.CONCAT(Commercial!R156, " (H)"),Commercial!R156)</f>
        <v>Mexico (H)</v>
      </c>
      <c r="R156" t="s">
        <v>85</v>
      </c>
      <c r="S156">
        <v>1487747433</v>
      </c>
      <c r="T156" t="s">
        <v>159</v>
      </c>
      <c r="V156" t="s">
        <v>85</v>
      </c>
    </row>
    <row r="157" spans="1:22" x14ac:dyDescent="0.3">
      <c r="A157" s="5" t="s">
        <v>184</v>
      </c>
      <c r="B157">
        <v>1058884562</v>
      </c>
      <c r="C157">
        <v>36785654</v>
      </c>
      <c r="D157" s="1">
        <v>44583</v>
      </c>
      <c r="E157">
        <v>14230989</v>
      </c>
      <c r="F157" t="s">
        <v>19</v>
      </c>
      <c r="G157" t="s">
        <v>22</v>
      </c>
      <c r="H157" t="s">
        <v>183</v>
      </c>
      <c r="I157" s="2">
        <v>5037897</v>
      </c>
      <c r="J157" s="2">
        <v>5037897</v>
      </c>
      <c r="K157">
        <v>3259405538</v>
      </c>
      <c r="L157" t="s">
        <v>255</v>
      </c>
      <c r="M157" t="s">
        <v>61</v>
      </c>
      <c r="N157" t="s">
        <v>58</v>
      </c>
      <c r="O157" s="24" t="str">
        <f>IF(COUNTIF('Geographic Analysis'!$L$8:$L$21,Commercial!P157), _xlfn.CONCAT(Commercial!P157, " (H)"),Commercial!P157)</f>
        <v>Netherlands</v>
      </c>
      <c r="P157" t="s">
        <v>58</v>
      </c>
      <c r="Q157" s="24" t="str">
        <f>IF(COUNTIF('Geographic Analysis'!$L$8:$L$21,Commercial!R157), _xlfn.CONCAT(Commercial!R157, " (H)"),Commercial!R157)</f>
        <v>Bahrain (H)</v>
      </c>
      <c r="R157" t="s">
        <v>28</v>
      </c>
      <c r="S157">
        <v>4547963252</v>
      </c>
      <c r="T157" t="s">
        <v>32</v>
      </c>
      <c r="U157" t="s">
        <v>33</v>
      </c>
      <c r="V157" t="s">
        <v>28</v>
      </c>
    </row>
    <row r="158" spans="1:22" x14ac:dyDescent="0.3">
      <c r="A158" s="5" t="s">
        <v>186</v>
      </c>
      <c r="B158">
        <v>1058884562</v>
      </c>
      <c r="C158">
        <v>36785654</v>
      </c>
      <c r="D158" s="1">
        <v>44637</v>
      </c>
      <c r="E158">
        <v>15040671</v>
      </c>
      <c r="F158" t="s">
        <v>19</v>
      </c>
      <c r="G158" t="s">
        <v>22</v>
      </c>
      <c r="H158" t="s">
        <v>183</v>
      </c>
      <c r="I158" s="2">
        <v>9370202</v>
      </c>
      <c r="J158" s="2">
        <v>9370202</v>
      </c>
      <c r="K158">
        <v>3259405538</v>
      </c>
      <c r="L158" t="s">
        <v>255</v>
      </c>
      <c r="M158" t="s">
        <v>61</v>
      </c>
      <c r="N158" t="s">
        <v>58</v>
      </c>
      <c r="O158" s="24" t="str">
        <f>IF(COUNTIF('Geographic Analysis'!$L$8:$L$21,Commercial!P158), _xlfn.CONCAT(Commercial!P158, " (H)"),Commercial!P158)</f>
        <v>Netherlands</v>
      </c>
      <c r="P158" t="s">
        <v>58</v>
      </c>
      <c r="Q158" s="24" t="str">
        <f>IF(COUNTIF('Geographic Analysis'!$L$8:$L$21,Commercial!R158), _xlfn.CONCAT(Commercial!R158, " (H)"),Commercial!R158)</f>
        <v>France</v>
      </c>
      <c r="R158" t="s">
        <v>49</v>
      </c>
      <c r="S158">
        <v>8985203212</v>
      </c>
      <c r="T158" t="s">
        <v>99</v>
      </c>
      <c r="U158" t="s">
        <v>100</v>
      </c>
      <c r="V158" t="s">
        <v>49</v>
      </c>
    </row>
    <row r="159" spans="1:22" x14ac:dyDescent="0.3">
      <c r="A159" s="5" t="s">
        <v>186</v>
      </c>
      <c r="B159">
        <v>1058884562</v>
      </c>
      <c r="C159">
        <v>36785654</v>
      </c>
      <c r="D159" s="1">
        <v>44634</v>
      </c>
      <c r="E159">
        <v>15084562</v>
      </c>
      <c r="F159" t="s">
        <v>19</v>
      </c>
      <c r="G159" t="s">
        <v>21</v>
      </c>
      <c r="H159" t="s">
        <v>183</v>
      </c>
      <c r="I159" s="2">
        <v>6783483</v>
      </c>
      <c r="J159" s="2">
        <v>6783483</v>
      </c>
      <c r="K159">
        <v>3259405538</v>
      </c>
      <c r="L159" t="s">
        <v>255</v>
      </c>
      <c r="M159" t="s">
        <v>61</v>
      </c>
      <c r="N159" t="s">
        <v>58</v>
      </c>
      <c r="O159" s="24" t="str">
        <f>IF(COUNTIF('Geographic Analysis'!$L$8:$L$21,Commercial!P159), _xlfn.CONCAT(Commercial!P159, " (H)"),Commercial!P159)</f>
        <v>Netherlands</v>
      </c>
      <c r="P159" t="s">
        <v>58</v>
      </c>
      <c r="Q159" s="24" t="str">
        <f>IF(COUNTIF('Geographic Analysis'!$L$8:$L$21,Commercial!R159), _xlfn.CONCAT(Commercial!R159, " (H)"),Commercial!R159)</f>
        <v>Ireland</v>
      </c>
      <c r="R159" t="s">
        <v>134</v>
      </c>
      <c r="S159">
        <v>5652548789</v>
      </c>
      <c r="T159" t="s">
        <v>266</v>
      </c>
      <c r="U159" t="s">
        <v>133</v>
      </c>
      <c r="V159" t="s">
        <v>134</v>
      </c>
    </row>
    <row r="160" spans="1:22" x14ac:dyDescent="0.3">
      <c r="A160" s="5" t="s">
        <v>185</v>
      </c>
      <c r="B160">
        <v>1058884562</v>
      </c>
      <c r="C160">
        <v>36785654</v>
      </c>
      <c r="D160" s="1">
        <v>44595</v>
      </c>
      <c r="E160">
        <v>15654170</v>
      </c>
      <c r="F160" t="s">
        <v>19</v>
      </c>
      <c r="G160" t="s">
        <v>22</v>
      </c>
      <c r="H160" t="s">
        <v>183</v>
      </c>
      <c r="I160" s="2">
        <v>81456</v>
      </c>
      <c r="J160" s="2">
        <v>81456</v>
      </c>
      <c r="K160">
        <v>3259405538</v>
      </c>
      <c r="L160" t="s">
        <v>255</v>
      </c>
      <c r="M160" t="s">
        <v>61</v>
      </c>
      <c r="N160" t="s">
        <v>58</v>
      </c>
      <c r="O160" s="24" t="str">
        <f>IF(COUNTIF('Geographic Analysis'!$L$8:$L$21,Commercial!P160), _xlfn.CONCAT(Commercial!P160, " (H)"),Commercial!P160)</f>
        <v>Netherlands</v>
      </c>
      <c r="P160" t="s">
        <v>58</v>
      </c>
      <c r="Q160" s="24" t="str">
        <f>IF(COUNTIF('Geographic Analysis'!$L$8:$L$21,Commercial!R160), _xlfn.CONCAT(Commercial!R160, " (H)"),Commercial!R160)</f>
        <v>Germany</v>
      </c>
      <c r="R160" t="s">
        <v>38</v>
      </c>
      <c r="S160">
        <v>3122512523</v>
      </c>
      <c r="T160" t="s">
        <v>263</v>
      </c>
      <c r="U160" t="s">
        <v>147</v>
      </c>
      <c r="V160" t="s">
        <v>38</v>
      </c>
    </row>
    <row r="161" spans="1:22" x14ac:dyDescent="0.3">
      <c r="A161" s="5" t="s">
        <v>184</v>
      </c>
      <c r="B161">
        <v>1058884562</v>
      </c>
      <c r="C161">
        <v>36785654</v>
      </c>
      <c r="D161" s="1">
        <v>44571</v>
      </c>
      <c r="E161">
        <v>16881369</v>
      </c>
      <c r="F161" t="s">
        <v>19</v>
      </c>
      <c r="G161" t="s">
        <v>21</v>
      </c>
      <c r="H161" t="s">
        <v>183</v>
      </c>
      <c r="I161" s="2">
        <v>7832272</v>
      </c>
      <c r="J161" s="2">
        <v>7832272</v>
      </c>
      <c r="K161">
        <v>3259405538</v>
      </c>
      <c r="L161" t="s">
        <v>255</v>
      </c>
      <c r="M161" t="s">
        <v>61</v>
      </c>
      <c r="N161" t="s">
        <v>58</v>
      </c>
      <c r="O161" s="24" t="str">
        <f>IF(COUNTIF('Geographic Analysis'!$L$8:$L$21,Commercial!P161), _xlfn.CONCAT(Commercial!P161, " (H)"),Commercial!P161)</f>
        <v>Netherlands</v>
      </c>
      <c r="P161" t="s">
        <v>58</v>
      </c>
      <c r="Q161" s="24" t="str">
        <f>IF(COUNTIF('Geographic Analysis'!$L$8:$L$21,Commercial!R161), _xlfn.CONCAT(Commercial!R161, " (H)"),Commercial!R161)</f>
        <v>Pakistan (H)</v>
      </c>
      <c r="R161" t="s">
        <v>83</v>
      </c>
      <c r="S161">
        <v>7577789636</v>
      </c>
      <c r="T161" t="s">
        <v>93</v>
      </c>
      <c r="U161" t="s">
        <v>82</v>
      </c>
      <c r="V161" t="s">
        <v>83</v>
      </c>
    </row>
    <row r="162" spans="1:22" x14ac:dyDescent="0.3">
      <c r="A162" s="5" t="s">
        <v>184</v>
      </c>
      <c r="B162">
        <v>1058884562</v>
      </c>
      <c r="C162">
        <v>36785654</v>
      </c>
      <c r="D162" s="1">
        <v>44591</v>
      </c>
      <c r="E162">
        <v>17794967</v>
      </c>
      <c r="F162" t="s">
        <v>19</v>
      </c>
      <c r="G162" t="s">
        <v>21</v>
      </c>
      <c r="H162" t="s">
        <v>183</v>
      </c>
      <c r="I162" s="2">
        <v>33724</v>
      </c>
      <c r="J162" s="2">
        <v>33724</v>
      </c>
      <c r="K162">
        <v>3259405538</v>
      </c>
      <c r="L162" t="s">
        <v>255</v>
      </c>
      <c r="M162" t="s">
        <v>61</v>
      </c>
      <c r="N162" t="s">
        <v>58</v>
      </c>
      <c r="O162" s="24" t="str">
        <f>IF(COUNTIF('Geographic Analysis'!$L$8:$L$21,Commercial!P162), _xlfn.CONCAT(Commercial!P162, " (H)"),Commercial!P162)</f>
        <v>Netherlands</v>
      </c>
      <c r="P162" t="s">
        <v>58</v>
      </c>
      <c r="Q162" s="24" t="str">
        <f>IF(COUNTIF('Geographic Analysis'!$L$8:$L$21,Commercial!R162), _xlfn.CONCAT(Commercial!R162, " (H)"),Commercial!R162)</f>
        <v>United States</v>
      </c>
      <c r="R162" t="s">
        <v>51</v>
      </c>
      <c r="S162">
        <v>7900001410</v>
      </c>
      <c r="T162" t="s">
        <v>270</v>
      </c>
      <c r="U162" t="s">
        <v>65</v>
      </c>
      <c r="V162" t="s">
        <v>51</v>
      </c>
    </row>
    <row r="163" spans="1:22" x14ac:dyDescent="0.3">
      <c r="A163" s="5" t="s">
        <v>186</v>
      </c>
      <c r="B163">
        <v>1058884562</v>
      </c>
      <c r="C163">
        <v>36785654</v>
      </c>
      <c r="D163" s="1">
        <v>44625</v>
      </c>
      <c r="E163">
        <v>17829289</v>
      </c>
      <c r="F163" t="s">
        <v>19</v>
      </c>
      <c r="G163" t="s">
        <v>21</v>
      </c>
      <c r="H163" t="s">
        <v>183</v>
      </c>
      <c r="I163" s="2">
        <v>7788602</v>
      </c>
      <c r="J163" s="2">
        <v>7788602</v>
      </c>
      <c r="K163">
        <v>3259405538</v>
      </c>
      <c r="L163" t="s">
        <v>255</v>
      </c>
      <c r="M163" t="s">
        <v>61</v>
      </c>
      <c r="N163" t="s">
        <v>58</v>
      </c>
      <c r="O163" s="24" t="str">
        <f>IF(COUNTIF('Geographic Analysis'!$L$8:$L$21,Commercial!P163), _xlfn.CONCAT(Commercial!P163, " (H)"),Commercial!P163)</f>
        <v>Netherlands</v>
      </c>
      <c r="P163" t="s">
        <v>58</v>
      </c>
      <c r="Q163" s="24" t="str">
        <f>IF(COUNTIF('Geographic Analysis'!$L$8:$L$21,Commercial!R163), _xlfn.CONCAT(Commercial!R163, " (H)"),Commercial!R163)</f>
        <v>United Kingdom</v>
      </c>
      <c r="R163" t="s">
        <v>88</v>
      </c>
      <c r="S163">
        <v>9040688299</v>
      </c>
      <c r="T163" t="s">
        <v>112</v>
      </c>
      <c r="U163" t="s">
        <v>87</v>
      </c>
      <c r="V163" t="s">
        <v>88</v>
      </c>
    </row>
    <row r="164" spans="1:22" x14ac:dyDescent="0.3">
      <c r="A164" s="5" t="s">
        <v>184</v>
      </c>
      <c r="B164">
        <v>1058884562</v>
      </c>
      <c r="C164">
        <v>36785654</v>
      </c>
      <c r="D164" s="1">
        <v>44567</v>
      </c>
      <c r="E164">
        <v>15827886</v>
      </c>
      <c r="F164" t="s">
        <v>19</v>
      </c>
      <c r="G164" t="s">
        <v>22</v>
      </c>
      <c r="H164" t="s">
        <v>183</v>
      </c>
      <c r="I164" s="2">
        <v>942386</v>
      </c>
      <c r="J164" s="2">
        <v>942386</v>
      </c>
      <c r="K164">
        <v>3323598752</v>
      </c>
      <c r="L164" t="s">
        <v>137</v>
      </c>
      <c r="M164" t="s">
        <v>140</v>
      </c>
      <c r="N164" t="s">
        <v>141</v>
      </c>
      <c r="O164" s="24" t="str">
        <f>IF(COUNTIF('Geographic Analysis'!$L$8:$L$21,Commercial!P164), _xlfn.CONCAT(Commercial!P164, " (H)"),Commercial!P164)</f>
        <v>Unieted Kingdom</v>
      </c>
      <c r="P164" t="s">
        <v>141</v>
      </c>
      <c r="Q164" s="24" t="str">
        <f>IF(COUNTIF('Geographic Analysis'!$L$8:$L$21,Commercial!R164), _xlfn.CONCAT(Commercial!R164, " (H)"),Commercial!R164)</f>
        <v>United Kingdom</v>
      </c>
      <c r="R164" t="s">
        <v>88</v>
      </c>
      <c r="S164">
        <v>3232587888</v>
      </c>
      <c r="T164" t="s">
        <v>254</v>
      </c>
      <c r="U164" t="s">
        <v>87</v>
      </c>
      <c r="V164" t="s">
        <v>88</v>
      </c>
    </row>
    <row r="165" spans="1:22" x14ac:dyDescent="0.3">
      <c r="A165" s="5" t="s">
        <v>184</v>
      </c>
      <c r="B165">
        <v>1058884562</v>
      </c>
      <c r="C165">
        <v>36785654</v>
      </c>
      <c r="D165" s="1">
        <v>44578</v>
      </c>
      <c r="E165">
        <v>18447019</v>
      </c>
      <c r="F165" t="s">
        <v>19</v>
      </c>
      <c r="G165" t="s">
        <v>22</v>
      </c>
      <c r="H165" t="s">
        <v>183</v>
      </c>
      <c r="I165" s="2">
        <v>457157</v>
      </c>
      <c r="J165" s="2">
        <v>457157</v>
      </c>
      <c r="K165">
        <v>3323598752</v>
      </c>
      <c r="L165" t="s">
        <v>137</v>
      </c>
      <c r="M165" t="s">
        <v>140</v>
      </c>
      <c r="N165" t="s">
        <v>141</v>
      </c>
      <c r="O165" s="24" t="str">
        <f>IF(COUNTIF('Geographic Analysis'!$L$8:$L$21,Commercial!P165), _xlfn.CONCAT(Commercial!P165, " (H)"),Commercial!P165)</f>
        <v>Unieted Kingdom</v>
      </c>
      <c r="P165" t="s">
        <v>141</v>
      </c>
      <c r="Q165" s="24" t="str">
        <f>IF(COUNTIF('Geographic Analysis'!$L$8:$L$21,Commercial!R165), _xlfn.CONCAT(Commercial!R165, " (H)"),Commercial!R165)</f>
        <v>South Korea</v>
      </c>
      <c r="R165" t="s">
        <v>71</v>
      </c>
      <c r="S165">
        <v>4494463134</v>
      </c>
      <c r="T165" t="s">
        <v>265</v>
      </c>
      <c r="U165" t="s">
        <v>70</v>
      </c>
      <c r="V165" t="s">
        <v>71</v>
      </c>
    </row>
    <row r="166" spans="1:22" x14ac:dyDescent="0.3">
      <c r="A166" s="5" t="s">
        <v>186</v>
      </c>
      <c r="B166">
        <v>1058884562</v>
      </c>
      <c r="C166">
        <v>36785654</v>
      </c>
      <c r="D166" s="1">
        <v>44645</v>
      </c>
      <c r="E166">
        <v>19281514</v>
      </c>
      <c r="F166" t="s">
        <v>19</v>
      </c>
      <c r="G166" t="s">
        <v>22</v>
      </c>
      <c r="H166" t="s">
        <v>183</v>
      </c>
      <c r="I166" s="2">
        <v>53739</v>
      </c>
      <c r="J166" s="2">
        <v>53739</v>
      </c>
      <c r="K166">
        <v>2141002012</v>
      </c>
      <c r="L166" t="s">
        <v>262</v>
      </c>
      <c r="M166" t="s">
        <v>136</v>
      </c>
      <c r="N166" t="s">
        <v>45</v>
      </c>
      <c r="O166" s="24" t="str">
        <f>IF(COUNTIF('Geographic Analysis'!$L$8:$L$21,Commercial!P166), _xlfn.CONCAT(Commercial!P166, " (H)"),Commercial!P166)</f>
        <v>Poland</v>
      </c>
      <c r="P166" t="s">
        <v>45</v>
      </c>
      <c r="Q166" s="24" t="str">
        <f>IF(COUNTIF('Geographic Analysis'!$L$8:$L$21,Commercial!R166), _xlfn.CONCAT(Commercial!R166, " (H)"),Commercial!R166)</f>
        <v>France</v>
      </c>
      <c r="R166" t="s">
        <v>49</v>
      </c>
      <c r="S166">
        <v>2045489878</v>
      </c>
      <c r="T166" t="s">
        <v>103</v>
      </c>
      <c r="U166" t="s">
        <v>50</v>
      </c>
      <c r="V166" t="s">
        <v>49</v>
      </c>
    </row>
    <row r="167" spans="1:22" x14ac:dyDescent="0.3">
      <c r="A167" s="5" t="s">
        <v>186</v>
      </c>
      <c r="B167">
        <v>1058884562</v>
      </c>
      <c r="C167">
        <v>36785654</v>
      </c>
      <c r="D167" s="1">
        <v>44646</v>
      </c>
      <c r="E167">
        <v>15271452</v>
      </c>
      <c r="F167" t="s">
        <v>19</v>
      </c>
      <c r="G167" t="s">
        <v>21</v>
      </c>
      <c r="H167" t="s">
        <v>183</v>
      </c>
      <c r="I167" s="2">
        <v>98949</v>
      </c>
      <c r="J167" s="2">
        <v>98949</v>
      </c>
      <c r="K167">
        <v>3323598752</v>
      </c>
      <c r="L167" t="s">
        <v>137</v>
      </c>
      <c r="N167" t="s">
        <v>88</v>
      </c>
      <c r="O167" s="24" t="str">
        <f>IF(COUNTIF('Geographic Analysis'!$L$8:$L$21,Commercial!P167), _xlfn.CONCAT(Commercial!P167, " (H)"),Commercial!P167)</f>
        <v>United Kingdom</v>
      </c>
      <c r="P167" t="s">
        <v>88</v>
      </c>
      <c r="Q167" s="24" t="str">
        <f>IF(COUNTIF('Geographic Analysis'!$L$8:$L$21,Commercial!R167), _xlfn.CONCAT(Commercial!R167, " (H)"),Commercial!R167)</f>
        <v>Germany</v>
      </c>
      <c r="R167" t="s">
        <v>38</v>
      </c>
      <c r="S167">
        <v>6674140100</v>
      </c>
      <c r="T167" t="s">
        <v>121</v>
      </c>
      <c r="U167" t="s">
        <v>122</v>
      </c>
      <c r="V167" t="s">
        <v>38</v>
      </c>
    </row>
    <row r="168" spans="1:22" x14ac:dyDescent="0.3">
      <c r="A168" s="5" t="s">
        <v>184</v>
      </c>
      <c r="B168">
        <v>1058884562</v>
      </c>
      <c r="C168">
        <v>36785654</v>
      </c>
      <c r="D168" s="1">
        <v>44572</v>
      </c>
      <c r="E168">
        <v>17957807</v>
      </c>
      <c r="F168" t="s">
        <v>19</v>
      </c>
      <c r="G168" t="s">
        <v>22</v>
      </c>
      <c r="H168" t="s">
        <v>183</v>
      </c>
      <c r="I168" s="2">
        <v>122775</v>
      </c>
      <c r="J168" s="2">
        <v>122775</v>
      </c>
      <c r="K168">
        <v>3344105896</v>
      </c>
      <c r="L168" t="s">
        <v>139</v>
      </c>
      <c r="N168" t="s">
        <v>178</v>
      </c>
      <c r="O168" s="24" t="str">
        <f>IF(COUNTIF('Geographic Analysis'!$L$8:$L$21,Commercial!P168), _xlfn.CONCAT(Commercial!P168, " (H)"),Commercial!P168)</f>
        <v>Cyprus (H)</v>
      </c>
      <c r="P168" t="s">
        <v>178</v>
      </c>
      <c r="Q168" s="24" t="str">
        <f>IF(COUNTIF('Geographic Analysis'!$L$8:$L$21,Commercial!R168), _xlfn.CONCAT(Commercial!R168, " (H)"),Commercial!R168)</f>
        <v>United Kingdom</v>
      </c>
      <c r="R168" t="s">
        <v>88</v>
      </c>
      <c r="S168">
        <v>1112036044</v>
      </c>
      <c r="T168" t="s">
        <v>120</v>
      </c>
      <c r="U168" t="s">
        <v>87</v>
      </c>
      <c r="V168" t="s">
        <v>88</v>
      </c>
    </row>
    <row r="169" spans="1:22" x14ac:dyDescent="0.3">
      <c r="A169" s="5" t="s">
        <v>186</v>
      </c>
      <c r="B169">
        <v>1058884562</v>
      </c>
      <c r="C169">
        <v>36785654</v>
      </c>
      <c r="D169" s="1">
        <v>44649</v>
      </c>
      <c r="E169">
        <v>12026705</v>
      </c>
      <c r="F169" t="s">
        <v>19</v>
      </c>
      <c r="G169" t="s">
        <v>22</v>
      </c>
      <c r="H169" t="s">
        <v>183</v>
      </c>
      <c r="I169" s="2">
        <v>884986</v>
      </c>
      <c r="J169" s="2">
        <v>884986</v>
      </c>
      <c r="K169">
        <v>3361649819</v>
      </c>
      <c r="L169" t="s">
        <v>129</v>
      </c>
      <c r="M169" t="s">
        <v>130</v>
      </c>
      <c r="N169" t="s">
        <v>131</v>
      </c>
      <c r="O169" s="24" t="str">
        <f>IF(COUNTIF('Geographic Analysis'!$L$8:$L$21,Commercial!P169), _xlfn.CONCAT(Commercial!P169, " (H)"),Commercial!P169)</f>
        <v>Ukraine (H)</v>
      </c>
      <c r="P169" t="s">
        <v>131</v>
      </c>
      <c r="Q169" s="24" t="str">
        <f>IF(COUNTIF('Geographic Analysis'!$L$8:$L$21,Commercial!R169), _xlfn.CONCAT(Commercial!R169, " (H)"),Commercial!R169)</f>
        <v>United Kingdom</v>
      </c>
      <c r="R169" t="s">
        <v>88</v>
      </c>
      <c r="S169">
        <v>8518945853</v>
      </c>
      <c r="T169" t="s">
        <v>115</v>
      </c>
      <c r="V169" t="s">
        <v>88</v>
      </c>
    </row>
    <row r="170" spans="1:22" x14ac:dyDescent="0.3">
      <c r="A170" s="5" t="s">
        <v>184</v>
      </c>
      <c r="B170">
        <v>1058884562</v>
      </c>
      <c r="C170">
        <v>36785654</v>
      </c>
      <c r="D170" s="1">
        <v>44590</v>
      </c>
      <c r="E170">
        <v>14253476</v>
      </c>
      <c r="F170" t="s">
        <v>19</v>
      </c>
      <c r="G170" t="s">
        <v>22</v>
      </c>
      <c r="H170" t="s">
        <v>183</v>
      </c>
      <c r="I170" s="2">
        <v>698661</v>
      </c>
      <c r="J170" s="2">
        <v>698661</v>
      </c>
      <c r="K170">
        <v>3361649819</v>
      </c>
      <c r="L170" t="s">
        <v>129</v>
      </c>
      <c r="M170" t="s">
        <v>130</v>
      </c>
      <c r="N170" t="s">
        <v>131</v>
      </c>
      <c r="O170" s="24" t="str">
        <f>IF(COUNTIF('Geographic Analysis'!$L$8:$L$21,Commercial!P170), _xlfn.CONCAT(Commercial!P170, " (H)"),Commercial!P170)</f>
        <v>Ukraine (H)</v>
      </c>
      <c r="P170" t="s">
        <v>131</v>
      </c>
      <c r="Q170" s="24" t="str">
        <f>IF(COUNTIF('Geographic Analysis'!$L$8:$L$21,Commercial!R170), _xlfn.CONCAT(Commercial!R170, " (H)"),Commercial!R170)</f>
        <v>South Korea</v>
      </c>
      <c r="R170" t="s">
        <v>71</v>
      </c>
      <c r="S170">
        <v>4494463134</v>
      </c>
      <c r="T170" t="s">
        <v>265</v>
      </c>
      <c r="U170" t="s">
        <v>70</v>
      </c>
      <c r="V170" t="s">
        <v>71</v>
      </c>
    </row>
    <row r="171" spans="1:22" x14ac:dyDescent="0.3">
      <c r="A171" s="5" t="s">
        <v>186</v>
      </c>
      <c r="B171">
        <v>1058884562</v>
      </c>
      <c r="C171">
        <v>36785654</v>
      </c>
      <c r="D171" s="1">
        <v>44624</v>
      </c>
      <c r="E171">
        <v>14382129</v>
      </c>
      <c r="F171" t="s">
        <v>19</v>
      </c>
      <c r="G171" t="s">
        <v>22</v>
      </c>
      <c r="H171" t="s">
        <v>183</v>
      </c>
      <c r="I171" s="2">
        <v>630901</v>
      </c>
      <c r="J171" s="2">
        <v>630901</v>
      </c>
      <c r="K171">
        <v>3361649819</v>
      </c>
      <c r="L171" t="s">
        <v>129</v>
      </c>
      <c r="M171" t="s">
        <v>130</v>
      </c>
      <c r="N171" t="s">
        <v>131</v>
      </c>
      <c r="O171" s="24" t="str">
        <f>IF(COUNTIF('Geographic Analysis'!$L$8:$L$21,Commercial!P171), _xlfn.CONCAT(Commercial!P171, " (H)"),Commercial!P171)</f>
        <v>Ukraine (H)</v>
      </c>
      <c r="P171" t="s">
        <v>131</v>
      </c>
      <c r="Q171" s="24" t="str">
        <f>IF(COUNTIF('Geographic Analysis'!$L$8:$L$21,Commercial!R171), _xlfn.CONCAT(Commercial!R171, " (H)"),Commercial!R171)</f>
        <v>United Arab Emirates (H)</v>
      </c>
      <c r="R171" t="s">
        <v>109</v>
      </c>
      <c r="S171">
        <v>1459898985</v>
      </c>
      <c r="T171" t="s">
        <v>107</v>
      </c>
      <c r="U171" t="s">
        <v>108</v>
      </c>
      <c r="V171" t="s">
        <v>109</v>
      </c>
    </row>
    <row r="172" spans="1:22" x14ac:dyDescent="0.3">
      <c r="A172" s="5" t="s">
        <v>184</v>
      </c>
      <c r="B172">
        <v>1058884562</v>
      </c>
      <c r="C172">
        <v>36785654</v>
      </c>
      <c r="D172" s="1">
        <v>44577</v>
      </c>
      <c r="E172">
        <v>19954007</v>
      </c>
      <c r="F172" t="s">
        <v>19</v>
      </c>
      <c r="G172" t="s">
        <v>22</v>
      </c>
      <c r="H172" t="s">
        <v>183</v>
      </c>
      <c r="I172" s="2">
        <v>481379</v>
      </c>
      <c r="J172" s="2">
        <v>481379</v>
      </c>
      <c r="K172">
        <v>3361649819</v>
      </c>
      <c r="L172" t="s">
        <v>129</v>
      </c>
      <c r="M172" t="s">
        <v>130</v>
      </c>
      <c r="N172" t="s">
        <v>131</v>
      </c>
      <c r="O172" s="24" t="str">
        <f>IF(COUNTIF('Geographic Analysis'!$L$8:$L$21,Commercial!P172), _xlfn.CONCAT(Commercial!P172, " (H)"),Commercial!P172)</f>
        <v>Ukraine (H)</v>
      </c>
      <c r="P172" t="s">
        <v>131</v>
      </c>
      <c r="Q172" s="24" t="str">
        <f>IF(COUNTIF('Geographic Analysis'!$L$8:$L$21,Commercial!R172), _xlfn.CONCAT(Commercial!R172, " (H)"),Commercial!R172)</f>
        <v>Bahrain (H)</v>
      </c>
      <c r="R172" t="s">
        <v>28</v>
      </c>
      <c r="S172">
        <v>1000254510</v>
      </c>
      <c r="T172" t="s">
        <v>250</v>
      </c>
      <c r="U172" t="s">
        <v>29</v>
      </c>
      <c r="V172" t="s">
        <v>28</v>
      </c>
    </row>
    <row r="173" spans="1:22" x14ac:dyDescent="0.3">
      <c r="A173" s="5" t="s">
        <v>184</v>
      </c>
      <c r="B173">
        <v>1058884562</v>
      </c>
      <c r="C173">
        <v>36785654</v>
      </c>
      <c r="D173" s="1">
        <v>44567</v>
      </c>
      <c r="E173">
        <v>17573322</v>
      </c>
      <c r="F173" t="s">
        <v>19</v>
      </c>
      <c r="G173" t="s">
        <v>22</v>
      </c>
      <c r="H173" t="s">
        <v>183</v>
      </c>
      <c r="I173" s="2">
        <v>685419</v>
      </c>
      <c r="J173" s="2">
        <v>685419</v>
      </c>
      <c r="K173">
        <v>3461114260</v>
      </c>
      <c r="L173" t="s">
        <v>181</v>
      </c>
      <c r="N173" t="s">
        <v>182</v>
      </c>
      <c r="O173" s="24" t="str">
        <f>IF(COUNTIF('Geographic Analysis'!$L$8:$L$21,Commercial!P173), _xlfn.CONCAT(Commercial!P173, " (H)"),Commercial!P173)</f>
        <v>China (H)</v>
      </c>
      <c r="P173" t="s">
        <v>182</v>
      </c>
      <c r="Q173" s="24" t="str">
        <f>IF(COUNTIF('Geographic Analysis'!$L$8:$L$21,Commercial!R173), _xlfn.CONCAT(Commercial!R173, " (H)"),Commercial!R173)</f>
        <v>South Korea</v>
      </c>
      <c r="R173" t="s">
        <v>71</v>
      </c>
      <c r="S173">
        <v>4494463134</v>
      </c>
      <c r="T173" t="s">
        <v>265</v>
      </c>
      <c r="U173" t="s">
        <v>70</v>
      </c>
      <c r="V173" t="s">
        <v>71</v>
      </c>
    </row>
    <row r="174" spans="1:22" x14ac:dyDescent="0.3">
      <c r="A174" s="5" t="s">
        <v>186</v>
      </c>
      <c r="B174">
        <v>1058884562</v>
      </c>
      <c r="C174">
        <v>36785654</v>
      </c>
      <c r="D174" s="1">
        <v>44645</v>
      </c>
      <c r="E174">
        <v>10917855</v>
      </c>
      <c r="F174" t="s">
        <v>19</v>
      </c>
      <c r="G174" t="s">
        <v>22</v>
      </c>
      <c r="H174" t="s">
        <v>183</v>
      </c>
      <c r="I174" s="2">
        <v>3151</v>
      </c>
      <c r="J174" s="2">
        <v>3151</v>
      </c>
      <c r="K174">
        <v>3466400426</v>
      </c>
      <c r="L174" t="s">
        <v>67</v>
      </c>
      <c r="M174" t="s">
        <v>68</v>
      </c>
      <c r="N174" t="s">
        <v>51</v>
      </c>
      <c r="O174" s="24" t="str">
        <f>IF(COUNTIF('Geographic Analysis'!$L$8:$L$21,Commercial!P174), _xlfn.CONCAT(Commercial!P174, " (H)"),Commercial!P174)</f>
        <v>United States</v>
      </c>
      <c r="P174" t="s">
        <v>51</v>
      </c>
      <c r="Q174" s="24" t="str">
        <f>IF(COUNTIF('Geographic Analysis'!$L$8:$L$21,Commercial!R174), _xlfn.CONCAT(Commercial!R174, " (H)"),Commercial!R174)</f>
        <v>France</v>
      </c>
      <c r="R174" t="s">
        <v>49</v>
      </c>
      <c r="S174">
        <v>8985203212</v>
      </c>
      <c r="T174" t="s">
        <v>99</v>
      </c>
      <c r="U174" t="s">
        <v>100</v>
      </c>
      <c r="V174" t="s">
        <v>49</v>
      </c>
    </row>
    <row r="175" spans="1:22" x14ac:dyDescent="0.3">
      <c r="A175" s="5" t="s">
        <v>185</v>
      </c>
      <c r="B175">
        <v>1058884562</v>
      </c>
      <c r="C175">
        <v>36785654</v>
      </c>
      <c r="D175" s="1">
        <v>44609</v>
      </c>
      <c r="E175">
        <v>11719521</v>
      </c>
      <c r="F175" t="s">
        <v>19</v>
      </c>
      <c r="G175" t="s">
        <v>22</v>
      </c>
      <c r="H175" t="s">
        <v>183</v>
      </c>
      <c r="I175" s="2">
        <v>522699</v>
      </c>
      <c r="J175" s="2">
        <v>522699</v>
      </c>
      <c r="K175">
        <v>3466400426</v>
      </c>
      <c r="L175" t="s">
        <v>67</v>
      </c>
      <c r="M175" t="s">
        <v>68</v>
      </c>
      <c r="N175" t="s">
        <v>51</v>
      </c>
      <c r="O175" s="24" t="str">
        <f>IF(COUNTIF('Geographic Analysis'!$L$8:$L$21,Commercial!P175), _xlfn.CONCAT(Commercial!P175, " (H)"),Commercial!P175)</f>
        <v>United States</v>
      </c>
      <c r="P175" t="s">
        <v>51</v>
      </c>
      <c r="Q175" s="24" t="str">
        <f>IF(COUNTIF('Geographic Analysis'!$L$8:$L$21,Commercial!R175), _xlfn.CONCAT(Commercial!R175, " (H)"),Commercial!R175)</f>
        <v>Poland</v>
      </c>
      <c r="R175" t="s">
        <v>45</v>
      </c>
      <c r="S175">
        <v>2141002012</v>
      </c>
      <c r="T175" t="s">
        <v>262</v>
      </c>
      <c r="U175" t="s">
        <v>136</v>
      </c>
      <c r="V175" t="s">
        <v>45</v>
      </c>
    </row>
    <row r="176" spans="1:22" x14ac:dyDescent="0.3">
      <c r="A176" s="5" t="s">
        <v>185</v>
      </c>
      <c r="B176">
        <v>1058884562</v>
      </c>
      <c r="C176">
        <v>36785654</v>
      </c>
      <c r="D176" s="1">
        <v>44603</v>
      </c>
      <c r="E176">
        <v>11941200</v>
      </c>
      <c r="F176" t="s">
        <v>19</v>
      </c>
      <c r="G176" t="s">
        <v>22</v>
      </c>
      <c r="H176" t="s">
        <v>183</v>
      </c>
      <c r="I176" s="2">
        <v>821378</v>
      </c>
      <c r="J176" s="2">
        <v>821378</v>
      </c>
      <c r="K176">
        <v>3466400426</v>
      </c>
      <c r="L176" t="s">
        <v>67</v>
      </c>
      <c r="M176" t="s">
        <v>68</v>
      </c>
      <c r="N176" t="s">
        <v>51</v>
      </c>
      <c r="O176" s="24" t="str">
        <f>IF(COUNTIF('Geographic Analysis'!$L$8:$L$21,Commercial!P176), _xlfn.CONCAT(Commercial!P176, " (H)"),Commercial!P176)</f>
        <v>United States</v>
      </c>
      <c r="P176" t="s">
        <v>51</v>
      </c>
      <c r="Q176" s="24" t="str">
        <f>IF(COUNTIF('Geographic Analysis'!$L$8:$L$21,Commercial!R176), _xlfn.CONCAT(Commercial!R176, " (H)"),Commercial!R176)</f>
        <v>United Kingdom</v>
      </c>
      <c r="R176" t="s">
        <v>88</v>
      </c>
      <c r="S176">
        <v>1014787879</v>
      </c>
      <c r="T176" t="s">
        <v>113</v>
      </c>
      <c r="U176" t="s">
        <v>114</v>
      </c>
      <c r="V176" t="s">
        <v>88</v>
      </c>
    </row>
    <row r="177" spans="1:22" x14ac:dyDescent="0.3">
      <c r="A177" s="5" t="s">
        <v>184</v>
      </c>
      <c r="B177">
        <v>1058884562</v>
      </c>
      <c r="C177">
        <v>38865000</v>
      </c>
      <c r="D177" s="1">
        <v>44584</v>
      </c>
      <c r="E177">
        <v>12721041</v>
      </c>
      <c r="F177" t="s">
        <v>19</v>
      </c>
      <c r="G177" t="s">
        <v>21</v>
      </c>
      <c r="H177" t="s">
        <v>183</v>
      </c>
      <c r="I177" s="2">
        <v>5150987</v>
      </c>
      <c r="J177" s="2">
        <v>5150987</v>
      </c>
      <c r="K177">
        <v>3466400426</v>
      </c>
      <c r="L177" t="s">
        <v>67</v>
      </c>
      <c r="M177" t="s">
        <v>68</v>
      </c>
      <c r="N177" t="s">
        <v>51</v>
      </c>
      <c r="O177" s="24" t="str">
        <f>IF(COUNTIF('Geographic Analysis'!$L$8:$L$21,Commercial!P177), _xlfn.CONCAT(Commercial!P177, " (H)"),Commercial!P177)</f>
        <v>United States</v>
      </c>
      <c r="P177" t="s">
        <v>51</v>
      </c>
      <c r="Q177" s="24" t="str">
        <f>IF(COUNTIF('Geographic Analysis'!$L$8:$L$21,Commercial!R177), _xlfn.CONCAT(Commercial!R177, " (H)"),Commercial!R177)</f>
        <v>Afganistan (H)</v>
      </c>
      <c r="R177" t="s">
        <v>174</v>
      </c>
      <c r="S177">
        <v>7785632666</v>
      </c>
      <c r="T177" t="s">
        <v>173</v>
      </c>
      <c r="V177" t="s">
        <v>174</v>
      </c>
    </row>
    <row r="178" spans="1:22" x14ac:dyDescent="0.3">
      <c r="A178" s="5" t="s">
        <v>184</v>
      </c>
      <c r="B178">
        <v>1058884562</v>
      </c>
      <c r="C178">
        <v>38865000</v>
      </c>
      <c r="D178" s="1">
        <v>44568</v>
      </c>
      <c r="E178">
        <v>12990460</v>
      </c>
      <c r="F178" t="s">
        <v>19</v>
      </c>
      <c r="G178" t="s">
        <v>22</v>
      </c>
      <c r="H178" t="s">
        <v>183</v>
      </c>
      <c r="I178" s="2">
        <v>5137008</v>
      </c>
      <c r="J178" s="2">
        <v>5137008</v>
      </c>
      <c r="K178">
        <v>3466400426</v>
      </c>
      <c r="L178" t="s">
        <v>67</v>
      </c>
      <c r="M178" t="s">
        <v>68</v>
      </c>
      <c r="N178" t="s">
        <v>51</v>
      </c>
      <c r="O178" s="24" t="str">
        <f>IF(COUNTIF('Geographic Analysis'!$L$8:$L$21,Commercial!P178), _xlfn.CONCAT(Commercial!P178, " (H)"),Commercial!P178)</f>
        <v>United States</v>
      </c>
      <c r="P178" t="s">
        <v>51</v>
      </c>
      <c r="Q178" s="24" t="str">
        <f>IF(COUNTIF('Geographic Analysis'!$L$8:$L$21,Commercial!R178), _xlfn.CONCAT(Commercial!R178, " (H)"),Commercial!R178)</f>
        <v>Bahrain (H)</v>
      </c>
      <c r="R178" t="s">
        <v>28</v>
      </c>
      <c r="S178">
        <v>1000254510</v>
      </c>
      <c r="T178" t="s">
        <v>250</v>
      </c>
      <c r="U178" t="s">
        <v>29</v>
      </c>
      <c r="V178" t="s">
        <v>28</v>
      </c>
    </row>
    <row r="179" spans="1:22" x14ac:dyDescent="0.3">
      <c r="A179" s="5" t="s">
        <v>185</v>
      </c>
      <c r="B179">
        <v>1058884562</v>
      </c>
      <c r="C179">
        <v>38865000</v>
      </c>
      <c r="D179" s="1">
        <v>44609</v>
      </c>
      <c r="E179">
        <v>13387940</v>
      </c>
      <c r="F179" t="s">
        <v>19</v>
      </c>
      <c r="G179" t="s">
        <v>21</v>
      </c>
      <c r="H179" t="s">
        <v>183</v>
      </c>
      <c r="I179" s="2">
        <v>8404734</v>
      </c>
      <c r="J179" s="2">
        <v>8404734</v>
      </c>
      <c r="K179">
        <v>3466400426</v>
      </c>
      <c r="L179" t="s">
        <v>67</v>
      </c>
      <c r="M179" t="s">
        <v>68</v>
      </c>
      <c r="N179" t="s">
        <v>51</v>
      </c>
      <c r="O179" s="24" t="str">
        <f>IF(COUNTIF('Geographic Analysis'!$L$8:$L$21,Commercial!P179), _xlfn.CONCAT(Commercial!P179, " (H)"),Commercial!P179)</f>
        <v>United States</v>
      </c>
      <c r="P179" t="s">
        <v>51</v>
      </c>
      <c r="Q179" s="24" t="str">
        <f>IF(COUNTIF('Geographic Analysis'!$L$8:$L$21,Commercial!R179), _xlfn.CONCAT(Commercial!R179, " (H)"),Commercial!R179)</f>
        <v>United Kingdom</v>
      </c>
      <c r="R179" t="s">
        <v>88</v>
      </c>
      <c r="S179">
        <v>9987426545</v>
      </c>
      <c r="T179" t="s">
        <v>116</v>
      </c>
      <c r="U179" t="s">
        <v>87</v>
      </c>
      <c r="V179" t="s">
        <v>88</v>
      </c>
    </row>
    <row r="180" spans="1:22" x14ac:dyDescent="0.3">
      <c r="A180" s="5" t="s">
        <v>186</v>
      </c>
      <c r="B180">
        <v>1058884562</v>
      </c>
      <c r="C180">
        <v>38865000</v>
      </c>
      <c r="D180" s="1">
        <v>44644</v>
      </c>
      <c r="E180">
        <v>13917759</v>
      </c>
      <c r="F180" t="s">
        <v>19</v>
      </c>
      <c r="G180" t="s">
        <v>21</v>
      </c>
      <c r="H180" t="s">
        <v>183</v>
      </c>
      <c r="I180" s="2">
        <v>2813</v>
      </c>
      <c r="J180" s="2">
        <v>2813</v>
      </c>
      <c r="K180">
        <v>3466400426</v>
      </c>
      <c r="L180" t="s">
        <v>67</v>
      </c>
      <c r="M180" t="s">
        <v>68</v>
      </c>
      <c r="N180" t="s">
        <v>51</v>
      </c>
      <c r="O180" s="24" t="str">
        <f>IF(COUNTIF('Geographic Analysis'!$L$8:$L$21,Commercial!P180), _xlfn.CONCAT(Commercial!P180, " (H)"),Commercial!P180)</f>
        <v>United States</v>
      </c>
      <c r="P180" t="s">
        <v>51</v>
      </c>
      <c r="Q180" s="24" t="str">
        <f>IF(COUNTIF('Geographic Analysis'!$L$8:$L$21,Commercial!R180), _xlfn.CONCAT(Commercial!R180, " (H)"),Commercial!R180)</f>
        <v>Slovakia</v>
      </c>
      <c r="R180" t="s">
        <v>128</v>
      </c>
      <c r="S180">
        <v>8807960384</v>
      </c>
      <c r="T180" t="s">
        <v>126</v>
      </c>
      <c r="U180" t="s">
        <v>127</v>
      </c>
      <c r="V180" t="s">
        <v>128</v>
      </c>
    </row>
    <row r="181" spans="1:22" x14ac:dyDescent="0.3">
      <c r="A181" s="5" t="s">
        <v>184</v>
      </c>
      <c r="B181">
        <v>1058884562</v>
      </c>
      <c r="C181">
        <v>38865000</v>
      </c>
      <c r="D181" s="1">
        <v>44591</v>
      </c>
      <c r="E181">
        <v>14473380</v>
      </c>
      <c r="F181" t="s">
        <v>19</v>
      </c>
      <c r="G181" t="s">
        <v>22</v>
      </c>
      <c r="H181" t="s">
        <v>183</v>
      </c>
      <c r="I181" s="2">
        <v>949868</v>
      </c>
      <c r="J181" s="2">
        <v>949868</v>
      </c>
      <c r="K181">
        <v>3466400426</v>
      </c>
      <c r="L181" t="s">
        <v>67</v>
      </c>
      <c r="M181" t="s">
        <v>68</v>
      </c>
      <c r="N181" t="s">
        <v>51</v>
      </c>
      <c r="O181" s="24" t="str">
        <f>IF(COUNTIF('Geographic Analysis'!$L$8:$L$21,Commercial!P181), _xlfn.CONCAT(Commercial!P181, " (H)"),Commercial!P181)</f>
        <v>United States</v>
      </c>
      <c r="P181" t="s">
        <v>51</v>
      </c>
      <c r="Q181" s="24" t="str">
        <f>IF(COUNTIF('Geographic Analysis'!$L$8:$L$21,Commercial!R181), _xlfn.CONCAT(Commercial!R181, " (H)"),Commercial!R181)</f>
        <v>United Kingdom</v>
      </c>
      <c r="R181" t="s">
        <v>88</v>
      </c>
      <c r="S181">
        <v>8518945853</v>
      </c>
      <c r="T181" t="s">
        <v>115</v>
      </c>
      <c r="V181" t="s">
        <v>88</v>
      </c>
    </row>
    <row r="182" spans="1:22" x14ac:dyDescent="0.3">
      <c r="A182" s="5" t="s">
        <v>186</v>
      </c>
      <c r="B182">
        <v>1058884562</v>
      </c>
      <c r="C182">
        <v>38865000</v>
      </c>
      <c r="D182" s="1">
        <v>44651</v>
      </c>
      <c r="E182">
        <v>14608727</v>
      </c>
      <c r="F182" t="s">
        <v>19</v>
      </c>
      <c r="G182" t="s">
        <v>21</v>
      </c>
      <c r="H182" t="s">
        <v>183</v>
      </c>
      <c r="I182" s="2">
        <v>217815</v>
      </c>
      <c r="J182" s="2">
        <v>217815</v>
      </c>
      <c r="K182">
        <v>3466400426</v>
      </c>
      <c r="L182" t="s">
        <v>67</v>
      </c>
      <c r="M182" t="s">
        <v>68</v>
      </c>
      <c r="N182" t="s">
        <v>51</v>
      </c>
      <c r="O182" s="24" t="str">
        <f>IF(COUNTIF('Geographic Analysis'!$L$8:$L$21,Commercial!P182), _xlfn.CONCAT(Commercial!P182, " (H)"),Commercial!P182)</f>
        <v>United States</v>
      </c>
      <c r="P182" t="s">
        <v>51</v>
      </c>
      <c r="Q182" s="24" t="str">
        <f>IF(COUNTIF('Geographic Analysis'!$L$8:$L$21,Commercial!R182), _xlfn.CONCAT(Commercial!R182, " (H)"),Commercial!R182)</f>
        <v>Italy</v>
      </c>
      <c r="R182" t="s">
        <v>42</v>
      </c>
      <c r="S182">
        <v>7871023545</v>
      </c>
      <c r="T182" t="s">
        <v>269</v>
      </c>
      <c r="U182" t="s">
        <v>144</v>
      </c>
      <c r="V182" t="s">
        <v>42</v>
      </c>
    </row>
    <row r="183" spans="1:22" x14ac:dyDescent="0.3">
      <c r="A183" s="5" t="s">
        <v>186</v>
      </c>
      <c r="B183">
        <v>1058884562</v>
      </c>
      <c r="C183">
        <v>38865000</v>
      </c>
      <c r="D183" s="1">
        <v>44621</v>
      </c>
      <c r="E183">
        <v>15298416</v>
      </c>
      <c r="F183" t="s">
        <v>19</v>
      </c>
      <c r="G183" t="s">
        <v>22</v>
      </c>
      <c r="H183" t="s">
        <v>183</v>
      </c>
      <c r="I183" s="2">
        <v>5182692</v>
      </c>
      <c r="J183" s="2">
        <v>5182692</v>
      </c>
      <c r="K183">
        <v>3466400426</v>
      </c>
      <c r="L183" t="s">
        <v>67</v>
      </c>
      <c r="M183" t="s">
        <v>68</v>
      </c>
      <c r="N183" t="s">
        <v>51</v>
      </c>
      <c r="O183" s="24" t="str">
        <f>IF(COUNTIF('Geographic Analysis'!$L$8:$L$21,Commercial!P183), _xlfn.CONCAT(Commercial!P183, " (H)"),Commercial!P183)</f>
        <v>United States</v>
      </c>
      <c r="P183" t="s">
        <v>51</v>
      </c>
      <c r="Q183" s="24" t="str">
        <f>IF(COUNTIF('Geographic Analysis'!$L$8:$L$21,Commercial!R183), _xlfn.CONCAT(Commercial!R183, " (H)"),Commercial!R183)</f>
        <v>United States</v>
      </c>
      <c r="R183" t="s">
        <v>51</v>
      </c>
      <c r="S183">
        <v>7900001410</v>
      </c>
      <c r="T183" t="s">
        <v>270</v>
      </c>
      <c r="U183" t="s">
        <v>65</v>
      </c>
      <c r="V183" t="s">
        <v>51</v>
      </c>
    </row>
    <row r="184" spans="1:22" x14ac:dyDescent="0.3">
      <c r="A184" s="5" t="s">
        <v>184</v>
      </c>
      <c r="B184">
        <v>1058884562</v>
      </c>
      <c r="C184">
        <v>38865000</v>
      </c>
      <c r="D184" s="1">
        <v>44583</v>
      </c>
      <c r="E184">
        <v>15889132</v>
      </c>
      <c r="F184" t="s">
        <v>19</v>
      </c>
      <c r="G184" t="s">
        <v>22</v>
      </c>
      <c r="H184" t="s">
        <v>183</v>
      </c>
      <c r="I184" s="2">
        <v>8942743</v>
      </c>
      <c r="J184" s="2">
        <v>8942743</v>
      </c>
      <c r="K184">
        <v>3466400426</v>
      </c>
      <c r="L184" t="s">
        <v>67</v>
      </c>
      <c r="M184" t="s">
        <v>68</v>
      </c>
      <c r="N184" t="s">
        <v>51</v>
      </c>
      <c r="O184" s="24" t="str">
        <f>IF(COUNTIF('Geographic Analysis'!$L$8:$L$21,Commercial!P184), _xlfn.CONCAT(Commercial!P184, " (H)"),Commercial!P184)</f>
        <v>United States</v>
      </c>
      <c r="P184" t="s">
        <v>51</v>
      </c>
      <c r="Q184" s="24" t="str">
        <f>IF(COUNTIF('Geographic Analysis'!$L$8:$L$21,Commercial!R184), _xlfn.CONCAT(Commercial!R184, " (H)"),Commercial!R184)</f>
        <v>United States</v>
      </c>
      <c r="R184" t="s">
        <v>51</v>
      </c>
      <c r="S184">
        <v>1441214521</v>
      </c>
      <c r="T184" t="s">
        <v>261</v>
      </c>
      <c r="U184" t="s">
        <v>102</v>
      </c>
      <c r="V184" t="s">
        <v>51</v>
      </c>
    </row>
    <row r="185" spans="1:22" x14ac:dyDescent="0.3">
      <c r="A185" s="5" t="s">
        <v>186</v>
      </c>
      <c r="B185">
        <v>1058884562</v>
      </c>
      <c r="C185">
        <v>38865000</v>
      </c>
      <c r="D185" s="1">
        <v>44641</v>
      </c>
      <c r="E185">
        <v>18202103</v>
      </c>
      <c r="F185" t="s">
        <v>19</v>
      </c>
      <c r="G185" t="s">
        <v>21</v>
      </c>
      <c r="H185" t="s">
        <v>183</v>
      </c>
      <c r="I185" s="2">
        <v>24107</v>
      </c>
      <c r="J185" s="2">
        <v>24107</v>
      </c>
      <c r="K185">
        <v>3466400426</v>
      </c>
      <c r="L185" t="s">
        <v>67</v>
      </c>
      <c r="M185" t="s">
        <v>68</v>
      </c>
      <c r="N185" t="s">
        <v>51</v>
      </c>
      <c r="O185" s="24" t="str">
        <f>IF(COUNTIF('Geographic Analysis'!$L$8:$L$21,Commercial!P185), _xlfn.CONCAT(Commercial!P185, " (H)"),Commercial!P185)</f>
        <v>United States</v>
      </c>
      <c r="P185" t="s">
        <v>51</v>
      </c>
      <c r="Q185" s="24" t="str">
        <f>IF(COUNTIF('Geographic Analysis'!$L$8:$L$21,Commercial!R185), _xlfn.CONCAT(Commercial!R185, " (H)"),Commercial!R185)</f>
        <v>United States</v>
      </c>
      <c r="R185" t="s">
        <v>51</v>
      </c>
      <c r="S185">
        <v>7900001410</v>
      </c>
      <c r="T185" t="s">
        <v>270</v>
      </c>
      <c r="U185" t="s">
        <v>65</v>
      </c>
      <c r="V185" t="s">
        <v>51</v>
      </c>
    </row>
    <row r="186" spans="1:22" x14ac:dyDescent="0.3">
      <c r="A186" s="5" t="s">
        <v>186</v>
      </c>
      <c r="B186">
        <v>1058884562</v>
      </c>
      <c r="C186">
        <v>36785654</v>
      </c>
      <c r="D186" s="1">
        <v>44645</v>
      </c>
      <c r="E186">
        <v>18894916</v>
      </c>
      <c r="F186" t="s">
        <v>19</v>
      </c>
      <c r="G186" t="s">
        <v>22</v>
      </c>
      <c r="H186" t="s">
        <v>183</v>
      </c>
      <c r="I186" s="2">
        <v>2423</v>
      </c>
      <c r="J186" s="2">
        <v>2423</v>
      </c>
      <c r="K186">
        <v>3466400426</v>
      </c>
      <c r="L186" t="s">
        <v>67</v>
      </c>
      <c r="M186" t="s">
        <v>68</v>
      </c>
      <c r="N186" t="s">
        <v>51</v>
      </c>
      <c r="O186" s="24" t="str">
        <f>IF(COUNTIF('Geographic Analysis'!$L$8:$L$21,Commercial!P186), _xlfn.CONCAT(Commercial!P186, " (H)"),Commercial!P186)</f>
        <v>United States</v>
      </c>
      <c r="P186" t="s">
        <v>51</v>
      </c>
      <c r="Q186" s="24" t="str">
        <f>IF(COUNTIF('Geographic Analysis'!$L$8:$L$21,Commercial!R186), _xlfn.CONCAT(Commercial!R186, " (H)"),Commercial!R186)</f>
        <v>South Korea</v>
      </c>
      <c r="R186" t="s">
        <v>71</v>
      </c>
      <c r="S186">
        <v>4494463134</v>
      </c>
      <c r="T186" t="s">
        <v>265</v>
      </c>
      <c r="U186" t="s">
        <v>70</v>
      </c>
      <c r="V186" t="s">
        <v>71</v>
      </c>
    </row>
    <row r="187" spans="1:22" x14ac:dyDescent="0.3">
      <c r="A187" s="5" t="s">
        <v>184</v>
      </c>
      <c r="B187">
        <v>1058884562</v>
      </c>
      <c r="C187">
        <v>36785654</v>
      </c>
      <c r="D187" s="1">
        <v>44582</v>
      </c>
      <c r="E187">
        <v>10743827</v>
      </c>
      <c r="F187" t="s">
        <v>19</v>
      </c>
      <c r="G187" t="s">
        <v>21</v>
      </c>
      <c r="H187" t="s">
        <v>183</v>
      </c>
      <c r="I187" s="2">
        <v>125896</v>
      </c>
      <c r="J187" s="2">
        <v>125896</v>
      </c>
      <c r="K187">
        <v>3323598752</v>
      </c>
      <c r="L187" t="s">
        <v>137</v>
      </c>
      <c r="M187" t="s">
        <v>140</v>
      </c>
      <c r="N187" t="s">
        <v>141</v>
      </c>
      <c r="O187" s="24" t="str">
        <f>IF(COUNTIF('Geographic Analysis'!$L$8:$L$21,Commercial!P187), _xlfn.CONCAT(Commercial!P187, " (H)"),Commercial!P187)</f>
        <v>Unieted Kingdom</v>
      </c>
      <c r="P187" t="s">
        <v>141</v>
      </c>
      <c r="Q187" s="24" t="str">
        <f>IF(COUNTIF('Geographic Analysis'!$L$8:$L$21,Commercial!R187), _xlfn.CONCAT(Commercial!R187, " (H)"),Commercial!R187)</f>
        <v>France</v>
      </c>
      <c r="R187" t="s">
        <v>49</v>
      </c>
      <c r="S187">
        <v>2045489878</v>
      </c>
      <c r="T187" t="s">
        <v>103</v>
      </c>
      <c r="U187" t="s">
        <v>50</v>
      </c>
      <c r="V187" t="s">
        <v>49</v>
      </c>
    </row>
    <row r="188" spans="1:22" x14ac:dyDescent="0.3">
      <c r="A188" s="5" t="s">
        <v>184</v>
      </c>
      <c r="B188">
        <v>1058884562</v>
      </c>
      <c r="C188">
        <v>38865000</v>
      </c>
      <c r="D188" s="1">
        <v>44579</v>
      </c>
      <c r="E188">
        <v>19990240</v>
      </c>
      <c r="F188" t="s">
        <v>19</v>
      </c>
      <c r="G188" t="s">
        <v>22</v>
      </c>
      <c r="H188" t="s">
        <v>183</v>
      </c>
      <c r="I188" s="2">
        <v>8945091</v>
      </c>
      <c r="J188" s="2">
        <v>8945091</v>
      </c>
      <c r="K188">
        <v>3466400426</v>
      </c>
      <c r="L188" t="s">
        <v>67</v>
      </c>
      <c r="M188" t="s">
        <v>68</v>
      </c>
      <c r="N188" t="s">
        <v>51</v>
      </c>
      <c r="O188" s="24" t="str">
        <f>IF(COUNTIF('Geographic Analysis'!$L$8:$L$21,Commercial!P188), _xlfn.CONCAT(Commercial!P188, " (H)"),Commercial!P188)</f>
        <v>United States</v>
      </c>
      <c r="P188" t="s">
        <v>51</v>
      </c>
      <c r="Q188" s="24" t="str">
        <f>IF(COUNTIF('Geographic Analysis'!$L$8:$L$21,Commercial!R188), _xlfn.CONCAT(Commercial!R188, " (H)"),Commercial!R188)</f>
        <v>Ukraine (H)</v>
      </c>
      <c r="R188" t="s">
        <v>131</v>
      </c>
      <c r="S188">
        <v>3361649819</v>
      </c>
      <c r="T188" t="s">
        <v>129</v>
      </c>
      <c r="U188" t="s">
        <v>130</v>
      </c>
      <c r="V188" t="s">
        <v>131</v>
      </c>
    </row>
    <row r="189" spans="1:22" x14ac:dyDescent="0.3">
      <c r="A189" s="5" t="s">
        <v>185</v>
      </c>
      <c r="B189">
        <v>1058884562</v>
      </c>
      <c r="C189">
        <v>38865000</v>
      </c>
      <c r="D189" s="1">
        <v>44596</v>
      </c>
      <c r="E189">
        <v>17071719</v>
      </c>
      <c r="F189" t="s">
        <v>19</v>
      </c>
      <c r="G189" t="s">
        <v>22</v>
      </c>
      <c r="H189" t="s">
        <v>183</v>
      </c>
      <c r="I189" s="2">
        <v>9789708</v>
      </c>
      <c r="J189" s="2">
        <v>9789708</v>
      </c>
      <c r="K189">
        <v>3498942329</v>
      </c>
      <c r="L189" t="s">
        <v>59</v>
      </c>
      <c r="M189" t="s">
        <v>60</v>
      </c>
      <c r="N189" t="s">
        <v>38</v>
      </c>
      <c r="O189" s="24" t="str">
        <f>IF(COUNTIF('Geographic Analysis'!$L$8:$L$21,Commercial!P189), _xlfn.CONCAT(Commercial!P189, " (H)"),Commercial!P189)</f>
        <v>Germany</v>
      </c>
      <c r="P189" t="s">
        <v>38</v>
      </c>
      <c r="Q189" s="24" t="str">
        <f>IF(COUNTIF('Geographic Analysis'!$L$8:$L$21,Commercial!R189), _xlfn.CONCAT(Commercial!R189, " (H)"),Commercial!R189)</f>
        <v>Ireland</v>
      </c>
      <c r="R189" t="s">
        <v>134</v>
      </c>
      <c r="S189">
        <v>5652548789</v>
      </c>
      <c r="T189" t="s">
        <v>266</v>
      </c>
      <c r="U189" t="s">
        <v>133</v>
      </c>
      <c r="V189" t="s">
        <v>134</v>
      </c>
    </row>
    <row r="190" spans="1:22" x14ac:dyDescent="0.3">
      <c r="A190" s="5" t="s">
        <v>185</v>
      </c>
      <c r="B190">
        <v>1058884562</v>
      </c>
      <c r="C190">
        <v>38865000</v>
      </c>
      <c r="D190" s="1">
        <v>44610</v>
      </c>
      <c r="E190">
        <v>17640798</v>
      </c>
      <c r="F190" t="s">
        <v>19</v>
      </c>
      <c r="G190" t="s">
        <v>21</v>
      </c>
      <c r="H190" t="s">
        <v>183</v>
      </c>
      <c r="I190" s="2">
        <v>40139</v>
      </c>
      <c r="J190" s="2">
        <v>40139</v>
      </c>
      <c r="K190">
        <v>4100524284</v>
      </c>
      <c r="L190" t="s">
        <v>43</v>
      </c>
      <c r="M190" t="s">
        <v>44</v>
      </c>
      <c r="N190" t="s">
        <v>45</v>
      </c>
      <c r="O190" s="24" t="str">
        <f>IF(COUNTIF('Geographic Analysis'!$L$8:$L$21,Commercial!P190), _xlfn.CONCAT(Commercial!P190, " (H)"),Commercial!P190)</f>
        <v>Poland</v>
      </c>
      <c r="P190" t="s">
        <v>45</v>
      </c>
      <c r="Q190" s="24" t="str">
        <f>IF(COUNTIF('Geographic Analysis'!$L$8:$L$21,Commercial!R190), _xlfn.CONCAT(Commercial!R190, " (H)"),Commercial!R190)</f>
        <v>Bahrain (H)</v>
      </c>
      <c r="R190" t="s">
        <v>28</v>
      </c>
      <c r="S190">
        <v>1000254510</v>
      </c>
      <c r="T190" t="s">
        <v>250</v>
      </c>
      <c r="U190" t="s">
        <v>29</v>
      </c>
      <c r="V190" t="s">
        <v>28</v>
      </c>
    </row>
    <row r="191" spans="1:22" x14ac:dyDescent="0.3">
      <c r="A191" s="5" t="s">
        <v>184</v>
      </c>
      <c r="B191">
        <v>1058884562</v>
      </c>
      <c r="C191">
        <v>38865000</v>
      </c>
      <c r="D191" s="1">
        <v>44572</v>
      </c>
      <c r="E191">
        <v>12567393</v>
      </c>
      <c r="F191" t="s">
        <v>19</v>
      </c>
      <c r="G191" t="s">
        <v>22</v>
      </c>
      <c r="H191" t="s">
        <v>183</v>
      </c>
      <c r="I191" s="2">
        <v>75</v>
      </c>
      <c r="J191" s="2">
        <v>75</v>
      </c>
      <c r="K191">
        <v>4263475881</v>
      </c>
      <c r="L191" t="s">
        <v>81</v>
      </c>
      <c r="M191" t="s">
        <v>82</v>
      </c>
      <c r="N191" t="s">
        <v>83</v>
      </c>
      <c r="O191" s="24" t="str">
        <f>IF(COUNTIF('Geographic Analysis'!$L$8:$L$21,Commercial!P191), _xlfn.CONCAT(Commercial!P191, " (H)"),Commercial!P191)</f>
        <v>Pakistan (H)</v>
      </c>
      <c r="P191" t="s">
        <v>83</v>
      </c>
      <c r="Q191" s="24" t="str">
        <f>IF(COUNTIF('Geographic Analysis'!$L$8:$L$21,Commercial!R191), _xlfn.CONCAT(Commercial!R191, " (H)"),Commercial!R191)</f>
        <v>Ireland</v>
      </c>
      <c r="R191" t="s">
        <v>134</v>
      </c>
      <c r="S191">
        <v>5652548789</v>
      </c>
      <c r="T191" t="s">
        <v>266</v>
      </c>
      <c r="U191" t="s">
        <v>133</v>
      </c>
      <c r="V191" t="s">
        <v>134</v>
      </c>
    </row>
    <row r="192" spans="1:22" x14ac:dyDescent="0.3">
      <c r="A192" s="5" t="s">
        <v>184</v>
      </c>
      <c r="B192">
        <v>1058884562</v>
      </c>
      <c r="C192">
        <v>36785654</v>
      </c>
      <c r="D192" s="1">
        <v>44565</v>
      </c>
      <c r="E192">
        <v>17625903</v>
      </c>
      <c r="F192" t="s">
        <v>19</v>
      </c>
      <c r="G192" t="s">
        <v>21</v>
      </c>
      <c r="H192" t="s">
        <v>183</v>
      </c>
      <c r="I192" s="2">
        <v>773</v>
      </c>
      <c r="J192" s="2">
        <v>773</v>
      </c>
      <c r="K192">
        <v>4263475881</v>
      </c>
      <c r="L192" t="s">
        <v>81</v>
      </c>
      <c r="M192" t="s">
        <v>82</v>
      </c>
      <c r="N192" t="s">
        <v>83</v>
      </c>
      <c r="O192" s="24" t="str">
        <f>IF(COUNTIF('Geographic Analysis'!$L$8:$L$21,Commercial!P192), _xlfn.CONCAT(Commercial!P192, " (H)"),Commercial!P192)</f>
        <v>Pakistan (H)</v>
      </c>
      <c r="P192" t="s">
        <v>83</v>
      </c>
      <c r="Q192" s="24" t="str">
        <f>IF(COUNTIF('Geographic Analysis'!$L$8:$L$21,Commercial!R192), _xlfn.CONCAT(Commercial!R192, " (H)"),Commercial!R192)</f>
        <v>Pakistan (H)</v>
      </c>
      <c r="R192" t="s">
        <v>83</v>
      </c>
      <c r="S192">
        <v>7577789636</v>
      </c>
      <c r="T192" t="s">
        <v>93</v>
      </c>
      <c r="U192" t="s">
        <v>82</v>
      </c>
      <c r="V192" t="s">
        <v>83</v>
      </c>
    </row>
    <row r="193" spans="1:22" x14ac:dyDescent="0.3">
      <c r="A193" s="5" t="s">
        <v>184</v>
      </c>
      <c r="B193">
        <v>1058884562</v>
      </c>
      <c r="C193">
        <v>36785654</v>
      </c>
      <c r="D193" s="1">
        <v>44563</v>
      </c>
      <c r="E193">
        <v>17672372</v>
      </c>
      <c r="F193" t="s">
        <v>19</v>
      </c>
      <c r="G193" t="s">
        <v>21</v>
      </c>
      <c r="H193" t="s">
        <v>183</v>
      </c>
      <c r="I193" s="2">
        <v>999</v>
      </c>
      <c r="J193" s="2">
        <v>999</v>
      </c>
      <c r="K193">
        <v>4263475881</v>
      </c>
      <c r="L193" t="s">
        <v>81</v>
      </c>
      <c r="M193" t="s">
        <v>82</v>
      </c>
      <c r="N193" t="s">
        <v>83</v>
      </c>
      <c r="O193" s="24" t="str">
        <f>IF(COUNTIF('Geographic Analysis'!$L$8:$L$21,Commercial!P193), _xlfn.CONCAT(Commercial!P193, " (H)"),Commercial!P193)</f>
        <v>Pakistan (H)</v>
      </c>
      <c r="P193" t="s">
        <v>83</v>
      </c>
      <c r="Q193" s="24" t="str">
        <f>IF(COUNTIF('Geographic Analysis'!$L$8:$L$21,Commercial!R193), _xlfn.CONCAT(Commercial!R193, " (H)"),Commercial!R193)</f>
        <v>United Kingdom</v>
      </c>
      <c r="R193" t="s">
        <v>88</v>
      </c>
      <c r="S193">
        <v>1014787879</v>
      </c>
      <c r="T193" t="s">
        <v>113</v>
      </c>
      <c r="U193" t="s">
        <v>114</v>
      </c>
      <c r="V193" t="s">
        <v>88</v>
      </c>
    </row>
    <row r="194" spans="1:22" x14ac:dyDescent="0.3">
      <c r="A194" s="5" t="s">
        <v>184</v>
      </c>
      <c r="B194">
        <v>1058884562</v>
      </c>
      <c r="C194">
        <v>36785654</v>
      </c>
      <c r="D194" s="1">
        <v>44567</v>
      </c>
      <c r="E194">
        <v>18511226</v>
      </c>
      <c r="F194" t="s">
        <v>19</v>
      </c>
      <c r="G194" t="s">
        <v>21</v>
      </c>
      <c r="H194" t="s">
        <v>183</v>
      </c>
      <c r="I194" s="2">
        <v>120</v>
      </c>
      <c r="J194" s="2">
        <v>120</v>
      </c>
      <c r="K194">
        <v>4444552079</v>
      </c>
      <c r="L194" t="s">
        <v>90</v>
      </c>
      <c r="M194" t="s">
        <v>44</v>
      </c>
      <c r="N194" t="s">
        <v>45</v>
      </c>
      <c r="O194" s="24" t="str">
        <f>IF(COUNTIF('Geographic Analysis'!$L$8:$L$21,Commercial!P194), _xlfn.CONCAT(Commercial!P194, " (H)"),Commercial!P194)</f>
        <v>Poland</v>
      </c>
      <c r="P194" t="s">
        <v>45</v>
      </c>
      <c r="Q194" s="24" t="str">
        <f>IF(COUNTIF('Geographic Analysis'!$L$8:$L$21,Commercial!R194), _xlfn.CONCAT(Commercial!R194, " (H)"),Commercial!R194)</f>
        <v>United States</v>
      </c>
      <c r="R194" t="s">
        <v>51</v>
      </c>
      <c r="S194">
        <v>1005455989</v>
      </c>
      <c r="T194" t="s">
        <v>190</v>
      </c>
      <c r="U194" t="s">
        <v>65</v>
      </c>
      <c r="V194" t="s">
        <v>51</v>
      </c>
    </row>
    <row r="195" spans="1:22" x14ac:dyDescent="0.3">
      <c r="A195" s="5" t="s">
        <v>185</v>
      </c>
      <c r="B195">
        <v>1058884562</v>
      </c>
      <c r="C195">
        <v>36785654</v>
      </c>
      <c r="D195" s="1">
        <v>44611</v>
      </c>
      <c r="E195">
        <v>12480477</v>
      </c>
      <c r="F195" t="s">
        <v>19</v>
      </c>
      <c r="G195" t="s">
        <v>22</v>
      </c>
      <c r="H195" t="s">
        <v>183</v>
      </c>
      <c r="I195" s="2">
        <v>7783749</v>
      </c>
      <c r="J195" s="2">
        <v>7783749</v>
      </c>
      <c r="K195">
        <v>4445636585</v>
      </c>
      <c r="L195" t="s">
        <v>37</v>
      </c>
      <c r="M195" t="s">
        <v>39</v>
      </c>
      <c r="N195" t="s">
        <v>38</v>
      </c>
      <c r="O195" s="24" t="str">
        <f>IF(COUNTIF('Geographic Analysis'!$L$8:$L$21,Commercial!P195), _xlfn.CONCAT(Commercial!P195, " (H)"),Commercial!P195)</f>
        <v>Germany</v>
      </c>
      <c r="P195" t="s">
        <v>38</v>
      </c>
      <c r="Q195" s="24" t="str">
        <f>IF(COUNTIF('Geographic Analysis'!$L$8:$L$21,Commercial!R195), _xlfn.CONCAT(Commercial!R195, " (H)"),Commercial!R195)</f>
        <v>Bahrain (H)</v>
      </c>
      <c r="R195" t="s">
        <v>28</v>
      </c>
      <c r="S195">
        <v>4547963252</v>
      </c>
      <c r="T195" t="s">
        <v>32</v>
      </c>
      <c r="U195" t="s">
        <v>33</v>
      </c>
      <c r="V195" t="s">
        <v>28</v>
      </c>
    </row>
    <row r="196" spans="1:22" x14ac:dyDescent="0.3">
      <c r="A196" s="5" t="s">
        <v>184</v>
      </c>
      <c r="B196">
        <v>1058884562</v>
      </c>
      <c r="C196">
        <v>38865000</v>
      </c>
      <c r="D196" s="1">
        <v>44564</v>
      </c>
      <c r="E196">
        <v>16363902</v>
      </c>
      <c r="F196" t="s">
        <v>19</v>
      </c>
      <c r="G196" t="s">
        <v>21</v>
      </c>
      <c r="H196" t="s">
        <v>183</v>
      </c>
      <c r="I196" s="2">
        <v>6257366</v>
      </c>
      <c r="J196" s="2">
        <v>6257366</v>
      </c>
      <c r="K196">
        <v>4447830460</v>
      </c>
      <c r="L196" t="s">
        <v>25</v>
      </c>
      <c r="M196" t="s">
        <v>42</v>
      </c>
      <c r="N196" t="s">
        <v>42</v>
      </c>
      <c r="O196" s="24" t="str">
        <f>IF(COUNTIF('Geographic Analysis'!$L$8:$L$21,Commercial!P196), _xlfn.CONCAT(Commercial!P196, " (H)"),Commercial!P196)</f>
        <v>Italy</v>
      </c>
      <c r="P196" t="s">
        <v>42</v>
      </c>
      <c r="Q196" s="24" t="str">
        <f>IF(COUNTIF('Geographic Analysis'!$L$8:$L$21,Commercial!R196), _xlfn.CONCAT(Commercial!R196, " (H)"),Commercial!R196)</f>
        <v>Unieted Kingdom</v>
      </c>
      <c r="R196" t="s">
        <v>141</v>
      </c>
      <c r="S196">
        <v>3323598752</v>
      </c>
      <c r="T196" t="s">
        <v>137</v>
      </c>
      <c r="U196" t="s">
        <v>140</v>
      </c>
      <c r="V196" t="s">
        <v>141</v>
      </c>
    </row>
    <row r="197" spans="1:22" x14ac:dyDescent="0.3">
      <c r="A197" s="5" t="s">
        <v>184</v>
      </c>
      <c r="B197">
        <v>1058884562</v>
      </c>
      <c r="C197">
        <v>38865000</v>
      </c>
      <c r="D197" s="1">
        <v>44564</v>
      </c>
      <c r="E197">
        <v>19242726</v>
      </c>
      <c r="F197" t="s">
        <v>19</v>
      </c>
      <c r="G197" t="s">
        <v>21</v>
      </c>
      <c r="H197" t="s">
        <v>183</v>
      </c>
      <c r="I197" s="2">
        <v>968735</v>
      </c>
      <c r="J197" s="2">
        <v>968735</v>
      </c>
      <c r="K197">
        <v>4447830460</v>
      </c>
      <c r="L197" t="s">
        <v>25</v>
      </c>
      <c r="M197" t="s">
        <v>42</v>
      </c>
      <c r="N197" t="s">
        <v>42</v>
      </c>
      <c r="O197" s="24" t="str">
        <f>IF(COUNTIF('Geographic Analysis'!$L$8:$L$21,Commercial!P197), _xlfn.CONCAT(Commercial!P197, " (H)"),Commercial!P197)</f>
        <v>Italy</v>
      </c>
      <c r="P197" t="s">
        <v>42</v>
      </c>
      <c r="Q197" s="24" t="str">
        <f>IF(COUNTIF('Geographic Analysis'!$L$8:$L$21,Commercial!R197), _xlfn.CONCAT(Commercial!R197, " (H)"),Commercial!R197)</f>
        <v>United Kingdom</v>
      </c>
      <c r="R197" t="s">
        <v>88</v>
      </c>
      <c r="S197">
        <v>4478501400</v>
      </c>
      <c r="T197" t="s">
        <v>264</v>
      </c>
      <c r="U197" t="s">
        <v>119</v>
      </c>
      <c r="V197" t="s">
        <v>88</v>
      </c>
    </row>
    <row r="198" spans="1:22" x14ac:dyDescent="0.3">
      <c r="A198" s="5" t="s">
        <v>185</v>
      </c>
      <c r="B198">
        <v>1058884562</v>
      </c>
      <c r="C198">
        <v>38865000</v>
      </c>
      <c r="D198" s="1">
        <v>44601</v>
      </c>
      <c r="E198">
        <v>13291112</v>
      </c>
      <c r="F198" t="s">
        <v>19</v>
      </c>
      <c r="G198" t="s">
        <v>21</v>
      </c>
      <c r="H198" t="s">
        <v>183</v>
      </c>
      <c r="I198" s="2">
        <v>913853</v>
      </c>
      <c r="J198" s="2">
        <v>913853</v>
      </c>
      <c r="K198">
        <v>4478501400</v>
      </c>
      <c r="L198" t="s">
        <v>264</v>
      </c>
      <c r="M198" t="s">
        <v>119</v>
      </c>
      <c r="N198" t="s">
        <v>88</v>
      </c>
      <c r="O198" s="24" t="str">
        <f>IF(COUNTIF('Geographic Analysis'!$L$8:$L$21,Commercial!P198), _xlfn.CONCAT(Commercial!P198, " (H)"),Commercial!P198)</f>
        <v>United Kingdom</v>
      </c>
      <c r="P198" t="s">
        <v>88</v>
      </c>
      <c r="Q198" s="24" t="str">
        <f>IF(COUNTIF('Geographic Analysis'!$L$8:$L$21,Commercial!R198), _xlfn.CONCAT(Commercial!R198, " (H)"),Commercial!R198)</f>
        <v>United States</v>
      </c>
      <c r="R198" t="s">
        <v>51</v>
      </c>
      <c r="S198">
        <v>7900001410</v>
      </c>
      <c r="T198" t="s">
        <v>270</v>
      </c>
      <c r="U198" t="s">
        <v>65</v>
      </c>
      <c r="V198" t="s">
        <v>51</v>
      </c>
    </row>
    <row r="199" spans="1:22" x14ac:dyDescent="0.3">
      <c r="A199" s="5" t="s">
        <v>184</v>
      </c>
      <c r="B199">
        <v>1058884562</v>
      </c>
      <c r="C199">
        <v>38865000</v>
      </c>
      <c r="D199" s="1">
        <v>44574</v>
      </c>
      <c r="E199">
        <v>14462177</v>
      </c>
      <c r="F199" t="s">
        <v>19</v>
      </c>
      <c r="G199" t="s">
        <v>21</v>
      </c>
      <c r="H199" t="s">
        <v>183</v>
      </c>
      <c r="I199" s="2">
        <v>847191</v>
      </c>
      <c r="J199" s="2">
        <v>847191</v>
      </c>
      <c r="K199">
        <v>4478501400</v>
      </c>
      <c r="L199" t="s">
        <v>264</v>
      </c>
      <c r="M199" t="s">
        <v>119</v>
      </c>
      <c r="N199" t="s">
        <v>88</v>
      </c>
      <c r="O199" s="24" t="str">
        <f>IF(COUNTIF('Geographic Analysis'!$L$8:$L$21,Commercial!P199), _xlfn.CONCAT(Commercial!P199, " (H)"),Commercial!P199)</f>
        <v>United Kingdom</v>
      </c>
      <c r="P199" t="s">
        <v>88</v>
      </c>
      <c r="Q199" s="24" t="str">
        <f>IF(COUNTIF('Geographic Analysis'!$L$8:$L$21,Commercial!R199), _xlfn.CONCAT(Commercial!R199, " (H)"),Commercial!R199)</f>
        <v>Colombia (H)</v>
      </c>
      <c r="R199" t="s">
        <v>158</v>
      </c>
      <c r="S199">
        <v>1236545454</v>
      </c>
      <c r="T199" t="s">
        <v>252</v>
      </c>
      <c r="V199" t="s">
        <v>158</v>
      </c>
    </row>
    <row r="200" spans="1:22" x14ac:dyDescent="0.3">
      <c r="A200" s="5" t="s">
        <v>186</v>
      </c>
      <c r="B200">
        <v>1058884562</v>
      </c>
      <c r="C200">
        <v>36785654</v>
      </c>
      <c r="D200" s="1">
        <v>44626</v>
      </c>
      <c r="E200">
        <v>15005653</v>
      </c>
      <c r="F200" t="s">
        <v>19</v>
      </c>
      <c r="G200" t="s">
        <v>22</v>
      </c>
      <c r="H200" t="s">
        <v>183</v>
      </c>
      <c r="I200" s="2">
        <v>796121</v>
      </c>
      <c r="J200" s="2">
        <v>796121</v>
      </c>
      <c r="K200">
        <v>4478501400</v>
      </c>
      <c r="L200" t="s">
        <v>264</v>
      </c>
      <c r="M200" t="s">
        <v>119</v>
      </c>
      <c r="N200" t="s">
        <v>88</v>
      </c>
      <c r="O200" s="24" t="str">
        <f>IF(COUNTIF('Geographic Analysis'!$L$8:$L$21,Commercial!P200), _xlfn.CONCAT(Commercial!P200, " (H)"),Commercial!P200)</f>
        <v>United Kingdom</v>
      </c>
      <c r="P200" t="s">
        <v>88</v>
      </c>
      <c r="Q200" s="24" t="str">
        <f>IF(COUNTIF('Geographic Analysis'!$L$8:$L$21,Commercial!R200), _xlfn.CONCAT(Commercial!R200, " (H)"),Commercial!R200)</f>
        <v>United Kingdom</v>
      </c>
      <c r="R200" t="s">
        <v>88</v>
      </c>
      <c r="S200">
        <v>1112036044</v>
      </c>
      <c r="T200" t="s">
        <v>120</v>
      </c>
      <c r="U200" t="s">
        <v>87</v>
      </c>
      <c r="V200" t="s">
        <v>88</v>
      </c>
    </row>
    <row r="201" spans="1:22" x14ac:dyDescent="0.3">
      <c r="A201" s="5" t="s">
        <v>184</v>
      </c>
      <c r="B201">
        <v>1058884562</v>
      </c>
      <c r="C201">
        <v>36785654</v>
      </c>
      <c r="D201" s="1">
        <v>44577</v>
      </c>
      <c r="E201">
        <v>15785237</v>
      </c>
      <c r="F201" t="s">
        <v>19</v>
      </c>
      <c r="G201" t="s">
        <v>22</v>
      </c>
      <c r="H201" t="s">
        <v>183</v>
      </c>
      <c r="I201" s="2">
        <v>51573</v>
      </c>
      <c r="J201" s="2">
        <v>51573</v>
      </c>
      <c r="K201">
        <v>4478501400</v>
      </c>
      <c r="L201" t="s">
        <v>264</v>
      </c>
      <c r="M201" t="s">
        <v>119</v>
      </c>
      <c r="N201" t="s">
        <v>88</v>
      </c>
      <c r="O201" s="24" t="str">
        <f>IF(COUNTIF('Geographic Analysis'!$L$8:$L$21,Commercial!P201), _xlfn.CONCAT(Commercial!P201, " (H)"),Commercial!P201)</f>
        <v>United Kingdom</v>
      </c>
      <c r="P201" t="s">
        <v>88</v>
      </c>
      <c r="Q201" s="24" t="str">
        <f>IF(COUNTIF('Geographic Analysis'!$L$8:$L$21,Commercial!R201), _xlfn.CONCAT(Commercial!R201, " (H)"),Commercial!R201)</f>
        <v>Bahrain (H)</v>
      </c>
      <c r="R201" t="s">
        <v>28</v>
      </c>
      <c r="S201">
        <v>1000254510</v>
      </c>
      <c r="T201" t="s">
        <v>250</v>
      </c>
      <c r="U201" t="s">
        <v>29</v>
      </c>
      <c r="V201" t="s">
        <v>28</v>
      </c>
    </row>
    <row r="202" spans="1:22" x14ac:dyDescent="0.3">
      <c r="A202" s="5" t="s">
        <v>185</v>
      </c>
      <c r="B202">
        <v>1058884562</v>
      </c>
      <c r="C202">
        <v>36785654</v>
      </c>
      <c r="D202" s="1">
        <v>44614</v>
      </c>
      <c r="E202">
        <v>19165366</v>
      </c>
      <c r="F202" t="s">
        <v>19</v>
      </c>
      <c r="G202" t="s">
        <v>22</v>
      </c>
      <c r="H202" t="s">
        <v>183</v>
      </c>
      <c r="I202" s="2">
        <v>124187</v>
      </c>
      <c r="J202" s="2">
        <v>124187</v>
      </c>
      <c r="K202">
        <v>4478501400</v>
      </c>
      <c r="L202" t="s">
        <v>264</v>
      </c>
      <c r="M202" t="s">
        <v>119</v>
      </c>
      <c r="N202" t="s">
        <v>88</v>
      </c>
      <c r="O202" s="24" t="str">
        <f>IF(COUNTIF('Geographic Analysis'!$L$8:$L$21,Commercial!P202), _xlfn.CONCAT(Commercial!P202, " (H)"),Commercial!P202)</f>
        <v>United Kingdom</v>
      </c>
      <c r="P202" t="s">
        <v>88</v>
      </c>
      <c r="Q202" s="24" t="str">
        <f>IF(COUNTIF('Geographic Analysis'!$L$8:$L$21,Commercial!R202), _xlfn.CONCAT(Commercial!R202, " (H)"),Commercial!R202)</f>
        <v>United States</v>
      </c>
      <c r="R202" t="s">
        <v>51</v>
      </c>
      <c r="S202">
        <v>3466400426</v>
      </c>
      <c r="T202" t="s">
        <v>67</v>
      </c>
      <c r="U202" t="s">
        <v>68</v>
      </c>
      <c r="V202" t="s">
        <v>51</v>
      </c>
    </row>
    <row r="203" spans="1:22" x14ac:dyDescent="0.3">
      <c r="A203" s="5" t="s">
        <v>186</v>
      </c>
      <c r="B203">
        <v>1058884562</v>
      </c>
      <c r="C203">
        <v>38865000</v>
      </c>
      <c r="D203" s="1">
        <v>44630</v>
      </c>
      <c r="E203">
        <v>19293801</v>
      </c>
      <c r="F203" t="s">
        <v>19</v>
      </c>
      <c r="G203" t="s">
        <v>21</v>
      </c>
      <c r="H203" t="s">
        <v>183</v>
      </c>
      <c r="I203" s="2">
        <v>104214</v>
      </c>
      <c r="J203" s="2">
        <v>104214</v>
      </c>
      <c r="K203">
        <v>4478501400</v>
      </c>
      <c r="L203" t="s">
        <v>264</v>
      </c>
      <c r="M203" t="s">
        <v>119</v>
      </c>
      <c r="N203" t="s">
        <v>88</v>
      </c>
      <c r="O203" s="24" t="str">
        <f>IF(COUNTIF('Geographic Analysis'!$L$8:$L$21,Commercial!P203), _xlfn.CONCAT(Commercial!P203, " (H)"),Commercial!P203)</f>
        <v>United Kingdom</v>
      </c>
      <c r="P203" t="s">
        <v>88</v>
      </c>
      <c r="Q203" s="24" t="str">
        <f>IF(COUNTIF('Geographic Analysis'!$L$8:$L$21,Commercial!R203), _xlfn.CONCAT(Commercial!R203, " (H)"),Commercial!R203)</f>
        <v>United Kingdom</v>
      </c>
      <c r="R203" t="s">
        <v>88</v>
      </c>
      <c r="S203">
        <v>3323598752</v>
      </c>
      <c r="T203" t="s">
        <v>137</v>
      </c>
      <c r="V203" t="s">
        <v>88</v>
      </c>
    </row>
    <row r="204" spans="1:22" x14ac:dyDescent="0.3">
      <c r="A204" s="5" t="s">
        <v>186</v>
      </c>
      <c r="B204">
        <v>1058884562</v>
      </c>
      <c r="C204">
        <v>38865000</v>
      </c>
      <c r="D204" s="1">
        <v>44638</v>
      </c>
      <c r="E204">
        <v>10166543</v>
      </c>
      <c r="F204" t="s">
        <v>19</v>
      </c>
      <c r="G204" t="s">
        <v>22</v>
      </c>
      <c r="H204" t="s">
        <v>183</v>
      </c>
      <c r="I204" s="2">
        <v>8698045</v>
      </c>
      <c r="J204" s="2">
        <v>8698045</v>
      </c>
      <c r="K204">
        <v>4494463134</v>
      </c>
      <c r="L204" t="s">
        <v>265</v>
      </c>
      <c r="M204" t="s">
        <v>70</v>
      </c>
      <c r="N204" t="s">
        <v>71</v>
      </c>
      <c r="O204" s="24" t="str">
        <f>IF(COUNTIF('Geographic Analysis'!$L$8:$L$21,Commercial!P204), _xlfn.CONCAT(Commercial!P204, " (H)"),Commercial!P204)</f>
        <v>South Korea</v>
      </c>
      <c r="P204" t="s">
        <v>71</v>
      </c>
      <c r="Q204" s="24" t="str">
        <f>IF(COUNTIF('Geographic Analysis'!$L$8:$L$21,Commercial!R204), _xlfn.CONCAT(Commercial!R204, " (H)"),Commercial!R204)</f>
        <v>United States</v>
      </c>
      <c r="R204" t="s">
        <v>51</v>
      </c>
      <c r="S204">
        <v>7900001410</v>
      </c>
      <c r="T204" t="s">
        <v>270</v>
      </c>
      <c r="U204" t="s">
        <v>65</v>
      </c>
      <c r="V204" t="s">
        <v>51</v>
      </c>
    </row>
    <row r="205" spans="1:22" x14ac:dyDescent="0.3">
      <c r="A205" s="5" t="s">
        <v>186</v>
      </c>
      <c r="B205">
        <v>1058884562</v>
      </c>
      <c r="C205">
        <v>38865000</v>
      </c>
      <c r="D205" s="1">
        <v>44638</v>
      </c>
      <c r="E205">
        <v>11206091</v>
      </c>
      <c r="F205" t="s">
        <v>19</v>
      </c>
      <c r="G205" t="s">
        <v>22</v>
      </c>
      <c r="H205" t="s">
        <v>183</v>
      </c>
      <c r="I205" s="2">
        <v>7541421</v>
      </c>
      <c r="J205" s="2">
        <v>7541421</v>
      </c>
      <c r="K205">
        <v>4494463134</v>
      </c>
      <c r="L205" t="s">
        <v>265</v>
      </c>
      <c r="M205" t="s">
        <v>70</v>
      </c>
      <c r="N205" t="s">
        <v>71</v>
      </c>
      <c r="O205" s="24" t="str">
        <f>IF(COUNTIF('Geographic Analysis'!$L$8:$L$21,Commercial!P205), _xlfn.CONCAT(Commercial!P205, " (H)"),Commercial!P205)</f>
        <v>South Korea</v>
      </c>
      <c r="P205" t="s">
        <v>71</v>
      </c>
      <c r="Q205" s="24" t="str">
        <f>IF(COUNTIF('Geographic Analysis'!$L$8:$L$21,Commercial!R205), _xlfn.CONCAT(Commercial!R205, " (H)"),Commercial!R205)</f>
        <v>Cyprus (H)</v>
      </c>
      <c r="R205" t="s">
        <v>178</v>
      </c>
      <c r="S205">
        <v>3344105896</v>
      </c>
      <c r="T205" t="s">
        <v>271</v>
      </c>
      <c r="V205" t="s">
        <v>178</v>
      </c>
    </row>
    <row r="206" spans="1:22" x14ac:dyDescent="0.3">
      <c r="A206" s="5" t="s">
        <v>186</v>
      </c>
      <c r="B206">
        <v>1058884562</v>
      </c>
      <c r="C206">
        <v>38865000</v>
      </c>
      <c r="D206" s="1">
        <v>44630</v>
      </c>
      <c r="E206">
        <v>11600884</v>
      </c>
      <c r="F206" t="s">
        <v>19</v>
      </c>
      <c r="G206" t="s">
        <v>22</v>
      </c>
      <c r="H206" t="s">
        <v>183</v>
      </c>
      <c r="I206" s="2">
        <v>5334942</v>
      </c>
      <c r="J206" s="2">
        <v>5334942</v>
      </c>
      <c r="K206">
        <v>4494463134</v>
      </c>
      <c r="L206" t="s">
        <v>265</v>
      </c>
      <c r="M206" t="s">
        <v>70</v>
      </c>
      <c r="N206" t="s">
        <v>71</v>
      </c>
      <c r="O206" s="24" t="str">
        <f>IF(COUNTIF('Geographic Analysis'!$L$8:$L$21,Commercial!P206), _xlfn.CONCAT(Commercial!P206, " (H)"),Commercial!P206)</f>
        <v>South Korea</v>
      </c>
      <c r="P206" t="s">
        <v>71</v>
      </c>
      <c r="Q206" s="24" t="str">
        <f>IF(COUNTIF('Geographic Analysis'!$L$8:$L$21,Commercial!R206), _xlfn.CONCAT(Commercial!R206, " (H)"),Commercial!R206)</f>
        <v>Ireland</v>
      </c>
      <c r="R206" t="s">
        <v>134</v>
      </c>
      <c r="S206">
        <v>5652548789</v>
      </c>
      <c r="T206" t="s">
        <v>266</v>
      </c>
      <c r="U206" t="s">
        <v>133</v>
      </c>
      <c r="V206" t="s">
        <v>134</v>
      </c>
    </row>
    <row r="207" spans="1:22" x14ac:dyDescent="0.3">
      <c r="A207" s="5" t="s">
        <v>185</v>
      </c>
      <c r="B207">
        <v>1058884562</v>
      </c>
      <c r="C207">
        <v>38865000</v>
      </c>
      <c r="D207" s="1">
        <v>44600</v>
      </c>
      <c r="E207">
        <v>11952672</v>
      </c>
      <c r="F207" t="s">
        <v>19</v>
      </c>
      <c r="G207" t="s">
        <v>21</v>
      </c>
      <c r="H207" t="s">
        <v>183</v>
      </c>
      <c r="I207" s="2">
        <v>7543396</v>
      </c>
      <c r="J207" s="2">
        <v>7543396</v>
      </c>
      <c r="K207">
        <v>4494463134</v>
      </c>
      <c r="L207" t="s">
        <v>265</v>
      </c>
      <c r="M207" t="s">
        <v>70</v>
      </c>
      <c r="N207" t="s">
        <v>71</v>
      </c>
      <c r="O207" s="24" t="str">
        <f>IF(COUNTIF('Geographic Analysis'!$L$8:$L$21,Commercial!P207), _xlfn.CONCAT(Commercial!P207, " (H)"),Commercial!P207)</f>
        <v>South Korea</v>
      </c>
      <c r="P207" t="s">
        <v>71</v>
      </c>
      <c r="Q207" s="24" t="str">
        <f>IF(COUNTIF('Geographic Analysis'!$L$8:$L$21,Commercial!R207), _xlfn.CONCAT(Commercial!R207, " (H)"),Commercial!R207)</f>
        <v>Denmark</v>
      </c>
      <c r="R207" t="s">
        <v>125</v>
      </c>
      <c r="S207">
        <v>7888045698</v>
      </c>
      <c r="T207" t="s">
        <v>123</v>
      </c>
      <c r="U207" t="s">
        <v>124</v>
      </c>
      <c r="V207" t="s">
        <v>125</v>
      </c>
    </row>
    <row r="208" spans="1:22" x14ac:dyDescent="0.3">
      <c r="A208" s="5" t="s">
        <v>184</v>
      </c>
      <c r="B208">
        <v>1058884562</v>
      </c>
      <c r="C208">
        <v>38865000</v>
      </c>
      <c r="D208" s="1">
        <v>44571</v>
      </c>
      <c r="E208">
        <v>12143087</v>
      </c>
      <c r="F208" t="s">
        <v>19</v>
      </c>
      <c r="G208" t="s">
        <v>22</v>
      </c>
      <c r="H208" t="s">
        <v>183</v>
      </c>
      <c r="I208" s="2">
        <v>7109460</v>
      </c>
      <c r="J208" s="2">
        <v>7109460</v>
      </c>
      <c r="K208">
        <v>4494463134</v>
      </c>
      <c r="L208" t="s">
        <v>265</v>
      </c>
      <c r="M208" t="s">
        <v>70</v>
      </c>
      <c r="N208" t="s">
        <v>71</v>
      </c>
      <c r="O208" s="24" t="str">
        <f>IF(COUNTIF('Geographic Analysis'!$L$8:$L$21,Commercial!P208), _xlfn.CONCAT(Commercial!P208, " (H)"),Commercial!P208)</f>
        <v>South Korea</v>
      </c>
      <c r="P208" t="s">
        <v>71</v>
      </c>
      <c r="Q208" s="24" t="str">
        <f>IF(COUNTIF('Geographic Analysis'!$L$8:$L$21,Commercial!R208), _xlfn.CONCAT(Commercial!R208, " (H)"),Commercial!R208)</f>
        <v>Bahrain (H)</v>
      </c>
      <c r="R208" t="s">
        <v>28</v>
      </c>
      <c r="S208">
        <v>4547963252</v>
      </c>
      <c r="T208" t="s">
        <v>32</v>
      </c>
      <c r="U208" t="s">
        <v>33</v>
      </c>
      <c r="V208" t="s">
        <v>28</v>
      </c>
    </row>
    <row r="209" spans="1:22" x14ac:dyDescent="0.3">
      <c r="A209" s="5" t="s">
        <v>185</v>
      </c>
      <c r="B209">
        <v>1058884562</v>
      </c>
      <c r="C209">
        <v>38865000</v>
      </c>
      <c r="D209" s="1">
        <v>44607</v>
      </c>
      <c r="E209">
        <v>12525869</v>
      </c>
      <c r="F209" t="s">
        <v>19</v>
      </c>
      <c r="G209" t="s">
        <v>21</v>
      </c>
      <c r="H209" t="s">
        <v>183</v>
      </c>
      <c r="I209" s="2">
        <v>8481476</v>
      </c>
      <c r="J209" s="2">
        <v>8481476</v>
      </c>
      <c r="K209">
        <v>4494463134</v>
      </c>
      <c r="L209" t="s">
        <v>265</v>
      </c>
      <c r="M209" t="s">
        <v>70</v>
      </c>
      <c r="N209" t="s">
        <v>71</v>
      </c>
      <c r="O209" s="24" t="str">
        <f>IF(COUNTIF('Geographic Analysis'!$L$8:$L$21,Commercial!P209), _xlfn.CONCAT(Commercial!P209, " (H)"),Commercial!P209)</f>
        <v>South Korea</v>
      </c>
      <c r="P209" t="s">
        <v>71</v>
      </c>
      <c r="Q209" s="24" t="str">
        <f>IF(COUNTIF('Geographic Analysis'!$L$8:$L$21,Commercial!R209), _xlfn.CONCAT(Commercial!R209, " (H)"),Commercial!R209)</f>
        <v>United States</v>
      </c>
      <c r="R209" t="s">
        <v>51</v>
      </c>
      <c r="S209">
        <v>1005455989</v>
      </c>
      <c r="T209" t="s">
        <v>190</v>
      </c>
      <c r="U209" t="s">
        <v>65</v>
      </c>
      <c r="V209" t="s">
        <v>51</v>
      </c>
    </row>
    <row r="210" spans="1:22" x14ac:dyDescent="0.3">
      <c r="A210" s="5" t="s">
        <v>186</v>
      </c>
      <c r="B210">
        <v>1058884562</v>
      </c>
      <c r="C210">
        <v>38865000</v>
      </c>
      <c r="D210" s="1">
        <v>44629</v>
      </c>
      <c r="E210">
        <v>13289694</v>
      </c>
      <c r="F210" t="s">
        <v>19</v>
      </c>
      <c r="G210" t="s">
        <v>22</v>
      </c>
      <c r="H210" t="s">
        <v>183</v>
      </c>
      <c r="I210" s="2">
        <v>6444485</v>
      </c>
      <c r="J210" s="2">
        <v>6444485</v>
      </c>
      <c r="K210">
        <v>4494463134</v>
      </c>
      <c r="L210" t="s">
        <v>265</v>
      </c>
      <c r="M210" t="s">
        <v>70</v>
      </c>
      <c r="N210" t="s">
        <v>71</v>
      </c>
      <c r="O210" s="24" t="str">
        <f>IF(COUNTIF('Geographic Analysis'!$L$8:$L$21,Commercial!P210), _xlfn.CONCAT(Commercial!P210, " (H)"),Commercial!P210)</f>
        <v>South Korea</v>
      </c>
      <c r="P210" t="s">
        <v>71</v>
      </c>
      <c r="Q210" s="24" t="str">
        <f>IF(COUNTIF('Geographic Analysis'!$L$8:$L$21,Commercial!R210), _xlfn.CONCAT(Commercial!R210, " (H)"),Commercial!R210)</f>
        <v>Netherlands</v>
      </c>
      <c r="R210" t="s">
        <v>58</v>
      </c>
      <c r="S210">
        <v>3259405538</v>
      </c>
      <c r="T210" t="s">
        <v>255</v>
      </c>
      <c r="U210" t="s">
        <v>61</v>
      </c>
      <c r="V210" t="s">
        <v>58</v>
      </c>
    </row>
    <row r="211" spans="1:22" x14ac:dyDescent="0.3">
      <c r="A211" s="5" t="s">
        <v>186</v>
      </c>
      <c r="B211">
        <v>1058884562</v>
      </c>
      <c r="C211">
        <v>38865000</v>
      </c>
      <c r="D211" s="1">
        <v>44629</v>
      </c>
      <c r="E211">
        <v>14978190</v>
      </c>
      <c r="F211" t="s">
        <v>19</v>
      </c>
      <c r="G211" t="s">
        <v>22</v>
      </c>
      <c r="H211" t="s">
        <v>183</v>
      </c>
      <c r="I211" s="2">
        <v>8794872</v>
      </c>
      <c r="J211" s="2">
        <v>8794872</v>
      </c>
      <c r="K211">
        <v>4494463134</v>
      </c>
      <c r="L211" t="s">
        <v>265</v>
      </c>
      <c r="M211" t="s">
        <v>70</v>
      </c>
      <c r="N211" t="s">
        <v>71</v>
      </c>
      <c r="O211" s="24" t="str">
        <f>IF(COUNTIF('Geographic Analysis'!$L$8:$L$21,Commercial!P211), _xlfn.CONCAT(Commercial!P211, " (H)"),Commercial!P211)</f>
        <v>South Korea</v>
      </c>
      <c r="P211" t="s">
        <v>71</v>
      </c>
      <c r="Q211" s="24" t="str">
        <f>IF(COUNTIF('Geographic Analysis'!$L$8:$L$21,Commercial!R211), _xlfn.CONCAT(Commercial!R211, " (H)"),Commercial!R211)</f>
        <v>United States</v>
      </c>
      <c r="R211" t="s">
        <v>51</v>
      </c>
      <c r="S211">
        <v>1441214521</v>
      </c>
      <c r="T211" t="s">
        <v>261</v>
      </c>
      <c r="U211" t="s">
        <v>102</v>
      </c>
      <c r="V211" t="s">
        <v>51</v>
      </c>
    </row>
    <row r="212" spans="1:22" x14ac:dyDescent="0.3">
      <c r="A212" s="5" t="s">
        <v>185</v>
      </c>
      <c r="B212">
        <v>1058884562</v>
      </c>
      <c r="C212">
        <v>38865000</v>
      </c>
      <c r="D212" s="1">
        <v>44603</v>
      </c>
      <c r="E212">
        <v>15015772</v>
      </c>
      <c r="F212" t="s">
        <v>19</v>
      </c>
      <c r="G212" t="s">
        <v>21</v>
      </c>
      <c r="H212" t="s">
        <v>183</v>
      </c>
      <c r="I212" s="2">
        <v>6387783</v>
      </c>
      <c r="J212" s="2">
        <v>6387783</v>
      </c>
      <c r="K212">
        <v>4494463134</v>
      </c>
      <c r="L212" t="s">
        <v>265</v>
      </c>
      <c r="M212" t="s">
        <v>70</v>
      </c>
      <c r="N212" t="s">
        <v>71</v>
      </c>
      <c r="O212" s="24" t="str">
        <f>IF(COUNTIF('Geographic Analysis'!$L$8:$L$21,Commercial!P212), _xlfn.CONCAT(Commercial!P212, " (H)"),Commercial!P212)</f>
        <v>South Korea</v>
      </c>
      <c r="P212" t="s">
        <v>71</v>
      </c>
      <c r="Q212" s="24" t="str">
        <f>IF(COUNTIF('Geographic Analysis'!$L$8:$L$21,Commercial!R212), _xlfn.CONCAT(Commercial!R212, " (H)"),Commercial!R212)</f>
        <v>United States</v>
      </c>
      <c r="R212" t="s">
        <v>51</v>
      </c>
      <c r="S212">
        <v>4717323840</v>
      </c>
      <c r="T212" t="s">
        <v>260</v>
      </c>
      <c r="V212" t="s">
        <v>51</v>
      </c>
    </row>
    <row r="213" spans="1:22" x14ac:dyDescent="0.3">
      <c r="A213" s="5" t="s">
        <v>185</v>
      </c>
      <c r="B213">
        <v>1058884562</v>
      </c>
      <c r="C213">
        <v>38865000</v>
      </c>
      <c r="D213" s="1">
        <v>44608</v>
      </c>
      <c r="E213">
        <v>17155248</v>
      </c>
      <c r="F213" t="s">
        <v>19</v>
      </c>
      <c r="G213" t="s">
        <v>22</v>
      </c>
      <c r="H213" t="s">
        <v>183</v>
      </c>
      <c r="I213" s="2">
        <v>8644645</v>
      </c>
      <c r="J213" s="2">
        <v>8644645</v>
      </c>
      <c r="K213">
        <v>4494463134</v>
      </c>
      <c r="L213" t="s">
        <v>265</v>
      </c>
      <c r="M213" t="s">
        <v>70</v>
      </c>
      <c r="N213" t="s">
        <v>71</v>
      </c>
      <c r="O213" s="24" t="str">
        <f>IF(COUNTIF('Geographic Analysis'!$L$8:$L$21,Commercial!P213), _xlfn.CONCAT(Commercial!P213, " (H)"),Commercial!P213)</f>
        <v>South Korea</v>
      </c>
      <c r="P213" t="s">
        <v>71</v>
      </c>
      <c r="Q213" s="24" t="str">
        <f>IF(COUNTIF('Geographic Analysis'!$L$8:$L$21,Commercial!R213), _xlfn.CONCAT(Commercial!R213, " (H)"),Commercial!R213)</f>
        <v>Bahrain (H)</v>
      </c>
      <c r="R213" t="s">
        <v>28</v>
      </c>
      <c r="S213">
        <v>4547963252</v>
      </c>
      <c r="T213" t="s">
        <v>32</v>
      </c>
      <c r="U213" t="s">
        <v>33</v>
      </c>
      <c r="V213" t="s">
        <v>28</v>
      </c>
    </row>
    <row r="214" spans="1:22" x14ac:dyDescent="0.3">
      <c r="A214" s="5" t="s">
        <v>184</v>
      </c>
      <c r="B214">
        <v>1058884562</v>
      </c>
      <c r="C214">
        <v>36785654</v>
      </c>
      <c r="D214" s="1">
        <v>44591</v>
      </c>
      <c r="E214">
        <v>17477006</v>
      </c>
      <c r="F214" t="s">
        <v>19</v>
      </c>
      <c r="G214" t="s">
        <v>21</v>
      </c>
      <c r="H214" t="s">
        <v>183</v>
      </c>
      <c r="I214" s="2">
        <v>8364161</v>
      </c>
      <c r="J214" s="2">
        <v>8364161</v>
      </c>
      <c r="K214">
        <v>4494463134</v>
      </c>
      <c r="L214" t="s">
        <v>265</v>
      </c>
      <c r="M214" t="s">
        <v>70</v>
      </c>
      <c r="N214" t="s">
        <v>71</v>
      </c>
      <c r="O214" s="24" t="str">
        <f>IF(COUNTIF('Geographic Analysis'!$L$8:$L$21,Commercial!P214), _xlfn.CONCAT(Commercial!P214, " (H)"),Commercial!P214)</f>
        <v>South Korea</v>
      </c>
      <c r="P214" t="s">
        <v>71</v>
      </c>
      <c r="Q214" s="24" t="str">
        <f>IF(COUNTIF('Geographic Analysis'!$L$8:$L$21,Commercial!R214), _xlfn.CONCAT(Commercial!R214, " (H)"),Commercial!R214)</f>
        <v>Colombia (H)</v>
      </c>
      <c r="R214" t="s">
        <v>158</v>
      </c>
      <c r="S214">
        <v>6320257895</v>
      </c>
      <c r="T214" t="s">
        <v>257</v>
      </c>
      <c r="U214" t="s">
        <v>166</v>
      </c>
      <c r="V214" t="s">
        <v>158</v>
      </c>
    </row>
    <row r="215" spans="1:22" x14ac:dyDescent="0.3">
      <c r="A215" s="5" t="s">
        <v>185</v>
      </c>
      <c r="B215">
        <v>1058884562</v>
      </c>
      <c r="C215">
        <v>36785654</v>
      </c>
      <c r="D215" s="1">
        <v>44614</v>
      </c>
      <c r="E215">
        <v>18714725</v>
      </c>
      <c r="F215" t="s">
        <v>19</v>
      </c>
      <c r="G215" t="s">
        <v>22</v>
      </c>
      <c r="H215" t="s">
        <v>183</v>
      </c>
      <c r="I215" s="2">
        <v>6500323</v>
      </c>
      <c r="J215" s="2">
        <v>6500323</v>
      </c>
      <c r="K215">
        <v>4494463134</v>
      </c>
      <c r="L215" t="s">
        <v>265</v>
      </c>
      <c r="M215" t="s">
        <v>70</v>
      </c>
      <c r="N215" t="s">
        <v>71</v>
      </c>
      <c r="O215" s="24" t="str">
        <f>IF(COUNTIF('Geographic Analysis'!$L$8:$L$21,Commercial!P215), _xlfn.CONCAT(Commercial!P215, " (H)"),Commercial!P215)</f>
        <v>South Korea</v>
      </c>
      <c r="P215" t="s">
        <v>71</v>
      </c>
      <c r="Q215" s="24" t="str">
        <f>IF(COUNTIF('Geographic Analysis'!$L$8:$L$21,Commercial!R215), _xlfn.CONCAT(Commercial!R215, " (H)"),Commercial!R215)</f>
        <v>Netherlands</v>
      </c>
      <c r="R215" t="s">
        <v>58</v>
      </c>
      <c r="S215">
        <v>3259405538</v>
      </c>
      <c r="T215" t="s">
        <v>255</v>
      </c>
      <c r="U215" t="s">
        <v>61</v>
      </c>
      <c r="V215" t="s">
        <v>58</v>
      </c>
    </row>
    <row r="216" spans="1:22" x14ac:dyDescent="0.3">
      <c r="A216" s="5" t="s">
        <v>185</v>
      </c>
      <c r="B216">
        <v>1058884562</v>
      </c>
      <c r="C216">
        <v>36785654</v>
      </c>
      <c r="D216" s="1">
        <v>44595</v>
      </c>
      <c r="E216">
        <v>19609113</v>
      </c>
      <c r="F216" t="s">
        <v>19</v>
      </c>
      <c r="G216" t="s">
        <v>22</v>
      </c>
      <c r="H216" t="s">
        <v>183</v>
      </c>
      <c r="I216" s="2">
        <v>8220082</v>
      </c>
      <c r="J216" s="2">
        <v>8220082</v>
      </c>
      <c r="K216">
        <v>4494463134</v>
      </c>
      <c r="L216" t="s">
        <v>265</v>
      </c>
      <c r="M216" t="s">
        <v>70</v>
      </c>
      <c r="N216" t="s">
        <v>71</v>
      </c>
      <c r="O216" s="24" t="str">
        <f>IF(COUNTIF('Geographic Analysis'!$L$8:$L$21,Commercial!P216), _xlfn.CONCAT(Commercial!P216, " (H)"),Commercial!P216)</f>
        <v>South Korea</v>
      </c>
      <c r="P216" t="s">
        <v>71</v>
      </c>
      <c r="Q216" s="24" t="str">
        <f>IF(COUNTIF('Geographic Analysis'!$L$8:$L$21,Commercial!R216), _xlfn.CONCAT(Commercial!R216, " (H)"),Commercial!R216)</f>
        <v>United States</v>
      </c>
      <c r="R216" t="s">
        <v>51</v>
      </c>
      <c r="S216">
        <v>3344105896</v>
      </c>
      <c r="T216" t="s">
        <v>271</v>
      </c>
      <c r="U216" t="s">
        <v>86</v>
      </c>
      <c r="V216" t="s">
        <v>51</v>
      </c>
    </row>
    <row r="217" spans="1:22" x14ac:dyDescent="0.3">
      <c r="A217" s="5" t="s">
        <v>185</v>
      </c>
      <c r="B217">
        <v>1058884562</v>
      </c>
      <c r="C217">
        <v>36785654</v>
      </c>
      <c r="D217" s="1">
        <v>44598</v>
      </c>
      <c r="E217">
        <v>10164032</v>
      </c>
      <c r="F217" t="s">
        <v>19</v>
      </c>
      <c r="G217" t="s">
        <v>21</v>
      </c>
      <c r="H217" t="s">
        <v>183</v>
      </c>
      <c r="I217" s="2">
        <v>45000</v>
      </c>
      <c r="J217" s="2">
        <v>45000</v>
      </c>
      <c r="K217">
        <v>4547963252</v>
      </c>
      <c r="L217" t="s">
        <v>32</v>
      </c>
      <c r="M217" t="s">
        <v>33</v>
      </c>
      <c r="N217" t="s">
        <v>28</v>
      </c>
      <c r="O217" s="24" t="str">
        <f>IF(COUNTIF('Geographic Analysis'!$L$8:$L$21,Commercial!P217), _xlfn.CONCAT(Commercial!P217, " (H)"),Commercial!P217)</f>
        <v>Bahrain (H)</v>
      </c>
      <c r="P217" t="s">
        <v>28</v>
      </c>
      <c r="Q217" s="24" t="str">
        <f>IF(COUNTIF('Geographic Analysis'!$L$8:$L$21,Commercial!R217), _xlfn.CONCAT(Commercial!R217, " (H)"),Commercial!R217)</f>
        <v>United Kingdom</v>
      </c>
      <c r="R217" t="s">
        <v>88</v>
      </c>
      <c r="S217">
        <v>1112036044</v>
      </c>
      <c r="T217" t="s">
        <v>120</v>
      </c>
      <c r="U217" t="s">
        <v>87</v>
      </c>
      <c r="V217" t="s">
        <v>88</v>
      </c>
    </row>
    <row r="218" spans="1:22" x14ac:dyDescent="0.3">
      <c r="A218" s="5" t="s">
        <v>184</v>
      </c>
      <c r="B218">
        <v>1058884562</v>
      </c>
      <c r="C218">
        <v>36785654</v>
      </c>
      <c r="D218" s="1">
        <v>44588</v>
      </c>
      <c r="E218">
        <v>12575764</v>
      </c>
      <c r="F218" t="s">
        <v>19</v>
      </c>
      <c r="G218" t="s">
        <v>21</v>
      </c>
      <c r="H218" t="s">
        <v>183</v>
      </c>
      <c r="I218" s="2">
        <v>836110</v>
      </c>
      <c r="J218" s="2">
        <v>836110</v>
      </c>
      <c r="K218">
        <v>4547963252</v>
      </c>
      <c r="L218" t="s">
        <v>32</v>
      </c>
      <c r="M218" t="s">
        <v>33</v>
      </c>
      <c r="N218" t="s">
        <v>28</v>
      </c>
      <c r="O218" s="24" t="str">
        <f>IF(COUNTIF('Geographic Analysis'!$L$8:$L$21,Commercial!P218), _xlfn.CONCAT(Commercial!P218, " (H)"),Commercial!P218)</f>
        <v>Bahrain (H)</v>
      </c>
      <c r="P218" t="s">
        <v>28</v>
      </c>
      <c r="Q218" s="24" t="str">
        <f>IF(COUNTIF('Geographic Analysis'!$L$8:$L$21,Commercial!R218), _xlfn.CONCAT(Commercial!R218, " (H)"),Commercial!R218)</f>
        <v>Bahrain (H)</v>
      </c>
      <c r="R218" t="s">
        <v>28</v>
      </c>
      <c r="S218">
        <v>1000254510</v>
      </c>
      <c r="T218" t="s">
        <v>250</v>
      </c>
      <c r="U218" t="s">
        <v>29</v>
      </c>
      <c r="V218" t="s">
        <v>28</v>
      </c>
    </row>
    <row r="219" spans="1:22" x14ac:dyDescent="0.3">
      <c r="A219" s="5" t="s">
        <v>185</v>
      </c>
      <c r="B219">
        <v>1058884562</v>
      </c>
      <c r="C219">
        <v>36785654</v>
      </c>
      <c r="D219" s="1">
        <v>44614</v>
      </c>
      <c r="E219">
        <v>15682168</v>
      </c>
      <c r="F219" t="s">
        <v>19</v>
      </c>
      <c r="G219" t="s">
        <v>22</v>
      </c>
      <c r="H219" t="s">
        <v>183</v>
      </c>
      <c r="I219" s="2">
        <v>4912761</v>
      </c>
      <c r="J219" s="2">
        <v>4912761</v>
      </c>
      <c r="K219">
        <v>4547963252</v>
      </c>
      <c r="L219" t="s">
        <v>32</v>
      </c>
      <c r="M219" t="s">
        <v>33</v>
      </c>
      <c r="N219" t="s">
        <v>28</v>
      </c>
      <c r="O219" s="24" t="str">
        <f>IF(COUNTIF('Geographic Analysis'!$L$8:$L$21,Commercial!P219), _xlfn.CONCAT(Commercial!P219, " (H)"),Commercial!P219)</f>
        <v>Bahrain (H)</v>
      </c>
      <c r="P219" t="s">
        <v>28</v>
      </c>
      <c r="Q219" s="24" t="str">
        <f>IF(COUNTIF('Geographic Analysis'!$L$8:$L$21,Commercial!R219), _xlfn.CONCAT(Commercial!R219, " (H)"),Commercial!R219)</f>
        <v>United Kingdom</v>
      </c>
      <c r="R219" t="s">
        <v>88</v>
      </c>
      <c r="S219">
        <v>1014787879</v>
      </c>
      <c r="T219" t="s">
        <v>113</v>
      </c>
      <c r="U219" t="s">
        <v>114</v>
      </c>
      <c r="V219" t="s">
        <v>88</v>
      </c>
    </row>
    <row r="220" spans="1:22" x14ac:dyDescent="0.3">
      <c r="A220" s="5" t="s">
        <v>184</v>
      </c>
      <c r="B220">
        <v>1058884562</v>
      </c>
      <c r="C220">
        <v>36785654</v>
      </c>
      <c r="D220" s="1">
        <v>44589</v>
      </c>
      <c r="E220">
        <v>17648090</v>
      </c>
      <c r="F220" t="s">
        <v>19</v>
      </c>
      <c r="G220" t="s">
        <v>22</v>
      </c>
      <c r="H220" t="s">
        <v>183</v>
      </c>
      <c r="I220" s="2">
        <v>7165973</v>
      </c>
      <c r="J220" s="2">
        <v>7165973</v>
      </c>
      <c r="K220">
        <v>4547963252</v>
      </c>
      <c r="L220" t="s">
        <v>32</v>
      </c>
      <c r="M220" t="s">
        <v>33</v>
      </c>
      <c r="N220" t="s">
        <v>28</v>
      </c>
      <c r="O220" s="24" t="str">
        <f>IF(COUNTIF('Geographic Analysis'!$L$8:$L$21,Commercial!P220), _xlfn.CONCAT(Commercial!P220, " (H)"),Commercial!P220)</f>
        <v>Bahrain (H)</v>
      </c>
      <c r="P220" t="s">
        <v>28</v>
      </c>
      <c r="Q220" s="24" t="str">
        <f>IF(COUNTIF('Geographic Analysis'!$L$8:$L$21,Commercial!R220), _xlfn.CONCAT(Commercial!R220, " (H)"),Commercial!R220)</f>
        <v>United States</v>
      </c>
      <c r="R220" t="s">
        <v>51</v>
      </c>
      <c r="S220">
        <v>3466400426</v>
      </c>
      <c r="T220" t="s">
        <v>67</v>
      </c>
      <c r="U220" t="s">
        <v>68</v>
      </c>
      <c r="V220" t="s">
        <v>51</v>
      </c>
    </row>
    <row r="221" spans="1:22" x14ac:dyDescent="0.3">
      <c r="A221" s="5" t="s">
        <v>184</v>
      </c>
      <c r="B221">
        <v>1058884562</v>
      </c>
      <c r="C221">
        <v>36785654</v>
      </c>
      <c r="D221" s="1">
        <v>44586</v>
      </c>
      <c r="E221">
        <v>17836107</v>
      </c>
      <c r="F221" t="s">
        <v>19</v>
      </c>
      <c r="G221" t="s">
        <v>21</v>
      </c>
      <c r="H221" t="s">
        <v>183</v>
      </c>
      <c r="I221" s="2">
        <v>9959951</v>
      </c>
      <c r="J221" s="2">
        <v>9959951</v>
      </c>
      <c r="K221">
        <v>4547963252</v>
      </c>
      <c r="L221" t="s">
        <v>32</v>
      </c>
      <c r="M221" t="s">
        <v>33</v>
      </c>
      <c r="N221" t="s">
        <v>28</v>
      </c>
      <c r="O221" s="24" t="str">
        <f>IF(COUNTIF('Geographic Analysis'!$L$8:$L$21,Commercial!P221), _xlfn.CONCAT(Commercial!P221, " (H)"),Commercial!P221)</f>
        <v>Bahrain (H)</v>
      </c>
      <c r="P221" t="s">
        <v>28</v>
      </c>
      <c r="Q221" s="24" t="str">
        <f>IF(COUNTIF('Geographic Analysis'!$L$8:$L$21,Commercial!R221), _xlfn.CONCAT(Commercial!R221, " (H)"),Commercial!R221)</f>
        <v>United Kingdom</v>
      </c>
      <c r="R221" t="s">
        <v>88</v>
      </c>
      <c r="S221">
        <v>9040688299</v>
      </c>
      <c r="T221" t="s">
        <v>112</v>
      </c>
      <c r="U221" t="s">
        <v>87</v>
      </c>
      <c r="V221" t="s">
        <v>88</v>
      </c>
    </row>
    <row r="222" spans="1:22" x14ac:dyDescent="0.3">
      <c r="A222" s="5" t="s">
        <v>185</v>
      </c>
      <c r="B222">
        <v>1058884562</v>
      </c>
      <c r="C222">
        <v>36785654</v>
      </c>
      <c r="D222" s="1">
        <v>44607</v>
      </c>
      <c r="E222">
        <v>18051869</v>
      </c>
      <c r="F222" t="s">
        <v>19</v>
      </c>
      <c r="G222" t="s">
        <v>22</v>
      </c>
      <c r="H222" t="s">
        <v>183</v>
      </c>
      <c r="I222" s="2">
        <v>1223</v>
      </c>
      <c r="J222" s="2">
        <v>1223</v>
      </c>
      <c r="K222">
        <v>4547963252</v>
      </c>
      <c r="L222" t="s">
        <v>32</v>
      </c>
      <c r="M222" t="s">
        <v>33</v>
      </c>
      <c r="N222" t="s">
        <v>28</v>
      </c>
      <c r="O222" s="24" t="str">
        <f>IF(COUNTIF('Geographic Analysis'!$L$8:$L$21,Commercial!P222), _xlfn.CONCAT(Commercial!P222, " (H)"),Commercial!P222)</f>
        <v>Bahrain (H)</v>
      </c>
      <c r="P222" t="s">
        <v>28</v>
      </c>
      <c r="Q222" s="24" t="str">
        <f>IF(COUNTIF('Geographic Analysis'!$L$8:$L$21,Commercial!R222), _xlfn.CONCAT(Commercial!R222, " (H)"),Commercial!R222)</f>
        <v>United States</v>
      </c>
      <c r="R222" t="s">
        <v>51</v>
      </c>
      <c r="S222">
        <v>1441214521</v>
      </c>
      <c r="T222" t="s">
        <v>261</v>
      </c>
      <c r="U222" t="s">
        <v>102</v>
      </c>
      <c r="V222" t="s">
        <v>51</v>
      </c>
    </row>
    <row r="223" spans="1:22" x14ac:dyDescent="0.3">
      <c r="A223" s="5" t="s">
        <v>185</v>
      </c>
      <c r="B223">
        <v>1058884562</v>
      </c>
      <c r="C223">
        <v>36785654</v>
      </c>
      <c r="D223" s="1">
        <v>44606</v>
      </c>
      <c r="E223">
        <v>19129522</v>
      </c>
      <c r="F223" t="s">
        <v>19</v>
      </c>
      <c r="G223" t="s">
        <v>21</v>
      </c>
      <c r="H223" t="s">
        <v>183</v>
      </c>
      <c r="I223" s="2">
        <v>3632</v>
      </c>
      <c r="J223" s="2">
        <v>3632</v>
      </c>
      <c r="K223">
        <v>4547963252</v>
      </c>
      <c r="L223" t="s">
        <v>32</v>
      </c>
      <c r="M223" t="s">
        <v>33</v>
      </c>
      <c r="N223" t="s">
        <v>28</v>
      </c>
      <c r="O223" s="24" t="str">
        <f>IF(COUNTIF('Geographic Analysis'!$L$8:$L$21,Commercial!P223), _xlfn.CONCAT(Commercial!P223, " (H)"),Commercial!P223)</f>
        <v>Bahrain (H)</v>
      </c>
      <c r="P223" t="s">
        <v>28</v>
      </c>
      <c r="Q223" s="24" t="str">
        <f>IF(COUNTIF('Geographic Analysis'!$L$8:$L$21,Commercial!R223), _xlfn.CONCAT(Commercial!R223, " (H)"),Commercial!R223)</f>
        <v>United States</v>
      </c>
      <c r="R223" t="s">
        <v>51</v>
      </c>
      <c r="S223">
        <v>1441214521</v>
      </c>
      <c r="T223" t="s">
        <v>261</v>
      </c>
      <c r="U223" t="s">
        <v>102</v>
      </c>
      <c r="V223" t="s">
        <v>51</v>
      </c>
    </row>
    <row r="224" spans="1:22" x14ac:dyDescent="0.3">
      <c r="A224" s="5" t="s">
        <v>184</v>
      </c>
      <c r="B224">
        <v>1058884562</v>
      </c>
      <c r="C224">
        <v>36785654</v>
      </c>
      <c r="D224" s="1">
        <v>44590</v>
      </c>
      <c r="E224">
        <v>19361787</v>
      </c>
      <c r="F224" t="s">
        <v>19</v>
      </c>
      <c r="G224" t="s">
        <v>22</v>
      </c>
      <c r="H224" t="s">
        <v>183</v>
      </c>
      <c r="I224" s="2">
        <v>5821922</v>
      </c>
      <c r="J224" s="2">
        <v>5821922</v>
      </c>
      <c r="K224">
        <v>4547963252</v>
      </c>
      <c r="L224" t="s">
        <v>32</v>
      </c>
      <c r="M224" t="s">
        <v>33</v>
      </c>
      <c r="N224" t="s">
        <v>28</v>
      </c>
      <c r="O224" s="24" t="str">
        <f>IF(COUNTIF('Geographic Analysis'!$L$8:$L$21,Commercial!P224), _xlfn.CONCAT(Commercial!P224, " (H)"),Commercial!P224)</f>
        <v>Bahrain (H)</v>
      </c>
      <c r="P224" t="s">
        <v>28</v>
      </c>
      <c r="Q224" s="24" t="str">
        <f>IF(COUNTIF('Geographic Analysis'!$L$8:$L$21,Commercial!R224), _xlfn.CONCAT(Commercial!R224, " (H)"),Commercial!R224)</f>
        <v>Bahrain (H)</v>
      </c>
      <c r="R224" t="s">
        <v>28</v>
      </c>
      <c r="S224">
        <v>1000254510</v>
      </c>
      <c r="T224" t="s">
        <v>250</v>
      </c>
      <c r="U224" t="s">
        <v>29</v>
      </c>
      <c r="V224" t="s">
        <v>28</v>
      </c>
    </row>
    <row r="225" spans="1:22" x14ac:dyDescent="0.3">
      <c r="A225" s="5" t="s">
        <v>186</v>
      </c>
      <c r="B225">
        <v>1058884562</v>
      </c>
      <c r="C225">
        <v>36785654</v>
      </c>
      <c r="D225" s="1">
        <v>44646</v>
      </c>
      <c r="E225">
        <v>15392932</v>
      </c>
      <c r="F225" t="s">
        <v>19</v>
      </c>
      <c r="G225" t="s">
        <v>21</v>
      </c>
      <c r="H225" t="s">
        <v>183</v>
      </c>
      <c r="I225" s="2">
        <v>7764</v>
      </c>
      <c r="J225" s="2">
        <v>7764</v>
      </c>
      <c r="K225">
        <v>4547965820</v>
      </c>
      <c r="L225" t="s">
        <v>169</v>
      </c>
      <c r="N225" t="s">
        <v>170</v>
      </c>
      <c r="O225" s="24" t="str">
        <f>IF(COUNTIF('Geographic Analysis'!$L$8:$L$21,Commercial!P225), _xlfn.CONCAT(Commercial!P225, " (H)"),Commercial!P225)</f>
        <v>Brazil (H)</v>
      </c>
      <c r="P225" t="s">
        <v>170</v>
      </c>
      <c r="Q225" s="24" t="str">
        <f>IF(COUNTIF('Geographic Analysis'!$L$8:$L$21,Commercial!R225), _xlfn.CONCAT(Commercial!R225, " (H)"),Commercial!R225)</f>
        <v>United Kingdom</v>
      </c>
      <c r="R225" t="s">
        <v>88</v>
      </c>
      <c r="S225">
        <v>8518945853</v>
      </c>
      <c r="T225" t="s">
        <v>115</v>
      </c>
      <c r="V225" t="s">
        <v>88</v>
      </c>
    </row>
    <row r="226" spans="1:22" x14ac:dyDescent="0.3">
      <c r="A226" s="5" t="s">
        <v>184</v>
      </c>
      <c r="B226">
        <v>1058884562</v>
      </c>
      <c r="C226">
        <v>36785654</v>
      </c>
      <c r="D226" s="1">
        <v>44565</v>
      </c>
      <c r="E226">
        <v>16233512</v>
      </c>
      <c r="F226" t="s">
        <v>19</v>
      </c>
      <c r="G226" t="s">
        <v>22</v>
      </c>
      <c r="H226" t="s">
        <v>183</v>
      </c>
      <c r="I226" s="2">
        <v>305</v>
      </c>
      <c r="J226" s="2">
        <v>305</v>
      </c>
      <c r="K226">
        <v>4569820300</v>
      </c>
      <c r="L226" t="s">
        <v>76</v>
      </c>
      <c r="M226" t="s">
        <v>84</v>
      </c>
      <c r="N226" t="s">
        <v>85</v>
      </c>
      <c r="O226" s="24" t="str">
        <f>IF(COUNTIF('Geographic Analysis'!$L$8:$L$21,Commercial!P226), _xlfn.CONCAT(Commercial!P226, " (H)"),Commercial!P226)</f>
        <v>Mexico (H)</v>
      </c>
      <c r="P226" t="s">
        <v>85</v>
      </c>
      <c r="Q226" s="24" t="str">
        <f>IF(COUNTIF('Geographic Analysis'!$L$8:$L$21,Commercial!R226), _xlfn.CONCAT(Commercial!R226, " (H)"),Commercial!R226)</f>
        <v>Brazil (H)</v>
      </c>
      <c r="R226" t="s">
        <v>170</v>
      </c>
      <c r="S226">
        <v>4547965820</v>
      </c>
      <c r="T226" t="s">
        <v>169</v>
      </c>
      <c r="V226" t="s">
        <v>170</v>
      </c>
    </row>
    <row r="227" spans="1:22" x14ac:dyDescent="0.3">
      <c r="A227" s="5" t="s">
        <v>184</v>
      </c>
      <c r="B227">
        <v>1058884562</v>
      </c>
      <c r="C227">
        <v>36785654</v>
      </c>
      <c r="D227" s="1">
        <v>44567</v>
      </c>
      <c r="E227">
        <v>16797331</v>
      </c>
      <c r="F227" t="s">
        <v>19</v>
      </c>
      <c r="G227" t="s">
        <v>22</v>
      </c>
      <c r="H227" t="s">
        <v>183</v>
      </c>
      <c r="I227" s="2">
        <v>560</v>
      </c>
      <c r="J227" s="2">
        <v>560</v>
      </c>
      <c r="K227">
        <v>4569820300</v>
      </c>
      <c r="L227" t="s">
        <v>76</v>
      </c>
      <c r="M227" t="s">
        <v>84</v>
      </c>
      <c r="N227" t="s">
        <v>85</v>
      </c>
      <c r="O227" s="24" t="str">
        <f>IF(COUNTIF('Geographic Analysis'!$L$8:$L$21,Commercial!P227), _xlfn.CONCAT(Commercial!P227, " (H)"),Commercial!P227)</f>
        <v>Mexico (H)</v>
      </c>
      <c r="P227" t="s">
        <v>85</v>
      </c>
      <c r="Q227" s="24" t="str">
        <f>IF(COUNTIF('Geographic Analysis'!$L$8:$L$21,Commercial!R227), _xlfn.CONCAT(Commercial!R227, " (H)"),Commercial!R227)</f>
        <v>United States</v>
      </c>
      <c r="R227" t="s">
        <v>51</v>
      </c>
      <c r="S227">
        <v>9878752010</v>
      </c>
      <c r="T227" t="s">
        <v>73</v>
      </c>
      <c r="U227" t="s">
        <v>74</v>
      </c>
      <c r="V227" t="s">
        <v>51</v>
      </c>
    </row>
    <row r="228" spans="1:22" x14ac:dyDescent="0.3">
      <c r="A228" s="5" t="s">
        <v>185</v>
      </c>
      <c r="B228">
        <v>1058884562</v>
      </c>
      <c r="C228">
        <v>36785654</v>
      </c>
      <c r="D228" s="1">
        <v>44601</v>
      </c>
      <c r="E228">
        <v>15743255</v>
      </c>
      <c r="F228" t="s">
        <v>19</v>
      </c>
      <c r="G228" t="s">
        <v>22</v>
      </c>
      <c r="H228" t="s">
        <v>183</v>
      </c>
      <c r="I228" s="2">
        <v>399</v>
      </c>
      <c r="J228" s="2">
        <v>399</v>
      </c>
      <c r="K228">
        <v>4569820300</v>
      </c>
      <c r="L228" t="s">
        <v>76</v>
      </c>
      <c r="M228" t="s">
        <v>84</v>
      </c>
      <c r="N228" t="s">
        <v>85</v>
      </c>
      <c r="O228" s="24" t="str">
        <f>IF(COUNTIF('Geographic Analysis'!$L$8:$L$21,Commercial!P228), _xlfn.CONCAT(Commercial!P228, " (H)"),Commercial!P228)</f>
        <v>Mexico (H)</v>
      </c>
      <c r="P228" t="s">
        <v>85</v>
      </c>
      <c r="Q228" s="24" t="str">
        <f>IF(COUNTIF('Geographic Analysis'!$L$8:$L$21,Commercial!R228), _xlfn.CONCAT(Commercial!R228, " (H)"),Commercial!R228)</f>
        <v>Bahrain (H)</v>
      </c>
      <c r="R228" t="s">
        <v>28</v>
      </c>
      <c r="S228">
        <v>1000254510</v>
      </c>
      <c r="T228" t="s">
        <v>250</v>
      </c>
      <c r="U228" t="s">
        <v>29</v>
      </c>
      <c r="V228" t="s">
        <v>28</v>
      </c>
    </row>
    <row r="229" spans="1:22" x14ac:dyDescent="0.3">
      <c r="A229" s="5" t="s">
        <v>185</v>
      </c>
      <c r="B229">
        <v>1058884562</v>
      </c>
      <c r="C229">
        <v>36785654</v>
      </c>
      <c r="D229" s="1">
        <v>44619</v>
      </c>
      <c r="E229">
        <v>11969879</v>
      </c>
      <c r="F229" t="s">
        <v>19</v>
      </c>
      <c r="G229" t="s">
        <v>21</v>
      </c>
      <c r="H229" t="s">
        <v>183</v>
      </c>
      <c r="I229" s="2">
        <v>797902</v>
      </c>
      <c r="J229" s="2">
        <v>797902</v>
      </c>
      <c r="K229">
        <v>4569875310</v>
      </c>
      <c r="L229" t="s">
        <v>145</v>
      </c>
      <c r="M229" t="s">
        <v>39</v>
      </c>
      <c r="N229" t="s">
        <v>38</v>
      </c>
      <c r="O229" s="24" t="str">
        <f>IF(COUNTIF('Geographic Analysis'!$L$8:$L$21,Commercial!P229), _xlfn.CONCAT(Commercial!P229, " (H)"),Commercial!P229)</f>
        <v>Germany</v>
      </c>
      <c r="P229" t="s">
        <v>38</v>
      </c>
      <c r="Q229" s="24" t="str">
        <f>IF(COUNTIF('Geographic Analysis'!$L$8:$L$21,Commercial!R229), _xlfn.CONCAT(Commercial!R229, " (H)"),Commercial!R229)</f>
        <v>Poland</v>
      </c>
      <c r="R229" t="s">
        <v>45</v>
      </c>
      <c r="S229">
        <v>2141002012</v>
      </c>
      <c r="T229" t="s">
        <v>262</v>
      </c>
      <c r="U229" t="s">
        <v>136</v>
      </c>
      <c r="V229" t="s">
        <v>45</v>
      </c>
    </row>
    <row r="230" spans="1:22" x14ac:dyDescent="0.3">
      <c r="A230" s="5" t="s">
        <v>184</v>
      </c>
      <c r="B230">
        <v>1058884562</v>
      </c>
      <c r="C230">
        <v>36785654</v>
      </c>
      <c r="D230" s="1">
        <v>44580</v>
      </c>
      <c r="E230">
        <v>15096569</v>
      </c>
      <c r="F230" t="s">
        <v>19</v>
      </c>
      <c r="G230" t="s">
        <v>22</v>
      </c>
      <c r="H230" t="s">
        <v>183</v>
      </c>
      <c r="I230" s="2">
        <v>559788</v>
      </c>
      <c r="J230" s="2">
        <v>559788</v>
      </c>
      <c r="K230">
        <v>4574140100</v>
      </c>
      <c r="L230" t="s">
        <v>96</v>
      </c>
      <c r="N230" t="s">
        <v>38</v>
      </c>
      <c r="O230" s="24" t="str">
        <f>IF(COUNTIF('Geographic Analysis'!$L$8:$L$21,Commercial!P230), _xlfn.CONCAT(Commercial!P230, " (H)"),Commercial!P230)</f>
        <v>Germany</v>
      </c>
      <c r="P230" t="s">
        <v>38</v>
      </c>
      <c r="Q230" s="24" t="str">
        <f>IF(COUNTIF('Geographic Analysis'!$L$8:$L$21,Commercial!R230), _xlfn.CONCAT(Commercial!R230, " (H)"),Commercial!R230)</f>
        <v>Ireland</v>
      </c>
      <c r="R230" t="s">
        <v>134</v>
      </c>
      <c r="S230">
        <v>5652548789</v>
      </c>
      <c r="T230" t="s">
        <v>266</v>
      </c>
      <c r="U230" t="s">
        <v>133</v>
      </c>
      <c r="V230" t="s">
        <v>134</v>
      </c>
    </row>
    <row r="231" spans="1:22" x14ac:dyDescent="0.3">
      <c r="A231" s="5" t="s">
        <v>185</v>
      </c>
      <c r="B231">
        <v>1058884562</v>
      </c>
      <c r="C231">
        <v>36785654</v>
      </c>
      <c r="D231" s="1">
        <v>44612</v>
      </c>
      <c r="E231">
        <v>10040669</v>
      </c>
      <c r="F231" t="s">
        <v>19</v>
      </c>
      <c r="G231" t="s">
        <v>21</v>
      </c>
      <c r="H231" t="s">
        <v>183</v>
      </c>
      <c r="I231" s="2">
        <v>77387</v>
      </c>
      <c r="J231" s="2">
        <v>77387</v>
      </c>
      <c r="K231">
        <v>4598747104</v>
      </c>
      <c r="L231" t="s">
        <v>256</v>
      </c>
      <c r="M231" t="s">
        <v>87</v>
      </c>
      <c r="N231" t="s">
        <v>88</v>
      </c>
      <c r="O231" s="24" t="str">
        <f>IF(COUNTIF('Geographic Analysis'!$L$8:$L$21,Commercial!P231), _xlfn.CONCAT(Commercial!P231, " (H)"),Commercial!P231)</f>
        <v>United Kingdom</v>
      </c>
      <c r="P231" t="s">
        <v>88</v>
      </c>
      <c r="Q231" s="24" t="str">
        <f>IF(COUNTIF('Geographic Analysis'!$L$8:$L$21,Commercial!R231), _xlfn.CONCAT(Commercial!R231, " (H)"),Commercial!R231)</f>
        <v>United Kingdom</v>
      </c>
      <c r="R231" t="s">
        <v>88</v>
      </c>
      <c r="S231">
        <v>3232587888</v>
      </c>
      <c r="T231" t="s">
        <v>254</v>
      </c>
      <c r="U231" t="s">
        <v>87</v>
      </c>
      <c r="V231" t="s">
        <v>88</v>
      </c>
    </row>
    <row r="232" spans="1:22" x14ac:dyDescent="0.3">
      <c r="A232" s="5" t="s">
        <v>184</v>
      </c>
      <c r="B232">
        <v>1058884562</v>
      </c>
      <c r="C232">
        <v>36785654</v>
      </c>
      <c r="D232" s="1">
        <v>44562</v>
      </c>
      <c r="E232">
        <v>10109130</v>
      </c>
      <c r="F232" t="s">
        <v>19</v>
      </c>
      <c r="G232" t="s">
        <v>22</v>
      </c>
      <c r="H232" t="s">
        <v>183</v>
      </c>
      <c r="I232" s="2">
        <v>5569296</v>
      </c>
      <c r="J232" s="2">
        <v>5569296</v>
      </c>
      <c r="K232">
        <v>4717323840</v>
      </c>
      <c r="L232" t="s">
        <v>260</v>
      </c>
      <c r="N232" t="s">
        <v>51</v>
      </c>
      <c r="O232" s="24" t="str">
        <f>IF(COUNTIF('Geographic Analysis'!$L$8:$L$21,Commercial!P232), _xlfn.CONCAT(Commercial!P232, " (H)"),Commercial!P232)</f>
        <v>United States</v>
      </c>
      <c r="P232" t="s">
        <v>51</v>
      </c>
      <c r="Q232" s="24" t="str">
        <f>IF(COUNTIF('Geographic Analysis'!$L$8:$L$21,Commercial!R232), _xlfn.CONCAT(Commercial!R232, " (H)"),Commercial!R232)</f>
        <v>Italy</v>
      </c>
      <c r="R232" t="s">
        <v>42</v>
      </c>
      <c r="S232">
        <v>4447830460</v>
      </c>
      <c r="T232" t="s">
        <v>25</v>
      </c>
      <c r="U232" t="s">
        <v>42</v>
      </c>
      <c r="V232" t="s">
        <v>42</v>
      </c>
    </row>
    <row r="233" spans="1:22" x14ac:dyDescent="0.3">
      <c r="A233" s="5" t="s">
        <v>184</v>
      </c>
      <c r="B233">
        <v>1058884562</v>
      </c>
      <c r="C233">
        <v>36785654</v>
      </c>
      <c r="D233" s="1">
        <v>44562</v>
      </c>
      <c r="E233">
        <v>11402354</v>
      </c>
      <c r="F233" t="s">
        <v>19</v>
      </c>
      <c r="G233" t="s">
        <v>22</v>
      </c>
      <c r="H233" t="s">
        <v>183</v>
      </c>
      <c r="I233" s="2">
        <v>916450</v>
      </c>
      <c r="J233" s="2">
        <v>916450</v>
      </c>
      <c r="K233">
        <v>4717323840</v>
      </c>
      <c r="L233" t="s">
        <v>260</v>
      </c>
      <c r="N233" t="s">
        <v>51</v>
      </c>
      <c r="O233" s="24" t="str">
        <f>IF(COUNTIF('Geographic Analysis'!$L$8:$L$21,Commercial!P233), _xlfn.CONCAT(Commercial!P233, " (H)"),Commercial!P233)</f>
        <v>United States</v>
      </c>
      <c r="P233" t="s">
        <v>51</v>
      </c>
      <c r="Q233" s="24" t="str">
        <f>IF(COUNTIF('Geographic Analysis'!$L$8:$L$21,Commercial!R233), _xlfn.CONCAT(Commercial!R233, " (H)"),Commercial!R233)</f>
        <v>United Kingdom</v>
      </c>
      <c r="R233" t="s">
        <v>88</v>
      </c>
      <c r="S233">
        <v>1112036044</v>
      </c>
      <c r="T233" t="s">
        <v>120</v>
      </c>
      <c r="U233" t="s">
        <v>87</v>
      </c>
      <c r="V233" t="s">
        <v>88</v>
      </c>
    </row>
    <row r="234" spans="1:22" x14ac:dyDescent="0.3">
      <c r="A234" s="5" t="s">
        <v>184</v>
      </c>
      <c r="B234">
        <v>1058884562</v>
      </c>
      <c r="C234">
        <v>36785654</v>
      </c>
      <c r="D234" s="1">
        <v>44563</v>
      </c>
      <c r="E234">
        <v>14672461</v>
      </c>
      <c r="F234" t="s">
        <v>19</v>
      </c>
      <c r="G234" t="s">
        <v>21</v>
      </c>
      <c r="H234" t="s">
        <v>183</v>
      </c>
      <c r="I234" s="2">
        <v>9126579</v>
      </c>
      <c r="J234" s="2">
        <v>9126579</v>
      </c>
      <c r="K234">
        <v>4717323840</v>
      </c>
      <c r="L234" t="s">
        <v>260</v>
      </c>
      <c r="M234" t="s">
        <v>179</v>
      </c>
      <c r="N234" t="s">
        <v>51</v>
      </c>
      <c r="O234" s="24" t="str">
        <f>IF(COUNTIF('Geographic Analysis'!$L$8:$L$21,Commercial!P234), _xlfn.CONCAT(Commercial!P234, " (H)"),Commercial!P234)</f>
        <v>United States</v>
      </c>
      <c r="P234" t="s">
        <v>51</v>
      </c>
      <c r="Q234" s="24" t="str">
        <f>IF(COUNTIF('Geographic Analysis'!$L$8:$L$21,Commercial!R234), _xlfn.CONCAT(Commercial!R234, " (H)"),Commercial!R234)</f>
        <v>Bahrain (H)</v>
      </c>
      <c r="R234" t="s">
        <v>28</v>
      </c>
      <c r="S234">
        <v>1000254510</v>
      </c>
      <c r="T234" t="s">
        <v>250</v>
      </c>
      <c r="U234" t="s">
        <v>29</v>
      </c>
      <c r="V234" t="s">
        <v>28</v>
      </c>
    </row>
    <row r="235" spans="1:22" x14ac:dyDescent="0.3">
      <c r="A235" s="5" t="s">
        <v>184</v>
      </c>
      <c r="B235">
        <v>1058884562</v>
      </c>
      <c r="C235">
        <v>36785654</v>
      </c>
      <c r="D235" s="1">
        <v>44563</v>
      </c>
      <c r="E235">
        <v>17792416</v>
      </c>
      <c r="F235" t="s">
        <v>19</v>
      </c>
      <c r="G235" t="s">
        <v>22</v>
      </c>
      <c r="H235" t="s">
        <v>183</v>
      </c>
      <c r="I235" s="2">
        <v>5714926</v>
      </c>
      <c r="J235" s="2">
        <v>5714926</v>
      </c>
      <c r="K235">
        <v>4717323840</v>
      </c>
      <c r="L235" t="s">
        <v>260</v>
      </c>
      <c r="N235" t="s">
        <v>51</v>
      </c>
      <c r="O235" s="24" t="str">
        <f>IF(COUNTIF('Geographic Analysis'!$L$8:$L$21,Commercial!P235), _xlfn.CONCAT(Commercial!P235, " (H)"),Commercial!P235)</f>
        <v>United States</v>
      </c>
      <c r="P235" t="s">
        <v>51</v>
      </c>
      <c r="Q235" s="24" t="str">
        <f>IF(COUNTIF('Geographic Analysis'!$L$8:$L$21,Commercial!R235), _xlfn.CONCAT(Commercial!R235, " (H)"),Commercial!R235)</f>
        <v>India</v>
      </c>
      <c r="R235" t="s">
        <v>55</v>
      </c>
      <c r="S235">
        <v>4717323840</v>
      </c>
      <c r="T235" t="s">
        <v>260</v>
      </c>
      <c r="V235" t="s">
        <v>51</v>
      </c>
    </row>
    <row r="236" spans="1:22" x14ac:dyDescent="0.3">
      <c r="A236" s="5" t="s">
        <v>185</v>
      </c>
      <c r="B236">
        <v>1058884562</v>
      </c>
      <c r="C236">
        <v>36785654</v>
      </c>
      <c r="D236" s="1">
        <v>44598</v>
      </c>
      <c r="E236">
        <v>16172684</v>
      </c>
      <c r="F236" t="s">
        <v>19</v>
      </c>
      <c r="G236" t="s">
        <v>22</v>
      </c>
      <c r="H236" t="s">
        <v>183</v>
      </c>
      <c r="I236" s="2">
        <v>49578400</v>
      </c>
      <c r="J236" s="2">
        <v>49578400</v>
      </c>
      <c r="K236">
        <v>5125454555</v>
      </c>
      <c r="L236" t="s">
        <v>104</v>
      </c>
      <c r="M236" t="s">
        <v>50</v>
      </c>
      <c r="N236" t="s">
        <v>49</v>
      </c>
      <c r="O236" s="24" t="str">
        <f>IF(COUNTIF('Geographic Analysis'!$L$8:$L$21,Commercial!P236), _xlfn.CONCAT(Commercial!P236, " (H)"),Commercial!P236)</f>
        <v>France</v>
      </c>
      <c r="P236" t="s">
        <v>49</v>
      </c>
      <c r="Q236" s="24" t="str">
        <f>IF(COUNTIF('Geographic Analysis'!$L$8:$L$21,Commercial!R236), _xlfn.CONCAT(Commercial!R236, " (H)"),Commercial!R236)</f>
        <v>United Kingdom</v>
      </c>
      <c r="R236" t="s">
        <v>88</v>
      </c>
      <c r="S236">
        <v>9040688299</v>
      </c>
      <c r="T236" t="s">
        <v>112</v>
      </c>
      <c r="U236" t="s">
        <v>87</v>
      </c>
      <c r="V236" t="s">
        <v>88</v>
      </c>
    </row>
    <row r="237" spans="1:22" x14ac:dyDescent="0.3">
      <c r="A237" s="5" t="s">
        <v>185</v>
      </c>
      <c r="B237">
        <v>1058884562</v>
      </c>
      <c r="C237">
        <v>36785654</v>
      </c>
      <c r="D237" s="1">
        <v>44603</v>
      </c>
      <c r="E237">
        <v>18333158</v>
      </c>
      <c r="F237" t="s">
        <v>19</v>
      </c>
      <c r="G237" t="s">
        <v>22</v>
      </c>
      <c r="H237" t="s">
        <v>183</v>
      </c>
      <c r="I237" s="2">
        <v>4933792</v>
      </c>
      <c r="J237" s="2">
        <v>4933792</v>
      </c>
      <c r="K237">
        <v>5125454555</v>
      </c>
      <c r="L237" t="s">
        <v>104</v>
      </c>
      <c r="M237" t="s">
        <v>50</v>
      </c>
      <c r="N237" t="s">
        <v>49</v>
      </c>
      <c r="O237" s="24" t="str">
        <f>IF(COUNTIF('Geographic Analysis'!$L$8:$L$21,Commercial!P237), _xlfn.CONCAT(Commercial!P237, " (H)"),Commercial!P237)</f>
        <v>France</v>
      </c>
      <c r="P237" t="s">
        <v>49</v>
      </c>
      <c r="Q237" s="24" t="str">
        <f>IF(COUNTIF('Geographic Analysis'!$L$8:$L$21,Commercial!R237), _xlfn.CONCAT(Commercial!R237, " (H)"),Commercial!R237)</f>
        <v>Bolivia (H)</v>
      </c>
      <c r="R237" t="s">
        <v>153</v>
      </c>
      <c r="S237">
        <v>7458922145</v>
      </c>
      <c r="T237" t="s">
        <v>151</v>
      </c>
      <c r="U237" t="s">
        <v>152</v>
      </c>
      <c r="V237" t="s">
        <v>153</v>
      </c>
    </row>
    <row r="238" spans="1:22" x14ac:dyDescent="0.3">
      <c r="A238" s="5" t="s">
        <v>185</v>
      </c>
      <c r="B238">
        <v>1058884562</v>
      </c>
      <c r="C238">
        <v>36785654</v>
      </c>
      <c r="D238" s="1">
        <v>44608</v>
      </c>
      <c r="E238">
        <v>11097440</v>
      </c>
      <c r="F238" t="s">
        <v>19</v>
      </c>
      <c r="G238" t="s">
        <v>22</v>
      </c>
      <c r="H238" t="s">
        <v>183</v>
      </c>
      <c r="I238" s="2">
        <v>442806</v>
      </c>
      <c r="J238" s="2">
        <v>442806</v>
      </c>
      <c r="K238">
        <v>5652548789</v>
      </c>
      <c r="L238" t="s">
        <v>266</v>
      </c>
      <c r="M238" t="s">
        <v>133</v>
      </c>
      <c r="N238" t="s">
        <v>134</v>
      </c>
      <c r="O238" s="24" t="str">
        <f>IF(COUNTIF('Geographic Analysis'!$L$8:$L$21,Commercial!P238), _xlfn.CONCAT(Commercial!P238, " (H)"),Commercial!P238)</f>
        <v>Ireland</v>
      </c>
      <c r="P238" t="s">
        <v>134</v>
      </c>
      <c r="Q238" s="24" t="str">
        <f>IF(COUNTIF('Geographic Analysis'!$L$8:$L$21,Commercial!R238), _xlfn.CONCAT(Commercial!R238, " (H)"),Commercial!R238)</f>
        <v>Bahrain (H)</v>
      </c>
      <c r="R238" t="s">
        <v>28</v>
      </c>
      <c r="S238">
        <v>1000254510</v>
      </c>
      <c r="T238" t="s">
        <v>250</v>
      </c>
      <c r="U238" t="s">
        <v>29</v>
      </c>
      <c r="V238" t="s">
        <v>28</v>
      </c>
    </row>
    <row r="239" spans="1:22" x14ac:dyDescent="0.3">
      <c r="A239" s="5" t="s">
        <v>185</v>
      </c>
      <c r="B239">
        <v>1058884562</v>
      </c>
      <c r="C239">
        <v>38865000</v>
      </c>
      <c r="D239" s="1">
        <v>44596</v>
      </c>
      <c r="E239">
        <v>11323920</v>
      </c>
      <c r="F239" t="s">
        <v>19</v>
      </c>
      <c r="G239" t="s">
        <v>21</v>
      </c>
      <c r="H239" t="s">
        <v>183</v>
      </c>
      <c r="I239" s="2">
        <v>23291</v>
      </c>
      <c r="J239" s="2">
        <v>23291</v>
      </c>
      <c r="K239">
        <v>5652548789</v>
      </c>
      <c r="L239" t="s">
        <v>266</v>
      </c>
      <c r="M239" t="s">
        <v>133</v>
      </c>
      <c r="N239" t="s">
        <v>134</v>
      </c>
      <c r="O239" s="24" t="str">
        <f>IF(COUNTIF('Geographic Analysis'!$L$8:$L$21,Commercial!P239), _xlfn.CONCAT(Commercial!P239, " (H)"),Commercial!P239)</f>
        <v>Ireland</v>
      </c>
      <c r="P239" t="s">
        <v>134</v>
      </c>
      <c r="Q239" s="24" t="str">
        <f>IF(COUNTIF('Geographic Analysis'!$L$8:$L$21,Commercial!R239), _xlfn.CONCAT(Commercial!R239, " (H)"),Commercial!R239)</f>
        <v>United States</v>
      </c>
      <c r="R239" t="s">
        <v>51</v>
      </c>
      <c r="S239">
        <v>7900001410</v>
      </c>
      <c r="T239" t="s">
        <v>270</v>
      </c>
      <c r="U239" t="s">
        <v>65</v>
      </c>
      <c r="V239" t="s">
        <v>51</v>
      </c>
    </row>
    <row r="240" spans="1:22" x14ac:dyDescent="0.3">
      <c r="A240" s="5" t="s">
        <v>184</v>
      </c>
      <c r="B240">
        <v>1058884562</v>
      </c>
      <c r="C240">
        <v>38865000</v>
      </c>
      <c r="D240" s="1">
        <v>44591</v>
      </c>
      <c r="E240">
        <v>14319648</v>
      </c>
      <c r="F240" t="s">
        <v>19</v>
      </c>
      <c r="G240" t="s">
        <v>22</v>
      </c>
      <c r="H240" t="s">
        <v>183</v>
      </c>
      <c r="I240" s="2">
        <v>978625</v>
      </c>
      <c r="J240" s="2">
        <v>978625</v>
      </c>
      <c r="K240">
        <v>5652548789</v>
      </c>
      <c r="L240" t="s">
        <v>266</v>
      </c>
      <c r="M240" t="s">
        <v>133</v>
      </c>
      <c r="N240" t="s">
        <v>134</v>
      </c>
      <c r="O240" s="24" t="str">
        <f>IF(COUNTIF('Geographic Analysis'!$L$8:$L$21,Commercial!P240), _xlfn.CONCAT(Commercial!P240, " (H)"),Commercial!P240)</f>
        <v>Ireland</v>
      </c>
      <c r="P240" t="s">
        <v>134</v>
      </c>
      <c r="Q240" s="24" t="str">
        <f>IF(COUNTIF('Geographic Analysis'!$L$8:$L$21,Commercial!R240), _xlfn.CONCAT(Commercial!R240, " (H)"),Commercial!R240)</f>
        <v>France</v>
      </c>
      <c r="R240" t="s">
        <v>49</v>
      </c>
      <c r="S240">
        <v>8985203212</v>
      </c>
      <c r="T240" t="s">
        <v>99</v>
      </c>
      <c r="U240" t="s">
        <v>100</v>
      </c>
      <c r="V240" t="s">
        <v>49</v>
      </c>
    </row>
    <row r="241" spans="1:22" x14ac:dyDescent="0.3">
      <c r="A241" s="5" t="s">
        <v>186</v>
      </c>
      <c r="B241">
        <v>1058884562</v>
      </c>
      <c r="C241">
        <v>38865000</v>
      </c>
      <c r="D241" s="1">
        <v>44634</v>
      </c>
      <c r="E241">
        <v>16245746</v>
      </c>
      <c r="F241" t="s">
        <v>19</v>
      </c>
      <c r="G241" t="s">
        <v>21</v>
      </c>
      <c r="H241" t="s">
        <v>183</v>
      </c>
      <c r="I241" s="2">
        <v>94055</v>
      </c>
      <c r="J241" s="2">
        <v>94055</v>
      </c>
      <c r="K241">
        <v>5652548789</v>
      </c>
      <c r="L241" t="s">
        <v>266</v>
      </c>
      <c r="M241" t="s">
        <v>133</v>
      </c>
      <c r="N241" t="s">
        <v>134</v>
      </c>
      <c r="O241" s="24" t="str">
        <f>IF(COUNTIF('Geographic Analysis'!$L$8:$L$21,Commercial!P241), _xlfn.CONCAT(Commercial!P241, " (H)"),Commercial!P241)</f>
        <v>Ireland</v>
      </c>
      <c r="P241" t="s">
        <v>134</v>
      </c>
      <c r="Q241" s="24" t="str">
        <f>IF(COUNTIF('Geographic Analysis'!$L$8:$L$21,Commercial!R241), _xlfn.CONCAT(Commercial!R241, " (H)"),Commercial!R241)</f>
        <v>United States</v>
      </c>
      <c r="R241" t="s">
        <v>51</v>
      </c>
      <c r="S241">
        <v>3466400426</v>
      </c>
      <c r="T241" t="s">
        <v>67</v>
      </c>
      <c r="U241" t="s">
        <v>68</v>
      </c>
      <c r="V241" t="s">
        <v>51</v>
      </c>
    </row>
    <row r="242" spans="1:22" x14ac:dyDescent="0.3">
      <c r="A242" s="5" t="s">
        <v>184</v>
      </c>
      <c r="B242">
        <v>1058884562</v>
      </c>
      <c r="C242">
        <v>38865000</v>
      </c>
      <c r="D242" s="1">
        <v>44573</v>
      </c>
      <c r="E242">
        <v>16625455</v>
      </c>
      <c r="F242" t="s">
        <v>19</v>
      </c>
      <c r="G242" t="s">
        <v>22</v>
      </c>
      <c r="H242" t="s">
        <v>183</v>
      </c>
      <c r="I242" s="2">
        <v>349792</v>
      </c>
      <c r="J242" s="2">
        <v>349792</v>
      </c>
      <c r="K242">
        <v>5652548789</v>
      </c>
      <c r="L242" t="s">
        <v>266</v>
      </c>
      <c r="M242" t="s">
        <v>133</v>
      </c>
      <c r="N242" t="s">
        <v>134</v>
      </c>
      <c r="O242" s="24" t="str">
        <f>IF(COUNTIF('Geographic Analysis'!$L$8:$L$21,Commercial!P242), _xlfn.CONCAT(Commercial!P242, " (H)"),Commercial!P242)</f>
        <v>Ireland</v>
      </c>
      <c r="P242" t="s">
        <v>134</v>
      </c>
      <c r="Q242" s="24" t="str">
        <f>IF(COUNTIF('Geographic Analysis'!$L$8:$L$21,Commercial!R242), _xlfn.CONCAT(Commercial!R242, " (H)"),Commercial!R242)</f>
        <v>Denmark</v>
      </c>
      <c r="R242" t="s">
        <v>125</v>
      </c>
      <c r="S242">
        <v>7888045698</v>
      </c>
      <c r="T242" t="s">
        <v>123</v>
      </c>
      <c r="U242" t="s">
        <v>124</v>
      </c>
      <c r="V242" t="s">
        <v>125</v>
      </c>
    </row>
    <row r="243" spans="1:22" x14ac:dyDescent="0.3">
      <c r="A243" s="5" t="s">
        <v>186</v>
      </c>
      <c r="B243">
        <v>1058884562</v>
      </c>
      <c r="C243">
        <v>36785654</v>
      </c>
      <c r="D243" s="1">
        <v>44647</v>
      </c>
      <c r="E243">
        <v>17684300</v>
      </c>
      <c r="F243" t="s">
        <v>19</v>
      </c>
      <c r="G243" t="s">
        <v>22</v>
      </c>
      <c r="H243" t="s">
        <v>183</v>
      </c>
      <c r="I243" s="2">
        <v>7897</v>
      </c>
      <c r="J243" s="2">
        <v>7897</v>
      </c>
      <c r="K243">
        <v>5652548789</v>
      </c>
      <c r="L243" t="s">
        <v>266</v>
      </c>
      <c r="M243" t="s">
        <v>133</v>
      </c>
      <c r="N243" t="s">
        <v>134</v>
      </c>
      <c r="O243" s="24" t="str">
        <f>IF(COUNTIF('Geographic Analysis'!$L$8:$L$21,Commercial!P243), _xlfn.CONCAT(Commercial!P243, " (H)"),Commercial!P243)</f>
        <v>Ireland</v>
      </c>
      <c r="P243" t="s">
        <v>134</v>
      </c>
      <c r="Q243" s="24" t="str">
        <f>IF(COUNTIF('Geographic Analysis'!$L$8:$L$21,Commercial!R243), _xlfn.CONCAT(Commercial!R243, " (H)"),Commercial!R243)</f>
        <v>United States</v>
      </c>
      <c r="R243" t="s">
        <v>51</v>
      </c>
      <c r="S243">
        <v>1005455989</v>
      </c>
      <c r="T243" t="s">
        <v>190</v>
      </c>
      <c r="U243" t="s">
        <v>65</v>
      </c>
      <c r="V243" t="s">
        <v>51</v>
      </c>
    </row>
    <row r="244" spans="1:22" x14ac:dyDescent="0.3">
      <c r="A244" s="5" t="s">
        <v>186</v>
      </c>
      <c r="B244">
        <v>1058884562</v>
      </c>
      <c r="C244">
        <v>36785654</v>
      </c>
      <c r="D244" s="1">
        <v>44639</v>
      </c>
      <c r="E244">
        <v>17785570</v>
      </c>
      <c r="F244" t="s">
        <v>19</v>
      </c>
      <c r="G244" t="s">
        <v>22</v>
      </c>
      <c r="H244" t="s">
        <v>183</v>
      </c>
      <c r="I244" s="2">
        <v>461391</v>
      </c>
      <c r="J244" s="2">
        <v>461391</v>
      </c>
      <c r="K244">
        <v>5652548789</v>
      </c>
      <c r="L244" t="s">
        <v>266</v>
      </c>
      <c r="M244" t="s">
        <v>133</v>
      </c>
      <c r="N244" t="s">
        <v>134</v>
      </c>
      <c r="O244" s="24" t="str">
        <f>IF(COUNTIF('Geographic Analysis'!$L$8:$L$21,Commercial!P244), _xlfn.CONCAT(Commercial!P244, " (H)"),Commercial!P244)</f>
        <v>Ireland</v>
      </c>
      <c r="P244" t="s">
        <v>134</v>
      </c>
      <c r="Q244" s="24" t="str">
        <f>IF(COUNTIF('Geographic Analysis'!$L$8:$L$21,Commercial!R244), _xlfn.CONCAT(Commercial!R244, " (H)"),Commercial!R244)</f>
        <v>United States</v>
      </c>
      <c r="R244" t="s">
        <v>51</v>
      </c>
      <c r="S244">
        <v>1441214521</v>
      </c>
      <c r="T244" t="s">
        <v>261</v>
      </c>
      <c r="U244" t="s">
        <v>102</v>
      </c>
      <c r="V244" t="s">
        <v>51</v>
      </c>
    </row>
    <row r="245" spans="1:22" x14ac:dyDescent="0.3">
      <c r="A245" s="5" t="s">
        <v>184</v>
      </c>
      <c r="B245">
        <v>1058884562</v>
      </c>
      <c r="C245">
        <v>36785654</v>
      </c>
      <c r="D245" s="1">
        <v>44582</v>
      </c>
      <c r="E245">
        <v>18519712</v>
      </c>
      <c r="F245" t="s">
        <v>19</v>
      </c>
      <c r="G245" t="s">
        <v>21</v>
      </c>
      <c r="H245" t="s">
        <v>183</v>
      </c>
      <c r="I245" s="2">
        <v>85144</v>
      </c>
      <c r="J245" s="2">
        <v>85144</v>
      </c>
      <c r="K245">
        <v>5652548789</v>
      </c>
      <c r="L245" t="s">
        <v>266</v>
      </c>
      <c r="M245" t="s">
        <v>133</v>
      </c>
      <c r="N245" t="s">
        <v>134</v>
      </c>
      <c r="O245" s="24" t="str">
        <f>IF(COUNTIF('Geographic Analysis'!$L$8:$L$21,Commercial!P245), _xlfn.CONCAT(Commercial!P245, " (H)"),Commercial!P245)</f>
        <v>Ireland</v>
      </c>
      <c r="P245" t="s">
        <v>134</v>
      </c>
      <c r="Q245" s="24" t="str">
        <f>IF(COUNTIF('Geographic Analysis'!$L$8:$L$21,Commercial!R245), _xlfn.CONCAT(Commercial!R245, " (H)"),Commercial!R245)</f>
        <v>Spain</v>
      </c>
      <c r="R245" t="s">
        <v>36</v>
      </c>
      <c r="S245">
        <v>1454142014</v>
      </c>
      <c r="T245" t="s">
        <v>63</v>
      </c>
      <c r="U245" t="s">
        <v>64</v>
      </c>
      <c r="V245" t="s">
        <v>36</v>
      </c>
    </row>
    <row r="246" spans="1:22" x14ac:dyDescent="0.3">
      <c r="A246" s="5" t="s">
        <v>184</v>
      </c>
      <c r="B246">
        <v>1058884562</v>
      </c>
      <c r="C246">
        <v>36785654</v>
      </c>
      <c r="D246" s="1">
        <v>44588</v>
      </c>
      <c r="E246">
        <v>19372354</v>
      </c>
      <c r="F246" t="s">
        <v>19</v>
      </c>
      <c r="G246" t="s">
        <v>21</v>
      </c>
      <c r="H246" t="s">
        <v>183</v>
      </c>
      <c r="I246" s="2">
        <v>470234</v>
      </c>
      <c r="J246" s="2">
        <v>470234</v>
      </c>
      <c r="K246">
        <v>5652548789</v>
      </c>
      <c r="L246" t="s">
        <v>266</v>
      </c>
      <c r="M246" t="s">
        <v>133</v>
      </c>
      <c r="N246" t="s">
        <v>134</v>
      </c>
      <c r="O246" s="24" t="str">
        <f>IF(COUNTIF('Geographic Analysis'!$L$8:$L$21,Commercial!P246), _xlfn.CONCAT(Commercial!P246, " (H)"),Commercial!P246)</f>
        <v>Ireland</v>
      </c>
      <c r="P246" t="s">
        <v>134</v>
      </c>
      <c r="Q246" s="24" t="str">
        <f>IF(COUNTIF('Geographic Analysis'!$L$8:$L$21,Commercial!R246), _xlfn.CONCAT(Commercial!R246, " (H)"),Commercial!R246)</f>
        <v>United Arab Emirates (H)</v>
      </c>
      <c r="R246" t="s">
        <v>109</v>
      </c>
      <c r="S246">
        <v>1459898985</v>
      </c>
      <c r="T246" t="s">
        <v>107</v>
      </c>
      <c r="U246" t="s">
        <v>108</v>
      </c>
      <c r="V246" t="s">
        <v>109</v>
      </c>
    </row>
    <row r="247" spans="1:22" x14ac:dyDescent="0.3">
      <c r="A247" s="5" t="s">
        <v>186</v>
      </c>
      <c r="B247">
        <v>1058884562</v>
      </c>
      <c r="C247">
        <v>36785654</v>
      </c>
      <c r="D247" s="1">
        <v>44648</v>
      </c>
      <c r="E247">
        <v>13281631</v>
      </c>
      <c r="F247" t="s">
        <v>19</v>
      </c>
      <c r="G247" t="s">
        <v>22</v>
      </c>
      <c r="H247" t="s">
        <v>183</v>
      </c>
      <c r="I247" s="2">
        <v>7285</v>
      </c>
      <c r="J247" s="2">
        <v>7285</v>
      </c>
      <c r="K247">
        <v>6314785987</v>
      </c>
      <c r="L247" t="s">
        <v>160</v>
      </c>
      <c r="N247" t="s">
        <v>158</v>
      </c>
      <c r="O247" s="24" t="str">
        <f>IF(COUNTIF('Geographic Analysis'!$L$8:$L$21,Commercial!P247), _xlfn.CONCAT(Commercial!P247, " (H)"),Commercial!P247)</f>
        <v>Colombia (H)</v>
      </c>
      <c r="P247" t="s">
        <v>158</v>
      </c>
      <c r="Q247" s="24" t="str">
        <f>IF(COUNTIF('Geographic Analysis'!$L$8:$L$21,Commercial!R247), _xlfn.CONCAT(Commercial!R247, " (H)"),Commercial!R247)</f>
        <v>United States</v>
      </c>
      <c r="R247" t="s">
        <v>51</v>
      </c>
      <c r="S247">
        <v>1441214521</v>
      </c>
      <c r="T247" t="s">
        <v>261</v>
      </c>
      <c r="U247" t="s">
        <v>102</v>
      </c>
      <c r="V247" t="s">
        <v>51</v>
      </c>
    </row>
    <row r="248" spans="1:22" x14ac:dyDescent="0.3">
      <c r="A248" s="5" t="s">
        <v>185</v>
      </c>
      <c r="B248">
        <v>1058884562</v>
      </c>
      <c r="C248">
        <v>36785654</v>
      </c>
      <c r="D248" s="1">
        <v>44614</v>
      </c>
      <c r="E248">
        <v>10357003</v>
      </c>
      <c r="F248" t="s">
        <v>19</v>
      </c>
      <c r="G248" t="s">
        <v>21</v>
      </c>
      <c r="H248" t="s">
        <v>183</v>
      </c>
      <c r="I248" s="2">
        <v>391667</v>
      </c>
      <c r="J248" s="2">
        <v>391667</v>
      </c>
      <c r="K248">
        <v>6319115507</v>
      </c>
      <c r="L248" t="s">
        <v>258</v>
      </c>
      <c r="M248" t="s">
        <v>95</v>
      </c>
      <c r="N248" t="s">
        <v>38</v>
      </c>
      <c r="O248" s="24" t="str">
        <f>IF(COUNTIF('Geographic Analysis'!$L$8:$L$21,Commercial!P248), _xlfn.CONCAT(Commercial!P248, " (H)"),Commercial!P248)</f>
        <v>Germany</v>
      </c>
      <c r="P248" t="s">
        <v>38</v>
      </c>
      <c r="Q248" s="24" t="str">
        <f>IF(COUNTIF('Geographic Analysis'!$L$8:$L$21,Commercial!R248), _xlfn.CONCAT(Commercial!R248, " (H)"),Commercial!R248)</f>
        <v>United Kingdom</v>
      </c>
      <c r="R248" t="s">
        <v>88</v>
      </c>
      <c r="S248">
        <v>1900109258</v>
      </c>
      <c r="T248" t="s">
        <v>97</v>
      </c>
      <c r="U248" t="s">
        <v>98</v>
      </c>
      <c r="V248" t="s">
        <v>88</v>
      </c>
    </row>
    <row r="249" spans="1:22" x14ac:dyDescent="0.3">
      <c r="A249" s="5" t="s">
        <v>184</v>
      </c>
      <c r="B249">
        <v>1058884562</v>
      </c>
      <c r="C249">
        <v>36785654</v>
      </c>
      <c r="D249" s="1">
        <v>44590</v>
      </c>
      <c r="E249">
        <v>10890614</v>
      </c>
      <c r="F249" t="s">
        <v>19</v>
      </c>
      <c r="G249" t="s">
        <v>22</v>
      </c>
      <c r="H249" t="s">
        <v>183</v>
      </c>
      <c r="I249" s="2">
        <v>415983</v>
      </c>
      <c r="J249" s="2">
        <v>415983</v>
      </c>
      <c r="K249">
        <v>6319115507</v>
      </c>
      <c r="L249" t="s">
        <v>258</v>
      </c>
      <c r="M249" t="s">
        <v>95</v>
      </c>
      <c r="N249" t="s">
        <v>38</v>
      </c>
      <c r="O249" s="24" t="str">
        <f>IF(COUNTIF('Geographic Analysis'!$L$8:$L$21,Commercial!P249), _xlfn.CONCAT(Commercial!P249, " (H)"),Commercial!P249)</f>
        <v>Germany</v>
      </c>
      <c r="P249" t="s">
        <v>38</v>
      </c>
      <c r="Q249" s="24" t="str">
        <f>IF(COUNTIF('Geographic Analysis'!$L$8:$L$21,Commercial!R249), _xlfn.CONCAT(Commercial!R249, " (H)"),Commercial!R249)</f>
        <v>Bahrain (H)</v>
      </c>
      <c r="R249" t="s">
        <v>28</v>
      </c>
      <c r="S249">
        <v>1000254510</v>
      </c>
      <c r="T249" t="s">
        <v>250</v>
      </c>
      <c r="U249" t="s">
        <v>29</v>
      </c>
      <c r="V249" t="s">
        <v>28</v>
      </c>
    </row>
    <row r="250" spans="1:22" x14ac:dyDescent="0.3">
      <c r="A250" s="5" t="s">
        <v>184</v>
      </c>
      <c r="B250">
        <v>1058884562</v>
      </c>
      <c r="C250">
        <v>36785654</v>
      </c>
      <c r="D250" s="1">
        <v>44587</v>
      </c>
      <c r="E250">
        <v>10933372</v>
      </c>
      <c r="F250" t="s">
        <v>19</v>
      </c>
      <c r="G250" t="s">
        <v>21</v>
      </c>
      <c r="H250" t="s">
        <v>183</v>
      </c>
      <c r="I250" s="2">
        <v>431827</v>
      </c>
      <c r="J250" s="2">
        <v>431827</v>
      </c>
      <c r="K250">
        <v>6319115507</v>
      </c>
      <c r="L250" t="s">
        <v>258</v>
      </c>
      <c r="M250" t="s">
        <v>95</v>
      </c>
      <c r="N250" t="s">
        <v>38</v>
      </c>
      <c r="O250" s="24" t="str">
        <f>IF(COUNTIF('Geographic Analysis'!$L$8:$L$21,Commercial!P250), _xlfn.CONCAT(Commercial!P250, " (H)"),Commercial!P250)</f>
        <v>Germany</v>
      </c>
      <c r="P250" t="s">
        <v>38</v>
      </c>
      <c r="Q250" s="24" t="str">
        <f>IF(COUNTIF('Geographic Analysis'!$L$8:$L$21,Commercial!R250), _xlfn.CONCAT(Commercial!R250, " (H)"),Commercial!R250)</f>
        <v>United States</v>
      </c>
      <c r="R250" t="s">
        <v>51</v>
      </c>
      <c r="S250">
        <v>3466400426</v>
      </c>
      <c r="T250" t="s">
        <v>67</v>
      </c>
      <c r="U250" t="s">
        <v>68</v>
      </c>
      <c r="V250" t="s">
        <v>51</v>
      </c>
    </row>
    <row r="251" spans="1:22" x14ac:dyDescent="0.3">
      <c r="A251" s="5" t="s">
        <v>185</v>
      </c>
      <c r="B251">
        <v>1058884562</v>
      </c>
      <c r="C251">
        <v>36785654</v>
      </c>
      <c r="D251" s="1">
        <v>44603</v>
      </c>
      <c r="E251">
        <v>14605062</v>
      </c>
      <c r="F251" t="s">
        <v>19</v>
      </c>
      <c r="G251" t="s">
        <v>22</v>
      </c>
      <c r="H251" t="s">
        <v>183</v>
      </c>
      <c r="I251" s="2">
        <v>181356</v>
      </c>
      <c r="J251" s="2">
        <v>181356</v>
      </c>
      <c r="K251">
        <v>6319115507</v>
      </c>
      <c r="L251" t="s">
        <v>258</v>
      </c>
      <c r="M251" t="s">
        <v>95</v>
      </c>
      <c r="N251" t="s">
        <v>38</v>
      </c>
      <c r="O251" s="24" t="str">
        <f>IF(COUNTIF('Geographic Analysis'!$L$8:$L$21,Commercial!P251), _xlfn.CONCAT(Commercial!P251, " (H)"),Commercial!P251)</f>
        <v>Germany</v>
      </c>
      <c r="P251" t="s">
        <v>38</v>
      </c>
      <c r="Q251" s="24" t="str">
        <f>IF(COUNTIF('Geographic Analysis'!$L$8:$L$21,Commercial!R251), _xlfn.CONCAT(Commercial!R251, " (H)"),Commercial!R251)</f>
        <v>Bahrain (H)</v>
      </c>
      <c r="R251" t="s">
        <v>28</v>
      </c>
      <c r="S251">
        <v>1047485455</v>
      </c>
      <c r="T251" t="s">
        <v>30</v>
      </c>
      <c r="U251" t="s">
        <v>31</v>
      </c>
      <c r="V251" t="s">
        <v>28</v>
      </c>
    </row>
    <row r="252" spans="1:22" x14ac:dyDescent="0.3">
      <c r="A252" s="5" t="s">
        <v>184</v>
      </c>
      <c r="B252">
        <v>1058884562</v>
      </c>
      <c r="C252">
        <v>36785654</v>
      </c>
      <c r="D252" s="1">
        <v>44579</v>
      </c>
      <c r="E252">
        <v>14862443</v>
      </c>
      <c r="F252" t="s">
        <v>19</v>
      </c>
      <c r="G252" t="s">
        <v>22</v>
      </c>
      <c r="H252" t="s">
        <v>183</v>
      </c>
      <c r="I252" s="2">
        <v>625504</v>
      </c>
      <c r="J252" s="2">
        <v>625504</v>
      </c>
      <c r="K252">
        <v>6319115507</v>
      </c>
      <c r="L252" t="s">
        <v>258</v>
      </c>
      <c r="M252" t="s">
        <v>95</v>
      </c>
      <c r="N252" t="s">
        <v>38</v>
      </c>
      <c r="O252" s="24" t="str">
        <f>IF(COUNTIF('Geographic Analysis'!$L$8:$L$21,Commercial!P252), _xlfn.CONCAT(Commercial!P252, " (H)"),Commercial!P252)</f>
        <v>Germany</v>
      </c>
      <c r="P252" t="s">
        <v>38</v>
      </c>
      <c r="Q252" s="24" t="str">
        <f>IF(COUNTIF('Geographic Analysis'!$L$8:$L$21,Commercial!R252), _xlfn.CONCAT(Commercial!R252, " (H)"),Commercial!R252)</f>
        <v>United Kingdom</v>
      </c>
      <c r="R252" t="s">
        <v>88</v>
      </c>
      <c r="S252">
        <v>9040688299</v>
      </c>
      <c r="T252" t="s">
        <v>112</v>
      </c>
      <c r="U252" t="s">
        <v>87</v>
      </c>
      <c r="V252" t="s">
        <v>88</v>
      </c>
    </row>
    <row r="253" spans="1:22" x14ac:dyDescent="0.3">
      <c r="A253" s="5" t="s">
        <v>185</v>
      </c>
      <c r="B253">
        <v>1058884562</v>
      </c>
      <c r="C253">
        <v>36785654</v>
      </c>
      <c r="D253" s="1">
        <v>44615</v>
      </c>
      <c r="E253">
        <v>15642373</v>
      </c>
      <c r="F253" t="s">
        <v>19</v>
      </c>
      <c r="G253" t="s">
        <v>21</v>
      </c>
      <c r="H253" t="s">
        <v>183</v>
      </c>
      <c r="I253" s="2">
        <v>7061515</v>
      </c>
      <c r="J253" s="2">
        <v>7061515</v>
      </c>
      <c r="K253">
        <v>6319115507</v>
      </c>
      <c r="L253" t="s">
        <v>258</v>
      </c>
      <c r="M253" t="s">
        <v>95</v>
      </c>
      <c r="N253" t="s">
        <v>38</v>
      </c>
      <c r="O253" s="24" t="str">
        <f>IF(COUNTIF('Geographic Analysis'!$L$8:$L$21,Commercial!P253), _xlfn.CONCAT(Commercial!P253, " (H)"),Commercial!P253)</f>
        <v>Germany</v>
      </c>
      <c r="P253" t="s">
        <v>38</v>
      </c>
      <c r="Q253" s="24" t="str">
        <f>IF(COUNTIF('Geographic Analysis'!$L$8:$L$21,Commercial!R253), _xlfn.CONCAT(Commercial!R253, " (H)"),Commercial!R253)</f>
        <v>France</v>
      </c>
      <c r="R253" t="s">
        <v>49</v>
      </c>
      <c r="S253">
        <v>5125454555</v>
      </c>
      <c r="T253" t="s">
        <v>104</v>
      </c>
      <c r="U253" t="s">
        <v>50</v>
      </c>
      <c r="V253" t="s">
        <v>49</v>
      </c>
    </row>
    <row r="254" spans="1:22" x14ac:dyDescent="0.3">
      <c r="A254" s="5" t="s">
        <v>184</v>
      </c>
      <c r="B254">
        <v>1058884562</v>
      </c>
      <c r="C254">
        <v>36785654</v>
      </c>
      <c r="D254" s="1">
        <v>44575</v>
      </c>
      <c r="E254">
        <v>15681295</v>
      </c>
      <c r="F254" t="s">
        <v>19</v>
      </c>
      <c r="G254" t="s">
        <v>22</v>
      </c>
      <c r="H254" t="s">
        <v>183</v>
      </c>
      <c r="I254" s="2">
        <v>67709</v>
      </c>
      <c r="J254" s="2">
        <v>67709</v>
      </c>
      <c r="K254">
        <v>6319115507</v>
      </c>
      <c r="L254" t="s">
        <v>258</v>
      </c>
      <c r="M254" t="s">
        <v>95</v>
      </c>
      <c r="N254" t="s">
        <v>38</v>
      </c>
      <c r="O254" s="24" t="str">
        <f>IF(COUNTIF('Geographic Analysis'!$L$8:$L$21,Commercial!P254), _xlfn.CONCAT(Commercial!P254, " (H)"),Commercial!P254)</f>
        <v>Germany</v>
      </c>
      <c r="P254" t="s">
        <v>38</v>
      </c>
      <c r="Q254" s="24" t="str">
        <f>IF(COUNTIF('Geographic Analysis'!$L$8:$L$21,Commercial!R254), _xlfn.CONCAT(Commercial!R254, " (H)"),Commercial!R254)</f>
        <v>United States</v>
      </c>
      <c r="R254" t="s">
        <v>51</v>
      </c>
      <c r="S254">
        <v>7900001410</v>
      </c>
      <c r="T254" t="s">
        <v>270</v>
      </c>
      <c r="U254" t="s">
        <v>65</v>
      </c>
      <c r="V254" t="s">
        <v>51</v>
      </c>
    </row>
    <row r="255" spans="1:22" x14ac:dyDescent="0.3">
      <c r="A255" s="5" t="s">
        <v>185</v>
      </c>
      <c r="B255">
        <v>1058884562</v>
      </c>
      <c r="C255">
        <v>36785654</v>
      </c>
      <c r="D255" s="1">
        <v>44611</v>
      </c>
      <c r="E255">
        <v>19980605</v>
      </c>
      <c r="F255" t="s">
        <v>19</v>
      </c>
      <c r="G255" t="s">
        <v>22</v>
      </c>
      <c r="H255" t="s">
        <v>183</v>
      </c>
      <c r="I255" s="2">
        <v>100</v>
      </c>
      <c r="J255" s="2">
        <v>100</v>
      </c>
      <c r="K255">
        <v>3466400426</v>
      </c>
      <c r="L255" t="s">
        <v>67</v>
      </c>
      <c r="M255" t="s">
        <v>68</v>
      </c>
      <c r="N255" t="s">
        <v>51</v>
      </c>
      <c r="O255" s="24" t="str">
        <f>IF(COUNTIF('Geographic Analysis'!$L$8:$L$21,Commercial!P255), _xlfn.CONCAT(Commercial!P255, " (H)"),Commercial!P255)</f>
        <v>United States</v>
      </c>
      <c r="P255" t="s">
        <v>51</v>
      </c>
      <c r="Q255" s="24" t="str">
        <f>IF(COUNTIF('Geographic Analysis'!$L$8:$L$21,Commercial!R255), _xlfn.CONCAT(Commercial!R255, " (H)"),Commercial!R255)</f>
        <v>France</v>
      </c>
      <c r="R255" t="s">
        <v>49</v>
      </c>
      <c r="S255">
        <v>2045489878</v>
      </c>
      <c r="T255" t="s">
        <v>103</v>
      </c>
      <c r="U255" t="s">
        <v>50</v>
      </c>
      <c r="V255" t="s">
        <v>49</v>
      </c>
    </row>
    <row r="256" spans="1:22" x14ac:dyDescent="0.3">
      <c r="A256" s="5" t="s">
        <v>186</v>
      </c>
      <c r="B256">
        <v>1058884562</v>
      </c>
      <c r="C256">
        <v>36785654</v>
      </c>
      <c r="D256" s="1">
        <v>44648</v>
      </c>
      <c r="E256">
        <v>11185816</v>
      </c>
      <c r="F256" t="s">
        <v>19</v>
      </c>
      <c r="G256" t="s">
        <v>22</v>
      </c>
      <c r="H256" t="s">
        <v>183</v>
      </c>
      <c r="I256" s="2">
        <v>96353</v>
      </c>
      <c r="J256" s="2">
        <v>96353</v>
      </c>
      <c r="K256">
        <v>6674140100</v>
      </c>
      <c r="L256" t="s">
        <v>121</v>
      </c>
      <c r="M256" t="s">
        <v>122</v>
      </c>
      <c r="N256" t="s">
        <v>38</v>
      </c>
      <c r="O256" s="24" t="str">
        <f>IF(COUNTIF('Geographic Analysis'!$L$8:$L$21,Commercial!P256), _xlfn.CONCAT(Commercial!P256, " (H)"),Commercial!P256)</f>
        <v>Germany</v>
      </c>
      <c r="P256" t="s">
        <v>38</v>
      </c>
      <c r="Q256" s="24" t="str">
        <f>IF(COUNTIF('Geographic Analysis'!$L$8:$L$21,Commercial!R256), _xlfn.CONCAT(Commercial!R256, " (H)"),Commercial!R256)</f>
        <v>United Kingdom</v>
      </c>
      <c r="R256" t="s">
        <v>88</v>
      </c>
      <c r="S256">
        <v>1014787879</v>
      </c>
      <c r="T256" t="s">
        <v>113</v>
      </c>
      <c r="U256" t="s">
        <v>114</v>
      </c>
      <c r="V256" t="s">
        <v>88</v>
      </c>
    </row>
    <row r="257" spans="1:22" x14ac:dyDescent="0.3">
      <c r="A257" s="5" t="s">
        <v>186</v>
      </c>
      <c r="B257">
        <v>1058884562</v>
      </c>
      <c r="C257">
        <v>36785654</v>
      </c>
      <c r="D257" s="1">
        <v>44632</v>
      </c>
      <c r="E257">
        <v>15122080</v>
      </c>
      <c r="F257" t="s">
        <v>19</v>
      </c>
      <c r="G257" t="s">
        <v>22</v>
      </c>
      <c r="H257" t="s">
        <v>183</v>
      </c>
      <c r="I257" s="2">
        <v>854</v>
      </c>
      <c r="J257" s="2">
        <v>854</v>
      </c>
      <c r="K257">
        <v>6674140100</v>
      </c>
      <c r="L257" t="s">
        <v>121</v>
      </c>
      <c r="M257" t="s">
        <v>122</v>
      </c>
      <c r="N257" t="s">
        <v>38</v>
      </c>
      <c r="O257" s="24" t="str">
        <f>IF(COUNTIF('Geographic Analysis'!$L$8:$L$21,Commercial!P257), _xlfn.CONCAT(Commercial!P257, " (H)"),Commercial!P257)</f>
        <v>Germany</v>
      </c>
      <c r="P257" t="s">
        <v>38</v>
      </c>
      <c r="Q257" s="24" t="str">
        <f>IF(COUNTIF('Geographic Analysis'!$L$8:$L$21,Commercial!R257), _xlfn.CONCAT(Commercial!R257, " (H)"),Commercial!R257)</f>
        <v>United States</v>
      </c>
      <c r="R257" t="s">
        <v>51</v>
      </c>
      <c r="S257">
        <v>1441214521</v>
      </c>
      <c r="T257" t="s">
        <v>261</v>
      </c>
      <c r="U257" t="s">
        <v>102</v>
      </c>
      <c r="V257" t="s">
        <v>51</v>
      </c>
    </row>
    <row r="258" spans="1:22" x14ac:dyDescent="0.3">
      <c r="A258" s="5" t="s">
        <v>185</v>
      </c>
      <c r="B258">
        <v>1058884562</v>
      </c>
      <c r="C258">
        <v>36785654</v>
      </c>
      <c r="D258" s="1">
        <v>44619</v>
      </c>
      <c r="E258">
        <v>16859739</v>
      </c>
      <c r="F258" t="s">
        <v>19</v>
      </c>
      <c r="G258" t="s">
        <v>21</v>
      </c>
      <c r="H258" t="s">
        <v>183</v>
      </c>
      <c r="I258" s="2">
        <v>1500</v>
      </c>
      <c r="J258" s="2">
        <v>1500</v>
      </c>
      <c r="K258">
        <v>6674140100</v>
      </c>
      <c r="L258" t="s">
        <v>121</v>
      </c>
      <c r="M258" t="s">
        <v>122</v>
      </c>
      <c r="N258" t="s">
        <v>38</v>
      </c>
      <c r="O258" s="24" t="str">
        <f>IF(COUNTIF('Geographic Analysis'!$L$8:$L$21,Commercial!P258), _xlfn.CONCAT(Commercial!P258, " (H)"),Commercial!P258)</f>
        <v>Germany</v>
      </c>
      <c r="P258" t="s">
        <v>38</v>
      </c>
      <c r="Q258" s="24" t="str">
        <f>IF(COUNTIF('Geographic Analysis'!$L$8:$L$21,Commercial!R258), _xlfn.CONCAT(Commercial!R258, " (H)"),Commercial!R258)</f>
        <v>United Kingdom</v>
      </c>
      <c r="R258" t="s">
        <v>88</v>
      </c>
      <c r="S258">
        <v>1112036044</v>
      </c>
      <c r="T258" t="s">
        <v>120</v>
      </c>
      <c r="U258" t="s">
        <v>87</v>
      </c>
      <c r="V258" t="s">
        <v>88</v>
      </c>
    </row>
    <row r="259" spans="1:22" x14ac:dyDescent="0.3">
      <c r="A259" s="5" t="s">
        <v>184</v>
      </c>
      <c r="B259">
        <v>1058884562</v>
      </c>
      <c r="C259">
        <v>36785654</v>
      </c>
      <c r="D259" s="1">
        <v>44562</v>
      </c>
      <c r="E259">
        <v>13690057</v>
      </c>
      <c r="F259" t="s">
        <v>19</v>
      </c>
      <c r="G259" t="s">
        <v>22</v>
      </c>
      <c r="H259" t="s">
        <v>183</v>
      </c>
      <c r="I259" s="2">
        <v>5029774</v>
      </c>
      <c r="J259" s="2">
        <v>5029774</v>
      </c>
      <c r="K259">
        <v>7101459878</v>
      </c>
      <c r="L259" t="s">
        <v>23</v>
      </c>
      <c r="N259" t="s">
        <v>178</v>
      </c>
      <c r="O259" s="24" t="str">
        <f>IF(COUNTIF('Geographic Analysis'!$L$8:$L$21,Commercial!P259), _xlfn.CONCAT(Commercial!P259, " (H)"),Commercial!P259)</f>
        <v>Cyprus (H)</v>
      </c>
      <c r="P259" t="s">
        <v>178</v>
      </c>
      <c r="Q259" s="24" t="str">
        <f>IF(COUNTIF('Geographic Analysis'!$L$8:$L$21,Commercial!R259), _xlfn.CONCAT(Commercial!R259, " (H)"),Commercial!R259)</f>
        <v>Denmark</v>
      </c>
      <c r="R259" t="s">
        <v>125</v>
      </c>
      <c r="S259">
        <v>7888045698</v>
      </c>
      <c r="T259" t="s">
        <v>123</v>
      </c>
      <c r="U259" t="s">
        <v>124</v>
      </c>
      <c r="V259" t="s">
        <v>125</v>
      </c>
    </row>
    <row r="260" spans="1:22" x14ac:dyDescent="0.3">
      <c r="A260" s="5" t="s">
        <v>186</v>
      </c>
      <c r="B260">
        <v>1058884562</v>
      </c>
      <c r="C260">
        <v>38865000</v>
      </c>
      <c r="D260" s="1">
        <v>44638</v>
      </c>
      <c r="E260">
        <v>10257408</v>
      </c>
      <c r="F260" t="s">
        <v>19</v>
      </c>
      <c r="G260" t="s">
        <v>22</v>
      </c>
      <c r="H260" t="s">
        <v>183</v>
      </c>
      <c r="I260" s="2">
        <v>760799</v>
      </c>
      <c r="J260" s="2">
        <v>760799</v>
      </c>
      <c r="K260">
        <v>7298729519</v>
      </c>
      <c r="L260" t="s">
        <v>272</v>
      </c>
      <c r="M260" t="s">
        <v>65</v>
      </c>
      <c r="N260" t="s">
        <v>51</v>
      </c>
      <c r="O260" s="24" t="str">
        <f>IF(COUNTIF('Geographic Analysis'!$L$8:$L$21,Commercial!P260), _xlfn.CONCAT(Commercial!P260, " (H)"),Commercial!P260)</f>
        <v>United States</v>
      </c>
      <c r="P260" t="s">
        <v>51</v>
      </c>
      <c r="Q260" s="24" t="str">
        <f>IF(COUNTIF('Geographic Analysis'!$L$8:$L$21,Commercial!R260), _xlfn.CONCAT(Commercial!R260, " (H)"),Commercial!R260)</f>
        <v>Netherlands</v>
      </c>
      <c r="R260" t="s">
        <v>58</v>
      </c>
      <c r="S260">
        <v>3259405538</v>
      </c>
      <c r="T260" t="s">
        <v>255</v>
      </c>
      <c r="U260" t="s">
        <v>61</v>
      </c>
      <c r="V260" t="s">
        <v>58</v>
      </c>
    </row>
    <row r="261" spans="1:22" x14ac:dyDescent="0.3">
      <c r="A261" s="5" t="s">
        <v>186</v>
      </c>
      <c r="B261">
        <v>1058884562</v>
      </c>
      <c r="C261">
        <v>38865000</v>
      </c>
      <c r="D261" s="1">
        <v>44640</v>
      </c>
      <c r="E261">
        <v>10376040</v>
      </c>
      <c r="F261" t="s">
        <v>19</v>
      </c>
      <c r="G261" t="s">
        <v>22</v>
      </c>
      <c r="H261" t="s">
        <v>183</v>
      </c>
      <c r="I261" s="2">
        <v>205283</v>
      </c>
      <c r="J261" s="2">
        <v>205283</v>
      </c>
      <c r="K261">
        <v>7298729519</v>
      </c>
      <c r="L261" t="s">
        <v>272</v>
      </c>
      <c r="M261" t="s">
        <v>65</v>
      </c>
      <c r="N261" t="s">
        <v>51</v>
      </c>
      <c r="O261" s="24" t="str">
        <f>IF(COUNTIF('Geographic Analysis'!$L$8:$L$21,Commercial!P261), _xlfn.CONCAT(Commercial!P261, " (H)"),Commercial!P261)</f>
        <v>United States</v>
      </c>
      <c r="P261" t="s">
        <v>51</v>
      </c>
      <c r="Q261" s="24" t="str">
        <f>IF(COUNTIF('Geographic Analysis'!$L$8:$L$21,Commercial!R261), _xlfn.CONCAT(Commercial!R261, " (H)"),Commercial!R261)</f>
        <v>Poland</v>
      </c>
      <c r="R261" t="s">
        <v>45</v>
      </c>
      <c r="S261">
        <v>3344105896</v>
      </c>
      <c r="T261" t="s">
        <v>271</v>
      </c>
      <c r="U261" t="s">
        <v>164</v>
      </c>
      <c r="V261" t="s">
        <v>45</v>
      </c>
    </row>
    <row r="262" spans="1:22" x14ac:dyDescent="0.3">
      <c r="A262" s="5" t="s">
        <v>184</v>
      </c>
      <c r="B262">
        <v>1058884562</v>
      </c>
      <c r="C262">
        <v>38865000</v>
      </c>
      <c r="D262" s="1">
        <v>44587</v>
      </c>
      <c r="E262">
        <v>11132488</v>
      </c>
      <c r="F262" t="s">
        <v>19</v>
      </c>
      <c r="G262" t="s">
        <v>21</v>
      </c>
      <c r="H262" t="s">
        <v>183</v>
      </c>
      <c r="I262" s="2">
        <v>849656</v>
      </c>
      <c r="J262" s="2">
        <v>849656</v>
      </c>
      <c r="K262">
        <v>7298729519</v>
      </c>
      <c r="L262" t="s">
        <v>272</v>
      </c>
      <c r="M262" t="s">
        <v>65</v>
      </c>
      <c r="N262" t="s">
        <v>51</v>
      </c>
      <c r="O262" s="24" t="str">
        <f>IF(COUNTIF('Geographic Analysis'!$L$8:$L$21,Commercial!P262), _xlfn.CONCAT(Commercial!P262, " (H)"),Commercial!P262)</f>
        <v>United States</v>
      </c>
      <c r="P262" t="s">
        <v>51</v>
      </c>
      <c r="Q262" s="24" t="str">
        <f>IF(COUNTIF('Geographic Analysis'!$L$8:$L$21,Commercial!R262), _xlfn.CONCAT(Commercial!R262, " (H)"),Commercial!R262)</f>
        <v>United States</v>
      </c>
      <c r="R262" t="s">
        <v>51</v>
      </c>
      <c r="S262">
        <v>1441214521</v>
      </c>
      <c r="T262" t="s">
        <v>261</v>
      </c>
      <c r="U262" t="s">
        <v>102</v>
      </c>
      <c r="V262" t="s">
        <v>51</v>
      </c>
    </row>
    <row r="263" spans="1:22" x14ac:dyDescent="0.3">
      <c r="A263" s="5" t="s">
        <v>186</v>
      </c>
      <c r="B263">
        <v>1058884562</v>
      </c>
      <c r="C263">
        <v>38865000</v>
      </c>
      <c r="D263" s="1">
        <v>44630</v>
      </c>
      <c r="E263">
        <v>14462282</v>
      </c>
      <c r="F263" t="s">
        <v>19</v>
      </c>
      <c r="G263" t="s">
        <v>21</v>
      </c>
      <c r="H263" t="s">
        <v>183</v>
      </c>
      <c r="I263" s="2">
        <v>125850</v>
      </c>
      <c r="J263" s="2">
        <v>125850</v>
      </c>
      <c r="K263">
        <v>7298729519</v>
      </c>
      <c r="L263" t="s">
        <v>272</v>
      </c>
      <c r="M263" t="s">
        <v>65</v>
      </c>
      <c r="N263" t="s">
        <v>51</v>
      </c>
      <c r="O263" s="24" t="str">
        <f>IF(COUNTIF('Geographic Analysis'!$L$8:$L$21,Commercial!P263), _xlfn.CONCAT(Commercial!P263, " (H)"),Commercial!P263)</f>
        <v>United States</v>
      </c>
      <c r="P263" t="s">
        <v>51</v>
      </c>
      <c r="Q263" s="24" t="str">
        <f>IF(COUNTIF('Geographic Analysis'!$L$8:$L$21,Commercial!R263), _xlfn.CONCAT(Commercial!R263, " (H)"),Commercial!R263)</f>
        <v>United Kingdom</v>
      </c>
      <c r="R263" t="s">
        <v>88</v>
      </c>
      <c r="S263">
        <v>1900109258</v>
      </c>
      <c r="T263" t="s">
        <v>97</v>
      </c>
      <c r="U263" t="s">
        <v>98</v>
      </c>
      <c r="V263" t="s">
        <v>88</v>
      </c>
    </row>
    <row r="264" spans="1:22" x14ac:dyDescent="0.3">
      <c r="A264" s="5" t="s">
        <v>185</v>
      </c>
      <c r="B264">
        <v>1058884562</v>
      </c>
      <c r="C264">
        <v>36785654</v>
      </c>
      <c r="D264" s="1">
        <v>44604</v>
      </c>
      <c r="E264">
        <v>14827115</v>
      </c>
      <c r="F264" t="s">
        <v>19</v>
      </c>
      <c r="G264" t="s">
        <v>22</v>
      </c>
      <c r="H264" t="s">
        <v>183</v>
      </c>
      <c r="I264" s="2">
        <v>300</v>
      </c>
      <c r="J264" s="2">
        <v>300</v>
      </c>
      <c r="K264">
        <v>7298729519</v>
      </c>
      <c r="L264" t="s">
        <v>272</v>
      </c>
      <c r="M264" t="s">
        <v>65</v>
      </c>
      <c r="N264" t="s">
        <v>51</v>
      </c>
      <c r="O264" s="24" t="str">
        <f>IF(COUNTIF('Geographic Analysis'!$L$8:$L$21,Commercial!P264), _xlfn.CONCAT(Commercial!P264, " (H)"),Commercial!P264)</f>
        <v>United States</v>
      </c>
      <c r="P264" t="s">
        <v>51</v>
      </c>
      <c r="Q264" s="24" t="str">
        <f>IF(COUNTIF('Geographic Analysis'!$L$8:$L$21,Commercial!R264), _xlfn.CONCAT(Commercial!R264, " (H)"),Commercial!R264)</f>
        <v>Ireland</v>
      </c>
      <c r="R264" t="s">
        <v>134</v>
      </c>
      <c r="S264">
        <v>5652548789</v>
      </c>
      <c r="T264" t="s">
        <v>266</v>
      </c>
      <c r="U264" t="s">
        <v>133</v>
      </c>
      <c r="V264" t="s">
        <v>134</v>
      </c>
    </row>
    <row r="265" spans="1:22" x14ac:dyDescent="0.3">
      <c r="A265" s="5" t="s">
        <v>184</v>
      </c>
      <c r="B265">
        <v>1058884562</v>
      </c>
      <c r="C265">
        <v>36785654</v>
      </c>
      <c r="D265" s="1">
        <v>44571</v>
      </c>
      <c r="E265">
        <v>14858663</v>
      </c>
      <c r="F265" t="s">
        <v>19</v>
      </c>
      <c r="G265" t="s">
        <v>21</v>
      </c>
      <c r="H265" t="s">
        <v>183</v>
      </c>
      <c r="I265" s="2">
        <v>403903</v>
      </c>
      <c r="J265" s="2">
        <v>403903</v>
      </c>
      <c r="K265">
        <v>7298729519</v>
      </c>
      <c r="L265" t="s">
        <v>272</v>
      </c>
      <c r="M265" t="s">
        <v>65</v>
      </c>
      <c r="N265" t="s">
        <v>51</v>
      </c>
      <c r="O265" s="24" t="str">
        <f>IF(COUNTIF('Geographic Analysis'!$L$8:$L$21,Commercial!P265), _xlfn.CONCAT(Commercial!P265, " (H)"),Commercial!P265)</f>
        <v>United States</v>
      </c>
      <c r="P265" t="s">
        <v>51</v>
      </c>
      <c r="Q265" s="24" t="str">
        <f>IF(COUNTIF('Geographic Analysis'!$L$8:$L$21,Commercial!R265), _xlfn.CONCAT(Commercial!R265, " (H)"),Commercial!R265)</f>
        <v>Germany</v>
      </c>
      <c r="R265" t="s">
        <v>38</v>
      </c>
      <c r="S265">
        <v>3122512523</v>
      </c>
      <c r="T265" t="s">
        <v>263</v>
      </c>
      <c r="U265" t="s">
        <v>147</v>
      </c>
      <c r="V265" t="s">
        <v>38</v>
      </c>
    </row>
    <row r="266" spans="1:22" x14ac:dyDescent="0.3">
      <c r="A266" s="5" t="s">
        <v>185</v>
      </c>
      <c r="B266">
        <v>1058884562</v>
      </c>
      <c r="C266">
        <v>36785654</v>
      </c>
      <c r="D266" s="1">
        <v>44605</v>
      </c>
      <c r="E266">
        <v>15849350</v>
      </c>
      <c r="F266" t="s">
        <v>19</v>
      </c>
      <c r="G266" t="s">
        <v>21</v>
      </c>
      <c r="H266" t="s">
        <v>183</v>
      </c>
      <c r="I266" s="2">
        <v>995693</v>
      </c>
      <c r="J266" s="2">
        <v>995693</v>
      </c>
      <c r="K266">
        <v>7298729519</v>
      </c>
      <c r="L266" t="s">
        <v>272</v>
      </c>
      <c r="M266" t="s">
        <v>65</v>
      </c>
      <c r="N266" t="s">
        <v>51</v>
      </c>
      <c r="O266" s="24" t="str">
        <f>IF(COUNTIF('Geographic Analysis'!$L$8:$L$21,Commercial!P266), _xlfn.CONCAT(Commercial!P266, " (H)"),Commercial!P266)</f>
        <v>United States</v>
      </c>
      <c r="P266" t="s">
        <v>51</v>
      </c>
      <c r="Q266" s="24" t="str">
        <f>IF(COUNTIF('Geographic Analysis'!$L$8:$L$21,Commercial!R266), _xlfn.CONCAT(Commercial!R266, " (H)"),Commercial!R266)</f>
        <v>United Kingdom</v>
      </c>
      <c r="R266" t="s">
        <v>88</v>
      </c>
      <c r="S266">
        <v>1900109258</v>
      </c>
      <c r="T266" t="s">
        <v>97</v>
      </c>
      <c r="U266" t="s">
        <v>98</v>
      </c>
      <c r="V266" t="s">
        <v>88</v>
      </c>
    </row>
    <row r="267" spans="1:22" x14ac:dyDescent="0.3">
      <c r="A267" s="5" t="s">
        <v>186</v>
      </c>
      <c r="B267">
        <v>1058884562</v>
      </c>
      <c r="C267">
        <v>38865000</v>
      </c>
      <c r="D267" s="1">
        <v>44643</v>
      </c>
      <c r="E267">
        <v>15963053</v>
      </c>
      <c r="F267" t="s">
        <v>19</v>
      </c>
      <c r="G267" t="s">
        <v>21</v>
      </c>
      <c r="H267" t="s">
        <v>183</v>
      </c>
      <c r="I267" s="2">
        <v>4218</v>
      </c>
      <c r="J267" s="2">
        <v>4218</v>
      </c>
      <c r="K267">
        <v>7298729519</v>
      </c>
      <c r="L267" t="s">
        <v>272</v>
      </c>
      <c r="M267" t="s">
        <v>65</v>
      </c>
      <c r="N267" t="s">
        <v>51</v>
      </c>
      <c r="O267" s="24" t="str">
        <f>IF(COUNTIF('Geographic Analysis'!$L$8:$L$21,Commercial!P267), _xlfn.CONCAT(Commercial!P267, " (H)"),Commercial!P267)</f>
        <v>United States</v>
      </c>
      <c r="P267" t="s">
        <v>51</v>
      </c>
      <c r="Q267" s="24" t="str">
        <f>IF(COUNTIF('Geographic Analysis'!$L$8:$L$21,Commercial!R267), _xlfn.CONCAT(Commercial!R267, " (H)"),Commercial!R267)</f>
        <v>Bahrain (H)</v>
      </c>
      <c r="R267" t="s">
        <v>28</v>
      </c>
      <c r="S267">
        <v>1000254510</v>
      </c>
      <c r="T267" t="s">
        <v>250</v>
      </c>
      <c r="U267" t="s">
        <v>29</v>
      </c>
      <c r="V267" t="s">
        <v>28</v>
      </c>
    </row>
    <row r="268" spans="1:22" x14ac:dyDescent="0.3">
      <c r="A268" s="5" t="s">
        <v>185</v>
      </c>
      <c r="B268">
        <v>1058884562</v>
      </c>
      <c r="C268">
        <v>38865000</v>
      </c>
      <c r="D268" s="1">
        <v>44597</v>
      </c>
      <c r="E268">
        <v>16981901</v>
      </c>
      <c r="F268" t="s">
        <v>19</v>
      </c>
      <c r="G268" t="s">
        <v>22</v>
      </c>
      <c r="H268" t="s">
        <v>183</v>
      </c>
      <c r="I268" s="2">
        <v>595833</v>
      </c>
      <c r="J268" s="2">
        <v>595833</v>
      </c>
      <c r="K268">
        <v>7298729519</v>
      </c>
      <c r="L268" t="s">
        <v>272</v>
      </c>
      <c r="M268" t="s">
        <v>65</v>
      </c>
      <c r="N268" t="s">
        <v>51</v>
      </c>
      <c r="O268" s="24" t="str">
        <f>IF(COUNTIF('Geographic Analysis'!$L$8:$L$21,Commercial!P268), _xlfn.CONCAT(Commercial!P268, " (H)"),Commercial!P268)</f>
        <v>United States</v>
      </c>
      <c r="P268" t="s">
        <v>51</v>
      </c>
      <c r="Q268" s="24" t="str">
        <f>IF(COUNTIF('Geographic Analysis'!$L$8:$L$21,Commercial!R268), _xlfn.CONCAT(Commercial!R268, " (H)"),Commercial!R268)</f>
        <v>United Kingdom</v>
      </c>
      <c r="R268" t="s">
        <v>88</v>
      </c>
      <c r="S268">
        <v>1014787879</v>
      </c>
      <c r="T268" t="s">
        <v>113</v>
      </c>
      <c r="U268" t="s">
        <v>114</v>
      </c>
      <c r="V268" t="s">
        <v>88</v>
      </c>
    </row>
    <row r="269" spans="1:22" x14ac:dyDescent="0.3">
      <c r="A269" s="5" t="s">
        <v>186</v>
      </c>
      <c r="B269">
        <v>1058884562</v>
      </c>
      <c r="C269">
        <v>38865000</v>
      </c>
      <c r="D269" s="1">
        <v>44625</v>
      </c>
      <c r="E269">
        <v>17138962</v>
      </c>
      <c r="F269" t="s">
        <v>19</v>
      </c>
      <c r="G269" t="s">
        <v>21</v>
      </c>
      <c r="H269" t="s">
        <v>183</v>
      </c>
      <c r="I269" s="2">
        <v>502560</v>
      </c>
      <c r="J269" s="2">
        <v>502560</v>
      </c>
      <c r="K269">
        <v>7298729519</v>
      </c>
      <c r="L269" t="s">
        <v>272</v>
      </c>
      <c r="M269" t="s">
        <v>65</v>
      </c>
      <c r="N269" t="s">
        <v>51</v>
      </c>
      <c r="O269" s="24" t="str">
        <f>IF(COUNTIF('Geographic Analysis'!$L$8:$L$21,Commercial!P269), _xlfn.CONCAT(Commercial!P269, " (H)"),Commercial!P269)</f>
        <v>United States</v>
      </c>
      <c r="P269" t="s">
        <v>51</v>
      </c>
      <c r="Q269" s="24" t="str">
        <f>IF(COUNTIF('Geographic Analysis'!$L$8:$L$21,Commercial!R269), _xlfn.CONCAT(Commercial!R269, " (H)"),Commercial!R269)</f>
        <v>Germany</v>
      </c>
      <c r="R269" t="s">
        <v>38</v>
      </c>
      <c r="S269">
        <v>6674140100</v>
      </c>
      <c r="T269" t="s">
        <v>121</v>
      </c>
      <c r="U269" t="s">
        <v>122</v>
      </c>
      <c r="V269" t="s">
        <v>38</v>
      </c>
    </row>
    <row r="270" spans="1:22" x14ac:dyDescent="0.3">
      <c r="A270" s="5" t="s">
        <v>185</v>
      </c>
      <c r="B270">
        <v>1058884562</v>
      </c>
      <c r="C270">
        <v>38865000</v>
      </c>
      <c r="D270" s="1">
        <v>44613</v>
      </c>
      <c r="E270">
        <v>19043272</v>
      </c>
      <c r="F270" t="s">
        <v>19</v>
      </c>
      <c r="G270" t="s">
        <v>21</v>
      </c>
      <c r="H270" t="s">
        <v>183</v>
      </c>
      <c r="I270" s="2">
        <v>213059</v>
      </c>
      <c r="J270" s="2">
        <v>213059</v>
      </c>
      <c r="K270">
        <v>7298729519</v>
      </c>
      <c r="L270" t="s">
        <v>272</v>
      </c>
      <c r="M270" t="s">
        <v>65</v>
      </c>
      <c r="N270" t="s">
        <v>51</v>
      </c>
      <c r="O270" s="24" t="str">
        <f>IF(COUNTIF('Geographic Analysis'!$L$8:$L$21,Commercial!P270), _xlfn.CONCAT(Commercial!P270, " (H)"),Commercial!P270)</f>
        <v>United States</v>
      </c>
      <c r="P270" t="s">
        <v>51</v>
      </c>
      <c r="Q270" s="24" t="str">
        <f>IF(COUNTIF('Geographic Analysis'!$L$8:$L$21,Commercial!R270), _xlfn.CONCAT(Commercial!R270, " (H)"),Commercial!R270)</f>
        <v>Mexico (H)</v>
      </c>
      <c r="R270" t="s">
        <v>85</v>
      </c>
      <c r="S270">
        <v>4569820300</v>
      </c>
      <c r="T270" t="s">
        <v>76</v>
      </c>
      <c r="U270" t="s">
        <v>84</v>
      </c>
      <c r="V270" t="s">
        <v>85</v>
      </c>
    </row>
    <row r="271" spans="1:22" x14ac:dyDescent="0.3">
      <c r="A271" s="5" t="s">
        <v>185</v>
      </c>
      <c r="B271">
        <v>1058884562</v>
      </c>
      <c r="C271">
        <v>36785654</v>
      </c>
      <c r="D271" s="1">
        <v>44614</v>
      </c>
      <c r="E271">
        <v>14182120</v>
      </c>
      <c r="F271" t="s">
        <v>19</v>
      </c>
      <c r="G271" t="s">
        <v>22</v>
      </c>
      <c r="H271" t="s">
        <v>183</v>
      </c>
      <c r="I271" s="2">
        <v>23258</v>
      </c>
      <c r="J271" s="2">
        <v>23258</v>
      </c>
      <c r="K271">
        <v>7298729519</v>
      </c>
      <c r="L271" t="s">
        <v>272</v>
      </c>
      <c r="M271" t="s">
        <v>65</v>
      </c>
      <c r="N271" t="s">
        <v>51</v>
      </c>
      <c r="O271" s="24" t="str">
        <f>IF(COUNTIF('Geographic Analysis'!$L$8:$L$21,Commercial!P271), _xlfn.CONCAT(Commercial!P271, " (H)"),Commercial!P271)</f>
        <v>United States</v>
      </c>
      <c r="P271" t="s">
        <v>51</v>
      </c>
      <c r="Q271" s="24" t="str">
        <f>IF(COUNTIF('Geographic Analysis'!$L$8:$L$21,Commercial!R271), _xlfn.CONCAT(Commercial!R271, " (H)"),Commercial!R271)</f>
        <v>France</v>
      </c>
      <c r="R271" t="s">
        <v>49</v>
      </c>
      <c r="S271">
        <v>8985203212</v>
      </c>
      <c r="T271" t="s">
        <v>99</v>
      </c>
      <c r="U271" t="s">
        <v>100</v>
      </c>
      <c r="V271" t="s">
        <v>49</v>
      </c>
    </row>
    <row r="272" spans="1:22" x14ac:dyDescent="0.3">
      <c r="A272" s="5" t="s">
        <v>185</v>
      </c>
      <c r="B272">
        <v>1058884562</v>
      </c>
      <c r="C272">
        <v>38865000</v>
      </c>
      <c r="D272" s="1">
        <v>44611</v>
      </c>
      <c r="E272">
        <v>19065527</v>
      </c>
      <c r="F272" t="s">
        <v>19</v>
      </c>
      <c r="G272" t="s">
        <v>22</v>
      </c>
      <c r="H272" t="s">
        <v>183</v>
      </c>
      <c r="I272" s="2">
        <v>82792</v>
      </c>
      <c r="J272" s="2">
        <v>82792</v>
      </c>
      <c r="K272">
        <v>7298729519</v>
      </c>
      <c r="L272" t="s">
        <v>272</v>
      </c>
      <c r="M272" t="s">
        <v>65</v>
      </c>
      <c r="N272" t="s">
        <v>51</v>
      </c>
      <c r="O272" s="24" t="str">
        <f>IF(COUNTIF('Geographic Analysis'!$L$8:$L$21,Commercial!P272), _xlfn.CONCAT(Commercial!P272, " (H)"),Commercial!P272)</f>
        <v>United States</v>
      </c>
      <c r="P272" t="s">
        <v>51</v>
      </c>
      <c r="Q272" s="24" t="str">
        <f>IF(COUNTIF('Geographic Analysis'!$L$8:$L$21,Commercial!R272), _xlfn.CONCAT(Commercial!R272, " (H)"),Commercial!R272)</f>
        <v>Poland</v>
      </c>
      <c r="R272" t="s">
        <v>45</v>
      </c>
      <c r="S272">
        <v>2141002012</v>
      </c>
      <c r="T272" t="s">
        <v>262</v>
      </c>
      <c r="U272" t="s">
        <v>136</v>
      </c>
      <c r="V272" t="s">
        <v>45</v>
      </c>
    </row>
    <row r="273" spans="1:22" x14ac:dyDescent="0.3">
      <c r="A273" s="5" t="s">
        <v>184</v>
      </c>
      <c r="B273">
        <v>1058884562</v>
      </c>
      <c r="C273">
        <v>38865000</v>
      </c>
      <c r="D273" s="1">
        <v>44564</v>
      </c>
      <c r="E273">
        <v>18352650</v>
      </c>
      <c r="F273" t="s">
        <v>19</v>
      </c>
      <c r="G273" t="s">
        <v>22</v>
      </c>
      <c r="H273" t="s">
        <v>183</v>
      </c>
      <c r="I273" s="2">
        <v>704123657</v>
      </c>
      <c r="J273" s="2">
        <v>704123657</v>
      </c>
      <c r="K273">
        <v>7458111145</v>
      </c>
      <c r="L273" t="s">
        <v>26</v>
      </c>
      <c r="N273" t="s">
        <v>176</v>
      </c>
      <c r="O273" s="24" t="str">
        <f>IF(COUNTIF('Geographic Analysis'!$L$8:$L$21,Commercial!P273), _xlfn.CONCAT(Commercial!P273, " (H)"),Commercial!P273)</f>
        <v>Taiwan</v>
      </c>
      <c r="P273" t="s">
        <v>177</v>
      </c>
      <c r="Q273" s="24" t="str">
        <f>IF(COUNTIF('Geographic Analysis'!$L$8:$L$21,Commercial!R273), _xlfn.CONCAT(Commercial!R273, " (H)"),Commercial!R273)</f>
        <v>United States</v>
      </c>
      <c r="R273" t="s">
        <v>51</v>
      </c>
      <c r="S273">
        <v>3466400426</v>
      </c>
      <c r="T273" t="s">
        <v>67</v>
      </c>
      <c r="U273" t="s">
        <v>68</v>
      </c>
      <c r="V273" t="s">
        <v>51</v>
      </c>
    </row>
    <row r="274" spans="1:22" x14ac:dyDescent="0.3">
      <c r="A274" s="5" t="s">
        <v>186</v>
      </c>
      <c r="B274">
        <v>1058884562</v>
      </c>
      <c r="C274">
        <v>38865000</v>
      </c>
      <c r="D274" s="1">
        <v>44647</v>
      </c>
      <c r="E274">
        <v>18007966</v>
      </c>
      <c r="F274" t="s">
        <v>19</v>
      </c>
      <c r="G274" t="s">
        <v>22</v>
      </c>
      <c r="H274" t="s">
        <v>183</v>
      </c>
      <c r="I274" s="2">
        <v>6203</v>
      </c>
      <c r="J274" s="2">
        <v>6203</v>
      </c>
      <c r="K274">
        <v>6320257895</v>
      </c>
      <c r="L274" t="s">
        <v>257</v>
      </c>
      <c r="M274" t="s">
        <v>166</v>
      </c>
      <c r="N274" t="s">
        <v>158</v>
      </c>
      <c r="O274" s="24" t="str">
        <f>IF(COUNTIF('Geographic Analysis'!$L$8:$L$21,Commercial!P274), _xlfn.CONCAT(Commercial!P274, " (H)"),Commercial!P274)</f>
        <v>Colombia (H)</v>
      </c>
      <c r="P274" t="s">
        <v>158</v>
      </c>
      <c r="Q274" s="24" t="str">
        <f>IF(COUNTIF('Geographic Analysis'!$L$8:$L$21,Commercial!R274), _xlfn.CONCAT(Commercial!R274, " (H)"),Commercial!R274)</f>
        <v>France</v>
      </c>
      <c r="R274" t="s">
        <v>49</v>
      </c>
      <c r="S274">
        <v>2045489878</v>
      </c>
      <c r="T274" t="s">
        <v>103</v>
      </c>
      <c r="U274" t="s">
        <v>50</v>
      </c>
      <c r="V274" t="s">
        <v>49</v>
      </c>
    </row>
    <row r="275" spans="1:22" x14ac:dyDescent="0.3">
      <c r="A275" s="5" t="s">
        <v>186</v>
      </c>
      <c r="B275">
        <v>1058884562</v>
      </c>
      <c r="C275">
        <v>38865000</v>
      </c>
      <c r="D275" s="1">
        <v>44630</v>
      </c>
      <c r="E275">
        <v>14491214</v>
      </c>
      <c r="F275" t="s">
        <v>19</v>
      </c>
      <c r="G275" t="s">
        <v>22</v>
      </c>
      <c r="H275" t="s">
        <v>183</v>
      </c>
      <c r="I275" s="2">
        <v>4056</v>
      </c>
      <c r="J275" s="2">
        <v>4056</v>
      </c>
      <c r="K275">
        <v>7577789636</v>
      </c>
      <c r="L275" t="s">
        <v>93</v>
      </c>
      <c r="M275" t="s">
        <v>82</v>
      </c>
      <c r="N275" t="s">
        <v>83</v>
      </c>
      <c r="O275" s="24" t="str">
        <f>IF(COUNTIF('Geographic Analysis'!$L$8:$L$21,Commercial!P275), _xlfn.CONCAT(Commercial!P275, " (H)"),Commercial!P275)</f>
        <v>Pakistan (H)</v>
      </c>
      <c r="P275" t="s">
        <v>83</v>
      </c>
      <c r="Q275" s="24" t="str">
        <f>IF(COUNTIF('Geographic Analysis'!$L$8:$L$21,Commercial!R275), _xlfn.CONCAT(Commercial!R275, " (H)"),Commercial!R275)</f>
        <v>Bahrain (H)</v>
      </c>
      <c r="R275" t="s">
        <v>28</v>
      </c>
      <c r="S275">
        <v>1000254510</v>
      </c>
      <c r="T275" t="s">
        <v>250</v>
      </c>
      <c r="U275" t="s">
        <v>29</v>
      </c>
      <c r="V275" t="s">
        <v>28</v>
      </c>
    </row>
    <row r="276" spans="1:22" x14ac:dyDescent="0.3">
      <c r="A276" s="5" t="s">
        <v>185</v>
      </c>
      <c r="B276">
        <v>1058884562</v>
      </c>
      <c r="C276">
        <v>36785654</v>
      </c>
      <c r="D276" s="1">
        <v>44618</v>
      </c>
      <c r="E276">
        <v>17711771</v>
      </c>
      <c r="F276" t="s">
        <v>19</v>
      </c>
      <c r="G276" t="s">
        <v>22</v>
      </c>
      <c r="H276" t="s">
        <v>183</v>
      </c>
      <c r="I276" s="2">
        <v>5317</v>
      </c>
      <c r="J276" s="2">
        <v>5317</v>
      </c>
      <c r="K276">
        <v>7577789636</v>
      </c>
      <c r="L276" t="s">
        <v>93</v>
      </c>
      <c r="M276" t="s">
        <v>82</v>
      </c>
      <c r="N276" t="s">
        <v>83</v>
      </c>
      <c r="O276" s="24" t="str">
        <f>IF(COUNTIF('Geographic Analysis'!$L$8:$L$21,Commercial!P276), _xlfn.CONCAT(Commercial!P276, " (H)"),Commercial!P276)</f>
        <v>Pakistan (H)</v>
      </c>
      <c r="P276" t="s">
        <v>83</v>
      </c>
      <c r="Q276" s="24" t="str">
        <f>IF(COUNTIF('Geographic Analysis'!$L$8:$L$21,Commercial!R276), _xlfn.CONCAT(Commercial!R276, " (H)"),Commercial!R276)</f>
        <v>United States</v>
      </c>
      <c r="R276" t="s">
        <v>51</v>
      </c>
      <c r="S276">
        <v>1005455989</v>
      </c>
      <c r="T276" t="s">
        <v>190</v>
      </c>
      <c r="U276" t="s">
        <v>65</v>
      </c>
      <c r="V276" t="s">
        <v>51</v>
      </c>
    </row>
    <row r="277" spans="1:22" x14ac:dyDescent="0.3">
      <c r="A277" s="5" t="s">
        <v>186</v>
      </c>
      <c r="B277">
        <v>1058884562</v>
      </c>
      <c r="C277">
        <v>38865000</v>
      </c>
      <c r="D277" s="1">
        <v>44633</v>
      </c>
      <c r="E277">
        <v>19422194</v>
      </c>
      <c r="F277" t="s">
        <v>19</v>
      </c>
      <c r="G277" t="s">
        <v>22</v>
      </c>
      <c r="H277" t="s">
        <v>183</v>
      </c>
      <c r="I277" s="2">
        <v>218</v>
      </c>
      <c r="J277" s="2">
        <v>218</v>
      </c>
      <c r="K277">
        <v>7577789636</v>
      </c>
      <c r="L277" t="s">
        <v>93</v>
      </c>
      <c r="M277" t="s">
        <v>82</v>
      </c>
      <c r="N277" t="s">
        <v>83</v>
      </c>
      <c r="O277" s="24" t="str">
        <f>IF(COUNTIF('Geographic Analysis'!$L$8:$L$21,Commercial!P277), _xlfn.CONCAT(Commercial!P277, " (H)"),Commercial!P277)</f>
        <v>Pakistan (H)</v>
      </c>
      <c r="P277" t="s">
        <v>83</v>
      </c>
      <c r="Q277" s="24" t="str">
        <f>IF(COUNTIF('Geographic Analysis'!$L$8:$L$21,Commercial!R277), _xlfn.CONCAT(Commercial!R277, " (H)"),Commercial!R277)</f>
        <v>South Korea</v>
      </c>
      <c r="R277" t="s">
        <v>71</v>
      </c>
      <c r="S277">
        <v>4494463134</v>
      </c>
      <c r="T277" t="s">
        <v>265</v>
      </c>
      <c r="U277" t="s">
        <v>70</v>
      </c>
      <c r="V277" t="s">
        <v>71</v>
      </c>
    </row>
    <row r="278" spans="1:22" x14ac:dyDescent="0.3">
      <c r="A278" s="5" t="s">
        <v>185</v>
      </c>
      <c r="B278">
        <v>1058884562</v>
      </c>
      <c r="C278">
        <v>38865000</v>
      </c>
      <c r="D278" s="1">
        <v>44609</v>
      </c>
      <c r="E278">
        <v>10787565</v>
      </c>
      <c r="F278" t="s">
        <v>19</v>
      </c>
      <c r="G278" t="s">
        <v>22</v>
      </c>
      <c r="H278" t="s">
        <v>183</v>
      </c>
      <c r="I278" s="2">
        <v>112405</v>
      </c>
      <c r="J278" s="2">
        <v>112405</v>
      </c>
      <c r="K278">
        <v>7766918052</v>
      </c>
      <c r="L278" t="s">
        <v>267</v>
      </c>
      <c r="M278" t="s">
        <v>41</v>
      </c>
      <c r="N278" t="s">
        <v>42</v>
      </c>
      <c r="O278" s="24" t="str">
        <f>IF(COUNTIF('Geographic Analysis'!$L$8:$L$21,Commercial!P278), _xlfn.CONCAT(Commercial!P278, " (H)"),Commercial!P278)</f>
        <v>Italy</v>
      </c>
      <c r="P278" t="s">
        <v>42</v>
      </c>
      <c r="Q278" s="24" t="str">
        <f>IF(COUNTIF('Geographic Analysis'!$L$8:$L$21,Commercial!R278), _xlfn.CONCAT(Commercial!R278, " (H)"),Commercial!R278)</f>
        <v>Slovakia</v>
      </c>
      <c r="R278" t="s">
        <v>128</v>
      </c>
      <c r="S278">
        <v>8807960384</v>
      </c>
      <c r="T278" t="s">
        <v>126</v>
      </c>
      <c r="U278" t="s">
        <v>127</v>
      </c>
      <c r="V278" t="s">
        <v>128</v>
      </c>
    </row>
    <row r="279" spans="1:22" x14ac:dyDescent="0.3">
      <c r="A279" s="5" t="s">
        <v>186</v>
      </c>
      <c r="B279">
        <v>1058884562</v>
      </c>
      <c r="C279">
        <v>38865000</v>
      </c>
      <c r="D279" s="1">
        <v>44623</v>
      </c>
      <c r="E279">
        <v>19889621</v>
      </c>
      <c r="F279" t="s">
        <v>19</v>
      </c>
      <c r="G279" t="s">
        <v>21</v>
      </c>
      <c r="H279" t="s">
        <v>183</v>
      </c>
      <c r="I279" s="2">
        <v>56608</v>
      </c>
      <c r="J279" s="2">
        <v>56608</v>
      </c>
      <c r="K279">
        <v>7785632666</v>
      </c>
      <c r="L279" t="s">
        <v>173</v>
      </c>
      <c r="N279" t="s">
        <v>174</v>
      </c>
      <c r="O279" s="24" t="str">
        <f>IF(COUNTIF('Geographic Analysis'!$L$8:$L$21,Commercial!P279), _xlfn.CONCAT(Commercial!P279, " (H)"),Commercial!P279)</f>
        <v>Afganistan (H)</v>
      </c>
      <c r="P279" t="s">
        <v>174</v>
      </c>
      <c r="Q279" s="24" t="str">
        <f>IF(COUNTIF('Geographic Analysis'!$L$8:$L$21,Commercial!R279), _xlfn.CONCAT(Commercial!R279, " (H)"),Commercial!R279)</f>
        <v>United Kingdom</v>
      </c>
      <c r="R279" t="s">
        <v>88</v>
      </c>
      <c r="S279">
        <v>8518945853</v>
      </c>
      <c r="T279" t="s">
        <v>115</v>
      </c>
      <c r="V279" t="s">
        <v>88</v>
      </c>
    </row>
    <row r="280" spans="1:22" x14ac:dyDescent="0.3">
      <c r="A280" s="5" t="s">
        <v>184</v>
      </c>
      <c r="B280">
        <v>1058884562</v>
      </c>
      <c r="C280">
        <v>38865000</v>
      </c>
      <c r="D280" s="1">
        <v>44565</v>
      </c>
      <c r="E280">
        <v>13665419</v>
      </c>
      <c r="F280" t="s">
        <v>19</v>
      </c>
      <c r="G280" t="s">
        <v>21</v>
      </c>
      <c r="H280" t="s">
        <v>183</v>
      </c>
      <c r="I280" s="2">
        <v>5000</v>
      </c>
      <c r="J280" s="2">
        <v>5000</v>
      </c>
      <c r="K280">
        <v>7861172560</v>
      </c>
      <c r="L280" t="s">
        <v>27</v>
      </c>
      <c r="M280" t="s">
        <v>180</v>
      </c>
      <c r="N280" t="s">
        <v>177</v>
      </c>
      <c r="O280" s="24" t="str">
        <f>IF(COUNTIF('Geographic Analysis'!$L$8:$L$21,Commercial!P280), _xlfn.CONCAT(Commercial!P280, " (H)"),Commercial!P280)</f>
        <v>Taiwan</v>
      </c>
      <c r="P280" t="s">
        <v>177</v>
      </c>
      <c r="Q280" s="24" t="str">
        <f>IF(COUNTIF('Geographic Analysis'!$L$8:$L$21,Commercial!R280), _xlfn.CONCAT(Commercial!R280, " (H)"),Commercial!R280)</f>
        <v>United States</v>
      </c>
      <c r="R280" t="s">
        <v>51</v>
      </c>
      <c r="S280">
        <v>3466400426</v>
      </c>
      <c r="T280" t="s">
        <v>67</v>
      </c>
      <c r="U280" t="s">
        <v>68</v>
      </c>
      <c r="V280" t="s">
        <v>51</v>
      </c>
    </row>
    <row r="281" spans="1:22" x14ac:dyDescent="0.3">
      <c r="A281" s="5" t="s">
        <v>185</v>
      </c>
      <c r="B281">
        <v>1058884562</v>
      </c>
      <c r="C281">
        <v>38865000</v>
      </c>
      <c r="D281" s="1">
        <v>44614</v>
      </c>
      <c r="E281">
        <v>14757288</v>
      </c>
      <c r="F281" t="s">
        <v>19</v>
      </c>
      <c r="G281" t="s">
        <v>21</v>
      </c>
      <c r="H281" t="s">
        <v>183</v>
      </c>
      <c r="I281" s="2">
        <v>100000</v>
      </c>
      <c r="J281" s="2">
        <v>100000</v>
      </c>
      <c r="K281">
        <v>7865462575</v>
      </c>
      <c r="L281" t="s">
        <v>138</v>
      </c>
      <c r="N281" t="s">
        <v>175</v>
      </c>
      <c r="O281" s="24" t="str">
        <f>IF(COUNTIF('Geographic Analysis'!$L$8:$L$21,Commercial!P281), _xlfn.CONCAT(Commercial!P281, " (H)"),Commercial!P281)</f>
        <v>Canda</v>
      </c>
      <c r="P281" t="s">
        <v>175</v>
      </c>
      <c r="Q281" s="24" t="str">
        <f>IF(COUNTIF('Geographic Analysis'!$L$8:$L$21,Commercial!R281), _xlfn.CONCAT(Commercial!R281, " (H)"),Commercial!R281)</f>
        <v>United States</v>
      </c>
      <c r="R281" t="s">
        <v>51</v>
      </c>
      <c r="S281">
        <v>4717323840</v>
      </c>
      <c r="T281" t="s">
        <v>260</v>
      </c>
      <c r="V281" t="s">
        <v>51</v>
      </c>
    </row>
    <row r="282" spans="1:22" x14ac:dyDescent="0.3">
      <c r="A282" s="5" t="s">
        <v>184</v>
      </c>
      <c r="B282">
        <v>1058884562</v>
      </c>
      <c r="C282">
        <v>36785654</v>
      </c>
      <c r="D282" s="1">
        <v>44571</v>
      </c>
      <c r="E282">
        <v>12218265</v>
      </c>
      <c r="F282" t="s">
        <v>19</v>
      </c>
      <c r="G282" t="s">
        <v>22</v>
      </c>
      <c r="H282" t="s">
        <v>183</v>
      </c>
      <c r="I282" s="2">
        <v>17358754</v>
      </c>
      <c r="J282" s="2">
        <v>17358754</v>
      </c>
      <c r="K282">
        <v>7871021235</v>
      </c>
      <c r="L282" t="s">
        <v>268</v>
      </c>
      <c r="N282" t="s">
        <v>51</v>
      </c>
      <c r="O282" s="24" t="str">
        <f>IF(COUNTIF('Geographic Analysis'!$L$8:$L$21,Commercial!P282), _xlfn.CONCAT(Commercial!P282, " (H)"),Commercial!P282)</f>
        <v>United States</v>
      </c>
      <c r="P282" t="s">
        <v>51</v>
      </c>
      <c r="Q282" s="24" t="str">
        <f>IF(COUNTIF('Geographic Analysis'!$L$8:$L$21,Commercial!R282), _xlfn.CONCAT(Commercial!R282, " (H)"),Commercial!R282)</f>
        <v>United Kingdom</v>
      </c>
      <c r="R282" t="s">
        <v>88</v>
      </c>
      <c r="S282">
        <v>1112036044</v>
      </c>
      <c r="T282" t="s">
        <v>120</v>
      </c>
      <c r="U282" t="s">
        <v>87</v>
      </c>
      <c r="V282" t="s">
        <v>88</v>
      </c>
    </row>
    <row r="283" spans="1:22" x14ac:dyDescent="0.3">
      <c r="A283" s="5" t="s">
        <v>186</v>
      </c>
      <c r="B283">
        <v>1058884562</v>
      </c>
      <c r="C283">
        <v>36785654</v>
      </c>
      <c r="D283" s="1">
        <v>44651</v>
      </c>
      <c r="E283">
        <v>14510746</v>
      </c>
      <c r="F283" t="s">
        <v>19</v>
      </c>
      <c r="G283" t="s">
        <v>21</v>
      </c>
      <c r="H283" t="s">
        <v>183</v>
      </c>
      <c r="I283" s="2">
        <v>78522741</v>
      </c>
      <c r="J283" s="2">
        <v>78522741</v>
      </c>
      <c r="K283">
        <v>7871021235</v>
      </c>
      <c r="L283" t="s">
        <v>268</v>
      </c>
      <c r="N283" t="s">
        <v>51</v>
      </c>
      <c r="O283" s="24" t="str">
        <f>IF(COUNTIF('Geographic Analysis'!$L$8:$L$21,Commercial!P283), _xlfn.CONCAT(Commercial!P283, " (H)"),Commercial!P283)</f>
        <v>United States</v>
      </c>
      <c r="P283" t="s">
        <v>51</v>
      </c>
      <c r="Q283" s="24" t="str">
        <f>IF(COUNTIF('Geographic Analysis'!$L$8:$L$21,Commercial!R283), _xlfn.CONCAT(Commercial!R283, " (H)"),Commercial!R283)</f>
        <v>United States</v>
      </c>
      <c r="R283" t="s">
        <v>51</v>
      </c>
      <c r="S283">
        <v>7298729519</v>
      </c>
      <c r="T283" t="s">
        <v>272</v>
      </c>
      <c r="U283" t="s">
        <v>65</v>
      </c>
      <c r="V283" t="s">
        <v>51</v>
      </c>
    </row>
    <row r="284" spans="1:22" x14ac:dyDescent="0.3">
      <c r="A284" s="5" t="s">
        <v>186</v>
      </c>
      <c r="B284">
        <v>1058884562</v>
      </c>
      <c r="C284">
        <v>36785654</v>
      </c>
      <c r="D284" s="1">
        <v>44649</v>
      </c>
      <c r="E284">
        <v>18462953</v>
      </c>
      <c r="F284" t="s">
        <v>19</v>
      </c>
      <c r="G284" t="s">
        <v>22</v>
      </c>
      <c r="H284" t="s">
        <v>183</v>
      </c>
      <c r="I284" s="2">
        <v>40110571</v>
      </c>
      <c r="J284" s="2">
        <v>40110571</v>
      </c>
      <c r="K284">
        <v>7871021235</v>
      </c>
      <c r="L284" t="s">
        <v>268</v>
      </c>
      <c r="N284" t="s">
        <v>51</v>
      </c>
      <c r="O284" s="24" t="str">
        <f>IF(COUNTIF('Geographic Analysis'!$L$8:$L$21,Commercial!P284), _xlfn.CONCAT(Commercial!P284, " (H)"),Commercial!P284)</f>
        <v>United States</v>
      </c>
      <c r="P284" t="s">
        <v>51</v>
      </c>
      <c r="Q284" s="24" t="str">
        <f>IF(COUNTIF('Geographic Analysis'!$L$8:$L$21,Commercial!R284), _xlfn.CONCAT(Commercial!R284, " (H)"),Commercial!R284)</f>
        <v>Germany</v>
      </c>
      <c r="R284" t="s">
        <v>38</v>
      </c>
      <c r="S284">
        <v>6319115507</v>
      </c>
      <c r="T284" t="s">
        <v>258</v>
      </c>
      <c r="U284" t="s">
        <v>95</v>
      </c>
      <c r="V284" t="s">
        <v>38</v>
      </c>
    </row>
    <row r="285" spans="1:22" x14ac:dyDescent="0.3">
      <c r="A285" s="5" t="s">
        <v>185</v>
      </c>
      <c r="B285">
        <v>1058884562</v>
      </c>
      <c r="C285">
        <v>36785654</v>
      </c>
      <c r="D285" s="1">
        <v>44604</v>
      </c>
      <c r="E285">
        <v>19684973</v>
      </c>
      <c r="F285" t="s">
        <v>19</v>
      </c>
      <c r="G285" t="s">
        <v>22</v>
      </c>
      <c r="H285" t="s">
        <v>183</v>
      </c>
      <c r="I285" s="2">
        <v>426453</v>
      </c>
      <c r="J285" s="2">
        <v>426453</v>
      </c>
      <c r="K285">
        <v>7871023545</v>
      </c>
      <c r="L285" t="s">
        <v>269</v>
      </c>
      <c r="M285" t="s">
        <v>144</v>
      </c>
      <c r="N285" t="s">
        <v>42</v>
      </c>
      <c r="O285" s="24" t="str">
        <f>IF(COUNTIF('Geographic Analysis'!$L$8:$L$21,Commercial!P285), _xlfn.CONCAT(Commercial!P285, " (H)"),Commercial!P285)</f>
        <v>Italy</v>
      </c>
      <c r="P285" t="s">
        <v>42</v>
      </c>
      <c r="Q285" s="24" t="str">
        <f>IF(COUNTIF('Geographic Analysis'!$L$8:$L$21,Commercial!R285), _xlfn.CONCAT(Commercial!R285, " (H)"),Commercial!R285)</f>
        <v>United States</v>
      </c>
      <c r="R285" t="s">
        <v>51</v>
      </c>
      <c r="S285">
        <v>7871021235</v>
      </c>
      <c r="T285" t="s">
        <v>268</v>
      </c>
      <c r="V285" t="s">
        <v>51</v>
      </c>
    </row>
    <row r="286" spans="1:22" x14ac:dyDescent="0.3">
      <c r="A286" s="5" t="s">
        <v>185</v>
      </c>
      <c r="B286">
        <v>1058884562</v>
      </c>
      <c r="C286">
        <v>36785654</v>
      </c>
      <c r="D286" s="1">
        <v>44594</v>
      </c>
      <c r="E286">
        <v>10427738</v>
      </c>
      <c r="F286" t="s">
        <v>19</v>
      </c>
      <c r="G286" t="s">
        <v>21</v>
      </c>
      <c r="H286" t="s">
        <v>183</v>
      </c>
      <c r="I286" s="2">
        <v>411228</v>
      </c>
      <c r="J286" s="2">
        <v>411228</v>
      </c>
      <c r="K286">
        <v>7888045698</v>
      </c>
      <c r="L286" t="s">
        <v>123</v>
      </c>
      <c r="M286" t="s">
        <v>124</v>
      </c>
      <c r="N286" t="s">
        <v>125</v>
      </c>
      <c r="O286" s="24" t="str">
        <f>IF(COUNTIF('Geographic Analysis'!$L$8:$L$21,Commercial!P286), _xlfn.CONCAT(Commercial!P286, " (H)"),Commercial!P286)</f>
        <v>Denmark</v>
      </c>
      <c r="P286" t="s">
        <v>125</v>
      </c>
      <c r="Q286" s="24" t="str">
        <f>IF(COUNTIF('Geographic Analysis'!$L$8:$L$21,Commercial!R286), _xlfn.CONCAT(Commercial!R286, " (H)"),Commercial!R286)</f>
        <v>United States</v>
      </c>
      <c r="R286" t="s">
        <v>51</v>
      </c>
      <c r="S286">
        <v>3466400426</v>
      </c>
      <c r="T286" t="s">
        <v>67</v>
      </c>
      <c r="U286" t="s">
        <v>68</v>
      </c>
      <c r="V286" t="s">
        <v>51</v>
      </c>
    </row>
    <row r="287" spans="1:22" x14ac:dyDescent="0.3">
      <c r="A287" s="5" t="s">
        <v>184</v>
      </c>
      <c r="B287">
        <v>1058884562</v>
      </c>
      <c r="C287">
        <v>36785654</v>
      </c>
      <c r="D287" s="1">
        <v>44585</v>
      </c>
      <c r="E287">
        <v>12552228</v>
      </c>
      <c r="F287" t="s">
        <v>19</v>
      </c>
      <c r="G287" t="s">
        <v>22</v>
      </c>
      <c r="H287" t="s">
        <v>183</v>
      </c>
      <c r="I287" s="2">
        <v>853567</v>
      </c>
      <c r="J287" s="2">
        <v>853567</v>
      </c>
      <c r="K287">
        <v>7888045698</v>
      </c>
      <c r="L287" t="s">
        <v>123</v>
      </c>
      <c r="M287" t="s">
        <v>124</v>
      </c>
      <c r="N287" t="s">
        <v>125</v>
      </c>
      <c r="O287" s="24" t="str">
        <f>IF(COUNTIF('Geographic Analysis'!$L$8:$L$21,Commercial!P287), _xlfn.CONCAT(Commercial!P287, " (H)"),Commercial!P287)</f>
        <v>Denmark</v>
      </c>
      <c r="P287" t="s">
        <v>125</v>
      </c>
      <c r="Q287" s="24" t="str">
        <f>IF(COUNTIF('Geographic Analysis'!$L$8:$L$21,Commercial!R287), _xlfn.CONCAT(Commercial!R287, " (H)"),Commercial!R287)</f>
        <v>United States</v>
      </c>
      <c r="R287" t="s">
        <v>51</v>
      </c>
      <c r="S287">
        <v>7900001410</v>
      </c>
      <c r="T287" t="s">
        <v>270</v>
      </c>
      <c r="U287" t="s">
        <v>65</v>
      </c>
      <c r="V287" t="s">
        <v>51</v>
      </c>
    </row>
    <row r="288" spans="1:22" x14ac:dyDescent="0.3">
      <c r="A288" s="5" t="s">
        <v>184</v>
      </c>
      <c r="B288">
        <v>1058884562</v>
      </c>
      <c r="C288">
        <v>36785654</v>
      </c>
      <c r="D288" s="1">
        <v>44583</v>
      </c>
      <c r="E288">
        <v>13006302</v>
      </c>
      <c r="F288" t="s">
        <v>19</v>
      </c>
      <c r="G288" t="s">
        <v>22</v>
      </c>
      <c r="H288" t="s">
        <v>183</v>
      </c>
      <c r="I288" s="2">
        <v>51119</v>
      </c>
      <c r="J288" s="2">
        <v>51119</v>
      </c>
      <c r="K288">
        <v>7888045698</v>
      </c>
      <c r="L288" t="s">
        <v>123</v>
      </c>
      <c r="M288" t="s">
        <v>124</v>
      </c>
      <c r="N288" t="s">
        <v>125</v>
      </c>
      <c r="O288" s="24" t="str">
        <f>IF(COUNTIF('Geographic Analysis'!$L$8:$L$21,Commercial!P288), _xlfn.CONCAT(Commercial!P288, " (H)"),Commercial!P288)</f>
        <v>Denmark</v>
      </c>
      <c r="P288" t="s">
        <v>125</v>
      </c>
      <c r="Q288" s="24" t="str">
        <f>IF(COUNTIF('Geographic Analysis'!$L$8:$L$21,Commercial!R288), _xlfn.CONCAT(Commercial!R288, " (H)"),Commercial!R288)</f>
        <v>Bahrain (H)</v>
      </c>
      <c r="R288" t="s">
        <v>28</v>
      </c>
      <c r="S288">
        <v>1000254510</v>
      </c>
      <c r="T288" t="s">
        <v>250</v>
      </c>
      <c r="U288" t="s">
        <v>29</v>
      </c>
      <c r="V288" t="s">
        <v>28</v>
      </c>
    </row>
    <row r="289" spans="1:22" x14ac:dyDescent="0.3">
      <c r="A289" s="5" t="s">
        <v>185</v>
      </c>
      <c r="B289">
        <v>1058884562</v>
      </c>
      <c r="C289">
        <v>36785654</v>
      </c>
      <c r="D289" s="1">
        <v>44601</v>
      </c>
      <c r="E289">
        <v>14212868</v>
      </c>
      <c r="F289" t="s">
        <v>19</v>
      </c>
      <c r="G289" t="s">
        <v>22</v>
      </c>
      <c r="H289" t="s">
        <v>183</v>
      </c>
      <c r="I289" s="2">
        <v>191533</v>
      </c>
      <c r="J289" s="2">
        <v>191533</v>
      </c>
      <c r="K289">
        <v>7888045698</v>
      </c>
      <c r="L289" t="s">
        <v>123</v>
      </c>
      <c r="M289" t="s">
        <v>124</v>
      </c>
      <c r="N289" t="s">
        <v>125</v>
      </c>
      <c r="O289" s="24" t="str">
        <f>IF(COUNTIF('Geographic Analysis'!$L$8:$L$21,Commercial!P289), _xlfn.CONCAT(Commercial!P289, " (H)"),Commercial!P289)</f>
        <v>Denmark</v>
      </c>
      <c r="P289" t="s">
        <v>125</v>
      </c>
      <c r="Q289" s="24" t="str">
        <f>IF(COUNTIF('Geographic Analysis'!$L$8:$L$21,Commercial!R289), _xlfn.CONCAT(Commercial!R289, " (H)"),Commercial!R289)</f>
        <v>Bahrain (H)</v>
      </c>
      <c r="R289" t="s">
        <v>28</v>
      </c>
      <c r="S289">
        <v>1000254510</v>
      </c>
      <c r="T289" t="s">
        <v>250</v>
      </c>
      <c r="U289" t="s">
        <v>29</v>
      </c>
      <c r="V289" t="s">
        <v>28</v>
      </c>
    </row>
    <row r="290" spans="1:22" x14ac:dyDescent="0.3">
      <c r="A290" s="5" t="s">
        <v>185</v>
      </c>
      <c r="B290">
        <v>1058884562</v>
      </c>
      <c r="C290">
        <v>36785654</v>
      </c>
      <c r="D290" s="1">
        <v>44619</v>
      </c>
      <c r="E290">
        <v>16333148</v>
      </c>
      <c r="F290" t="s">
        <v>19</v>
      </c>
      <c r="G290" t="s">
        <v>21</v>
      </c>
      <c r="H290" t="s">
        <v>183</v>
      </c>
      <c r="I290" s="2">
        <v>664968</v>
      </c>
      <c r="J290" s="2">
        <v>664968</v>
      </c>
      <c r="K290">
        <v>7888045698</v>
      </c>
      <c r="L290" t="s">
        <v>123</v>
      </c>
      <c r="M290" t="s">
        <v>124</v>
      </c>
      <c r="N290" t="s">
        <v>125</v>
      </c>
      <c r="O290" s="24" t="str">
        <f>IF(COUNTIF('Geographic Analysis'!$L$8:$L$21,Commercial!P290), _xlfn.CONCAT(Commercial!P290, " (H)"),Commercial!P290)</f>
        <v>Denmark</v>
      </c>
      <c r="P290" t="s">
        <v>125</v>
      </c>
      <c r="Q290" s="24" t="str">
        <f>IF(COUNTIF('Geographic Analysis'!$L$8:$L$21,Commercial!R290), _xlfn.CONCAT(Commercial!R290, " (H)"),Commercial!R290)</f>
        <v>United Arab Emirates (H)</v>
      </c>
      <c r="R290" t="s">
        <v>109</v>
      </c>
      <c r="S290">
        <v>1459898985</v>
      </c>
      <c r="T290" t="s">
        <v>107</v>
      </c>
      <c r="U290" t="s">
        <v>108</v>
      </c>
      <c r="V290" t="s">
        <v>109</v>
      </c>
    </row>
    <row r="291" spans="1:22" x14ac:dyDescent="0.3">
      <c r="A291" s="5" t="s">
        <v>186</v>
      </c>
      <c r="B291">
        <v>1058884562</v>
      </c>
      <c r="C291">
        <v>36785654</v>
      </c>
      <c r="D291" s="1">
        <v>44641</v>
      </c>
      <c r="E291">
        <v>17985692</v>
      </c>
      <c r="F291" t="s">
        <v>19</v>
      </c>
      <c r="G291" t="s">
        <v>22</v>
      </c>
      <c r="H291" t="s">
        <v>183</v>
      </c>
      <c r="I291" s="2">
        <v>445182</v>
      </c>
      <c r="J291" s="2">
        <v>445182</v>
      </c>
      <c r="K291">
        <v>7888045698</v>
      </c>
      <c r="L291" t="s">
        <v>123</v>
      </c>
      <c r="M291" t="s">
        <v>124</v>
      </c>
      <c r="N291" t="s">
        <v>125</v>
      </c>
      <c r="O291" s="24" t="str">
        <f>IF(COUNTIF('Geographic Analysis'!$L$8:$L$21,Commercial!P291), _xlfn.CONCAT(Commercial!P291, " (H)"),Commercial!P291)</f>
        <v>Denmark</v>
      </c>
      <c r="P291" t="s">
        <v>125</v>
      </c>
      <c r="Q291" s="24" t="str">
        <f>IF(COUNTIF('Geographic Analysis'!$L$8:$L$21,Commercial!R291), _xlfn.CONCAT(Commercial!R291, " (H)"),Commercial!R291)</f>
        <v>United Kingdom</v>
      </c>
      <c r="R291" t="s">
        <v>88</v>
      </c>
      <c r="S291">
        <v>8518945853</v>
      </c>
      <c r="T291" t="s">
        <v>115</v>
      </c>
      <c r="V291" t="s">
        <v>88</v>
      </c>
    </row>
    <row r="292" spans="1:22" x14ac:dyDescent="0.3">
      <c r="A292" s="5" t="s">
        <v>184</v>
      </c>
      <c r="B292">
        <v>1058884562</v>
      </c>
      <c r="C292">
        <v>36785654</v>
      </c>
      <c r="D292" s="1">
        <v>44575</v>
      </c>
      <c r="E292">
        <v>19310499</v>
      </c>
      <c r="F292" t="s">
        <v>19</v>
      </c>
      <c r="G292" t="s">
        <v>22</v>
      </c>
      <c r="H292" t="s">
        <v>183</v>
      </c>
      <c r="I292" s="2">
        <v>91465</v>
      </c>
      <c r="J292" s="2">
        <v>91465</v>
      </c>
      <c r="K292">
        <v>7888045698</v>
      </c>
      <c r="L292" t="s">
        <v>123</v>
      </c>
      <c r="M292" t="s">
        <v>124</v>
      </c>
      <c r="N292" t="s">
        <v>125</v>
      </c>
      <c r="O292" s="24" t="str">
        <f>IF(COUNTIF('Geographic Analysis'!$L$8:$L$21,Commercial!P292), _xlfn.CONCAT(Commercial!P292, " (H)"),Commercial!P292)</f>
        <v>Denmark</v>
      </c>
      <c r="P292" t="s">
        <v>125</v>
      </c>
      <c r="Q292" s="24" t="str">
        <f>IF(COUNTIF('Geographic Analysis'!$L$8:$L$21,Commercial!R292), _xlfn.CONCAT(Commercial!R292, " (H)"),Commercial!R292)</f>
        <v>United Kingdom</v>
      </c>
      <c r="R292" t="s">
        <v>88</v>
      </c>
      <c r="S292">
        <v>1112036044</v>
      </c>
      <c r="T292" t="s">
        <v>120</v>
      </c>
      <c r="U292" t="s">
        <v>87</v>
      </c>
      <c r="V292" t="s">
        <v>88</v>
      </c>
    </row>
    <row r="293" spans="1:22" x14ac:dyDescent="0.3">
      <c r="A293" s="5" t="s">
        <v>184</v>
      </c>
      <c r="B293">
        <v>1058884562</v>
      </c>
      <c r="C293">
        <v>36785654</v>
      </c>
      <c r="D293" s="1">
        <v>44565</v>
      </c>
      <c r="E293">
        <v>16445682</v>
      </c>
      <c r="F293" t="s">
        <v>19</v>
      </c>
      <c r="G293" t="s">
        <v>22</v>
      </c>
      <c r="H293" t="s">
        <v>183</v>
      </c>
      <c r="I293" s="2">
        <v>581</v>
      </c>
      <c r="J293" s="2">
        <v>581</v>
      </c>
      <c r="K293">
        <v>7898985658</v>
      </c>
      <c r="L293" t="s">
        <v>79</v>
      </c>
      <c r="M293" t="s">
        <v>80</v>
      </c>
      <c r="N293" t="s">
        <v>55</v>
      </c>
      <c r="O293" s="24" t="str">
        <f>IF(COUNTIF('Geographic Analysis'!$L$8:$L$21,Commercial!P293), _xlfn.CONCAT(Commercial!P293, " (H)"),Commercial!P293)</f>
        <v>India</v>
      </c>
      <c r="P293" t="s">
        <v>55</v>
      </c>
      <c r="Q293" s="24" t="str">
        <f>IF(COUNTIF('Geographic Analysis'!$L$8:$L$21,Commercial!R293), _xlfn.CONCAT(Commercial!R293, " (H)"),Commercial!R293)</f>
        <v>United Arab Emirates (H)</v>
      </c>
      <c r="R293" t="s">
        <v>109</v>
      </c>
      <c r="S293">
        <v>1459898985</v>
      </c>
      <c r="T293" t="s">
        <v>107</v>
      </c>
      <c r="U293" t="s">
        <v>108</v>
      </c>
      <c r="V293" t="s">
        <v>109</v>
      </c>
    </row>
    <row r="294" spans="1:22" x14ac:dyDescent="0.3">
      <c r="A294" s="5" t="s">
        <v>185</v>
      </c>
      <c r="B294">
        <v>1058884562</v>
      </c>
      <c r="C294">
        <v>36785654</v>
      </c>
      <c r="D294" s="1">
        <v>44611</v>
      </c>
      <c r="E294">
        <v>10848832</v>
      </c>
      <c r="F294" t="s">
        <v>19</v>
      </c>
      <c r="G294" t="s">
        <v>22</v>
      </c>
      <c r="H294" t="s">
        <v>183</v>
      </c>
      <c r="I294" s="2">
        <v>4930769</v>
      </c>
      <c r="J294" s="2">
        <v>4930769</v>
      </c>
      <c r="K294">
        <v>7900001410</v>
      </c>
      <c r="L294" t="s">
        <v>270</v>
      </c>
      <c r="M294" t="s">
        <v>65</v>
      </c>
      <c r="N294" t="s">
        <v>51</v>
      </c>
      <c r="O294" s="24" t="str">
        <f>IF(COUNTIF('Geographic Analysis'!$L$8:$L$21,Commercial!P294), _xlfn.CONCAT(Commercial!P294, " (H)"),Commercial!P294)</f>
        <v>United States</v>
      </c>
      <c r="P294" t="s">
        <v>51</v>
      </c>
      <c r="Q294" s="24" t="str">
        <f>IF(COUNTIF('Geographic Analysis'!$L$8:$L$21,Commercial!R294), _xlfn.CONCAT(Commercial!R294, " (H)"),Commercial!R294)</f>
        <v>Germany</v>
      </c>
      <c r="R294" t="s">
        <v>38</v>
      </c>
      <c r="S294">
        <v>6319115507</v>
      </c>
      <c r="T294" t="s">
        <v>258</v>
      </c>
      <c r="U294" t="s">
        <v>95</v>
      </c>
      <c r="V294" t="s">
        <v>38</v>
      </c>
    </row>
    <row r="295" spans="1:22" x14ac:dyDescent="0.3">
      <c r="A295" s="5" t="s">
        <v>186</v>
      </c>
      <c r="B295">
        <v>1058884562</v>
      </c>
      <c r="C295">
        <v>36785654</v>
      </c>
      <c r="D295" s="1">
        <v>44622</v>
      </c>
      <c r="E295">
        <v>12939541</v>
      </c>
      <c r="F295" t="s">
        <v>19</v>
      </c>
      <c r="G295" t="s">
        <v>22</v>
      </c>
      <c r="H295" t="s">
        <v>183</v>
      </c>
      <c r="I295" s="2">
        <v>6101796</v>
      </c>
      <c r="J295" s="2">
        <v>6101796</v>
      </c>
      <c r="K295">
        <v>7900001410</v>
      </c>
      <c r="L295" t="s">
        <v>270</v>
      </c>
      <c r="M295" t="s">
        <v>65</v>
      </c>
      <c r="N295" t="s">
        <v>51</v>
      </c>
      <c r="O295" s="24" t="str">
        <f>IF(COUNTIF('Geographic Analysis'!$L$8:$L$21,Commercial!P295), _xlfn.CONCAT(Commercial!P295, " (H)"),Commercial!P295)</f>
        <v>United States</v>
      </c>
      <c r="P295" t="s">
        <v>51</v>
      </c>
      <c r="Q295" s="24" t="str">
        <f>IF(COUNTIF('Geographic Analysis'!$L$8:$L$21,Commercial!R295), _xlfn.CONCAT(Commercial!R295, " (H)"),Commercial!R295)</f>
        <v>United States</v>
      </c>
      <c r="R295" t="s">
        <v>51</v>
      </c>
      <c r="S295">
        <v>7900001410</v>
      </c>
      <c r="T295" t="s">
        <v>270</v>
      </c>
      <c r="U295" t="s">
        <v>65</v>
      </c>
      <c r="V295" t="s">
        <v>51</v>
      </c>
    </row>
    <row r="296" spans="1:22" x14ac:dyDescent="0.3">
      <c r="A296" s="5" t="s">
        <v>186</v>
      </c>
      <c r="B296">
        <v>1058884562</v>
      </c>
      <c r="C296">
        <v>36785654</v>
      </c>
      <c r="D296" s="1">
        <v>44640</v>
      </c>
      <c r="E296">
        <v>13586706</v>
      </c>
      <c r="F296" t="s">
        <v>19</v>
      </c>
      <c r="G296" t="s">
        <v>22</v>
      </c>
      <c r="H296" t="s">
        <v>183</v>
      </c>
      <c r="I296" s="2">
        <v>5695536</v>
      </c>
      <c r="J296" s="2">
        <v>5695536</v>
      </c>
      <c r="K296">
        <v>7900001410</v>
      </c>
      <c r="L296" t="s">
        <v>270</v>
      </c>
      <c r="M296" t="s">
        <v>65</v>
      </c>
      <c r="N296" t="s">
        <v>51</v>
      </c>
      <c r="O296" s="24" t="str">
        <f>IF(COUNTIF('Geographic Analysis'!$L$8:$L$21,Commercial!P296), _xlfn.CONCAT(Commercial!P296, " (H)"),Commercial!P296)</f>
        <v>United States</v>
      </c>
      <c r="P296" t="s">
        <v>51</v>
      </c>
      <c r="Q296" s="24" t="str">
        <f>IF(COUNTIF('Geographic Analysis'!$L$8:$L$21,Commercial!R296), _xlfn.CONCAT(Commercial!R296, " (H)"),Commercial!R296)</f>
        <v>Bahrain (H)</v>
      </c>
      <c r="R296" t="s">
        <v>28</v>
      </c>
      <c r="S296">
        <v>4547963252</v>
      </c>
      <c r="T296" t="s">
        <v>32</v>
      </c>
      <c r="U296" t="s">
        <v>33</v>
      </c>
      <c r="V296" t="s">
        <v>28</v>
      </c>
    </row>
    <row r="297" spans="1:22" x14ac:dyDescent="0.3">
      <c r="A297" s="5" t="s">
        <v>184</v>
      </c>
      <c r="B297">
        <v>1058884562</v>
      </c>
      <c r="C297">
        <v>36785654</v>
      </c>
      <c r="D297" s="1">
        <v>44579</v>
      </c>
      <c r="E297">
        <v>15391076</v>
      </c>
      <c r="F297" t="s">
        <v>19</v>
      </c>
      <c r="G297" t="s">
        <v>22</v>
      </c>
      <c r="H297" t="s">
        <v>183</v>
      </c>
      <c r="I297" s="2">
        <v>6180683</v>
      </c>
      <c r="J297" s="2">
        <v>6180683</v>
      </c>
      <c r="K297">
        <v>7900001410</v>
      </c>
      <c r="L297" t="s">
        <v>270</v>
      </c>
      <c r="M297" t="s">
        <v>65</v>
      </c>
      <c r="N297" t="s">
        <v>51</v>
      </c>
      <c r="O297" s="24" t="str">
        <f>IF(COUNTIF('Geographic Analysis'!$L$8:$L$21,Commercial!P297), _xlfn.CONCAT(Commercial!P297, " (H)"),Commercial!P297)</f>
        <v>United States</v>
      </c>
      <c r="P297" t="s">
        <v>51</v>
      </c>
      <c r="Q297" s="24" t="str">
        <f>IF(COUNTIF('Geographic Analysis'!$L$8:$L$21,Commercial!R297), _xlfn.CONCAT(Commercial!R297, " (H)"),Commercial!R297)</f>
        <v>United Kingdom</v>
      </c>
      <c r="R297" t="s">
        <v>88</v>
      </c>
      <c r="S297">
        <v>1489947433</v>
      </c>
      <c r="T297" t="s">
        <v>259</v>
      </c>
      <c r="U297" t="s">
        <v>87</v>
      </c>
      <c r="V297" t="s">
        <v>88</v>
      </c>
    </row>
    <row r="298" spans="1:22" x14ac:dyDescent="0.3">
      <c r="A298" s="5" t="s">
        <v>185</v>
      </c>
      <c r="B298">
        <v>1058884562</v>
      </c>
      <c r="C298">
        <v>36785654</v>
      </c>
      <c r="D298" s="1">
        <v>44613</v>
      </c>
      <c r="E298">
        <v>15736642</v>
      </c>
      <c r="F298" t="s">
        <v>19</v>
      </c>
      <c r="G298" t="s">
        <v>22</v>
      </c>
      <c r="H298" t="s">
        <v>183</v>
      </c>
      <c r="I298" s="2">
        <v>626347</v>
      </c>
      <c r="J298" s="2">
        <v>626347</v>
      </c>
      <c r="K298">
        <v>7900001410</v>
      </c>
      <c r="L298" t="s">
        <v>270</v>
      </c>
      <c r="M298" t="s">
        <v>65</v>
      </c>
      <c r="N298" t="s">
        <v>51</v>
      </c>
      <c r="O298" s="24" t="str">
        <f>IF(COUNTIF('Geographic Analysis'!$L$8:$L$21,Commercial!P298), _xlfn.CONCAT(Commercial!P298, " (H)"),Commercial!P298)</f>
        <v>United States</v>
      </c>
      <c r="P298" t="s">
        <v>51</v>
      </c>
      <c r="Q298" s="24" t="str">
        <f>IF(COUNTIF('Geographic Analysis'!$L$8:$L$21,Commercial!R298), _xlfn.CONCAT(Commercial!R298, " (H)"),Commercial!R298)</f>
        <v>Germany</v>
      </c>
      <c r="R298" t="s">
        <v>38</v>
      </c>
      <c r="S298">
        <v>6319115507</v>
      </c>
      <c r="T298" t="s">
        <v>258</v>
      </c>
      <c r="U298" t="s">
        <v>95</v>
      </c>
      <c r="V298" t="s">
        <v>38</v>
      </c>
    </row>
    <row r="299" spans="1:22" x14ac:dyDescent="0.3">
      <c r="A299" s="5" t="s">
        <v>186</v>
      </c>
      <c r="B299">
        <v>1058884562</v>
      </c>
      <c r="C299">
        <v>36785654</v>
      </c>
      <c r="D299" s="1">
        <v>44628</v>
      </c>
      <c r="E299">
        <v>15744321</v>
      </c>
      <c r="F299" t="s">
        <v>19</v>
      </c>
      <c r="G299" t="s">
        <v>22</v>
      </c>
      <c r="H299" t="s">
        <v>183</v>
      </c>
      <c r="I299" s="2">
        <v>779086</v>
      </c>
      <c r="J299" s="2">
        <v>779086</v>
      </c>
      <c r="K299">
        <v>7900001410</v>
      </c>
      <c r="L299" t="s">
        <v>270</v>
      </c>
      <c r="M299" t="s">
        <v>65</v>
      </c>
      <c r="N299" t="s">
        <v>51</v>
      </c>
      <c r="O299" s="24" t="str">
        <f>IF(COUNTIF('Geographic Analysis'!$L$8:$L$21,Commercial!P299), _xlfn.CONCAT(Commercial!P299, " (H)"),Commercial!P299)</f>
        <v>United States</v>
      </c>
      <c r="P299" t="s">
        <v>51</v>
      </c>
      <c r="Q299" s="24" t="str">
        <f>IF(COUNTIF('Geographic Analysis'!$L$8:$L$21,Commercial!R299), _xlfn.CONCAT(Commercial!R299, " (H)"),Commercial!R299)</f>
        <v>United Kingdom</v>
      </c>
      <c r="R299" t="s">
        <v>88</v>
      </c>
      <c r="S299">
        <v>9040688299</v>
      </c>
      <c r="T299" t="s">
        <v>112</v>
      </c>
      <c r="U299" t="s">
        <v>87</v>
      </c>
      <c r="V299" t="s">
        <v>88</v>
      </c>
    </row>
    <row r="300" spans="1:22" x14ac:dyDescent="0.3">
      <c r="A300" s="5" t="s">
        <v>184</v>
      </c>
      <c r="B300">
        <v>1058884562</v>
      </c>
      <c r="C300">
        <v>36785654</v>
      </c>
      <c r="D300" s="1">
        <v>44590</v>
      </c>
      <c r="E300">
        <v>18074280</v>
      </c>
      <c r="F300" t="s">
        <v>19</v>
      </c>
      <c r="G300" t="s">
        <v>21</v>
      </c>
      <c r="H300" t="s">
        <v>183</v>
      </c>
      <c r="I300" s="2">
        <v>5696620</v>
      </c>
      <c r="J300" s="2">
        <v>5696620</v>
      </c>
      <c r="K300">
        <v>7900001410</v>
      </c>
      <c r="L300" t="s">
        <v>270</v>
      </c>
      <c r="M300" t="s">
        <v>65</v>
      </c>
      <c r="N300" t="s">
        <v>51</v>
      </c>
      <c r="O300" s="24" t="str">
        <f>IF(COUNTIF('Geographic Analysis'!$L$8:$L$21,Commercial!P300), _xlfn.CONCAT(Commercial!P300, " (H)"),Commercial!P300)</f>
        <v>United States</v>
      </c>
      <c r="P300" t="s">
        <v>51</v>
      </c>
      <c r="Q300" s="24" t="str">
        <f>IF(COUNTIF('Geographic Analysis'!$L$8:$L$21,Commercial!R300), _xlfn.CONCAT(Commercial!R300, " (H)"),Commercial!R300)</f>
        <v>United States</v>
      </c>
      <c r="R300" t="s">
        <v>51</v>
      </c>
      <c r="S300">
        <v>7900001410</v>
      </c>
      <c r="T300" t="s">
        <v>270</v>
      </c>
      <c r="U300" t="s">
        <v>65</v>
      </c>
      <c r="V300" t="s">
        <v>51</v>
      </c>
    </row>
    <row r="301" spans="1:22" x14ac:dyDescent="0.3">
      <c r="A301" s="5" t="s">
        <v>184</v>
      </c>
      <c r="B301">
        <v>1058884562</v>
      </c>
      <c r="C301">
        <v>36785654</v>
      </c>
      <c r="D301" s="1">
        <v>44592</v>
      </c>
      <c r="E301">
        <v>18111146</v>
      </c>
      <c r="F301" t="s">
        <v>19</v>
      </c>
      <c r="G301" t="s">
        <v>22</v>
      </c>
      <c r="H301" t="s">
        <v>183</v>
      </c>
      <c r="I301" s="2">
        <v>782816</v>
      </c>
      <c r="J301" s="2">
        <v>782816</v>
      </c>
      <c r="K301">
        <v>7900001410</v>
      </c>
      <c r="L301" t="s">
        <v>270</v>
      </c>
      <c r="M301" t="s">
        <v>65</v>
      </c>
      <c r="N301" t="s">
        <v>51</v>
      </c>
      <c r="O301" s="24" t="str">
        <f>IF(COUNTIF('Geographic Analysis'!$L$8:$L$21,Commercial!P301), _xlfn.CONCAT(Commercial!P301, " (H)"),Commercial!P301)</f>
        <v>United States</v>
      </c>
      <c r="P301" t="s">
        <v>51</v>
      </c>
      <c r="Q301" s="24" t="str">
        <f>IF(COUNTIF('Geographic Analysis'!$L$8:$L$21,Commercial!R301), _xlfn.CONCAT(Commercial!R301, " (H)"),Commercial!R301)</f>
        <v>United Kingdom</v>
      </c>
      <c r="R301" t="s">
        <v>88</v>
      </c>
      <c r="S301">
        <v>8518945853</v>
      </c>
      <c r="T301" t="s">
        <v>115</v>
      </c>
      <c r="V301" t="s">
        <v>88</v>
      </c>
    </row>
    <row r="302" spans="1:22" x14ac:dyDescent="0.3">
      <c r="A302" s="5" t="s">
        <v>184</v>
      </c>
      <c r="B302">
        <v>1058884562</v>
      </c>
      <c r="C302">
        <v>36785654</v>
      </c>
      <c r="D302" s="1">
        <v>44579</v>
      </c>
      <c r="E302">
        <v>18739032</v>
      </c>
      <c r="F302" t="s">
        <v>19</v>
      </c>
      <c r="G302" t="s">
        <v>21</v>
      </c>
      <c r="H302" t="s">
        <v>183</v>
      </c>
      <c r="I302" s="2">
        <v>398808</v>
      </c>
      <c r="J302" s="2">
        <v>398808</v>
      </c>
      <c r="K302">
        <v>7900001410</v>
      </c>
      <c r="L302" t="s">
        <v>270</v>
      </c>
      <c r="M302" t="s">
        <v>65</v>
      </c>
      <c r="N302" t="s">
        <v>51</v>
      </c>
      <c r="O302" s="24" t="str">
        <f>IF(COUNTIF('Geographic Analysis'!$L$8:$L$21,Commercial!P302), _xlfn.CONCAT(Commercial!P302, " (H)"),Commercial!P302)</f>
        <v>United States</v>
      </c>
      <c r="P302" t="s">
        <v>51</v>
      </c>
      <c r="Q302" s="24" t="str">
        <f>IF(COUNTIF('Geographic Analysis'!$L$8:$L$21,Commercial!R302), _xlfn.CONCAT(Commercial!R302, " (H)"),Commercial!R302)</f>
        <v>United States</v>
      </c>
      <c r="R302" t="s">
        <v>51</v>
      </c>
      <c r="S302">
        <v>1002337855</v>
      </c>
      <c r="T302" t="s">
        <v>105</v>
      </c>
      <c r="U302" t="s">
        <v>106</v>
      </c>
      <c r="V302" t="s">
        <v>51</v>
      </c>
    </row>
    <row r="303" spans="1:22" x14ac:dyDescent="0.3">
      <c r="A303" s="5" t="s">
        <v>185</v>
      </c>
      <c r="B303">
        <v>1058884562</v>
      </c>
      <c r="C303">
        <v>36785654</v>
      </c>
      <c r="D303" s="1">
        <v>44600</v>
      </c>
      <c r="E303">
        <v>19016134</v>
      </c>
      <c r="F303" t="s">
        <v>19</v>
      </c>
      <c r="G303" t="s">
        <v>22</v>
      </c>
      <c r="H303" t="s">
        <v>183</v>
      </c>
      <c r="I303" s="2">
        <v>13727205</v>
      </c>
      <c r="J303" s="2">
        <v>13727205</v>
      </c>
      <c r="K303">
        <v>7900001410</v>
      </c>
      <c r="L303" t="s">
        <v>270</v>
      </c>
      <c r="M303" t="s">
        <v>65</v>
      </c>
      <c r="N303" t="s">
        <v>51</v>
      </c>
      <c r="O303" s="24" t="str">
        <f>IF(COUNTIF('Geographic Analysis'!$L$8:$L$21,Commercial!P303), _xlfn.CONCAT(Commercial!P303, " (H)"),Commercial!P303)</f>
        <v>United States</v>
      </c>
      <c r="P303" t="s">
        <v>51</v>
      </c>
      <c r="Q303" s="24" t="str">
        <f>IF(COUNTIF('Geographic Analysis'!$L$8:$L$21,Commercial!R303), _xlfn.CONCAT(Commercial!R303, " (H)"),Commercial!R303)</f>
        <v>United Kingdom</v>
      </c>
      <c r="R303" t="s">
        <v>88</v>
      </c>
      <c r="S303">
        <v>9040688299</v>
      </c>
      <c r="T303" t="s">
        <v>112</v>
      </c>
      <c r="U303" t="s">
        <v>87</v>
      </c>
      <c r="V303" t="s">
        <v>88</v>
      </c>
    </row>
    <row r="304" spans="1:22" x14ac:dyDescent="0.3">
      <c r="A304" s="5" t="s">
        <v>184</v>
      </c>
      <c r="B304">
        <v>1058884562</v>
      </c>
      <c r="C304">
        <v>38865000</v>
      </c>
      <c r="D304" s="1">
        <v>44586</v>
      </c>
      <c r="E304">
        <v>19313027</v>
      </c>
      <c r="F304" t="s">
        <v>19</v>
      </c>
      <c r="G304" t="s">
        <v>22</v>
      </c>
      <c r="H304" t="s">
        <v>183</v>
      </c>
      <c r="I304" s="2">
        <v>258278</v>
      </c>
      <c r="J304" s="2">
        <v>258278</v>
      </c>
      <c r="K304">
        <v>7900001410</v>
      </c>
      <c r="L304" t="s">
        <v>270</v>
      </c>
      <c r="M304" t="s">
        <v>65</v>
      </c>
      <c r="N304" t="s">
        <v>51</v>
      </c>
      <c r="O304" s="24" t="str">
        <f>IF(COUNTIF('Geographic Analysis'!$L$8:$L$21,Commercial!P304), _xlfn.CONCAT(Commercial!P304, " (H)"),Commercial!P304)</f>
        <v>United States</v>
      </c>
      <c r="P304" t="s">
        <v>51</v>
      </c>
      <c r="Q304" s="24" t="str">
        <f>IF(COUNTIF('Geographic Analysis'!$L$8:$L$21,Commercial!R304), _xlfn.CONCAT(Commercial!R304, " (H)"),Commercial!R304)</f>
        <v>United Kingdom</v>
      </c>
      <c r="R304" t="s">
        <v>88</v>
      </c>
      <c r="S304">
        <v>8518945853</v>
      </c>
      <c r="T304" t="s">
        <v>115</v>
      </c>
      <c r="V304" t="s">
        <v>88</v>
      </c>
    </row>
    <row r="305" spans="1:22" x14ac:dyDescent="0.3">
      <c r="A305" s="5" t="s">
        <v>186</v>
      </c>
      <c r="B305">
        <v>1058884562</v>
      </c>
      <c r="C305">
        <v>38865000</v>
      </c>
      <c r="D305" s="1">
        <v>44623</v>
      </c>
      <c r="E305">
        <v>19650908</v>
      </c>
      <c r="F305" t="s">
        <v>19</v>
      </c>
      <c r="G305" t="s">
        <v>22</v>
      </c>
      <c r="H305" t="s">
        <v>183</v>
      </c>
      <c r="I305" s="2">
        <v>663085</v>
      </c>
      <c r="J305" s="2">
        <v>663085</v>
      </c>
      <c r="K305">
        <v>7900001410</v>
      </c>
      <c r="L305" t="s">
        <v>270</v>
      </c>
      <c r="M305" t="s">
        <v>65</v>
      </c>
      <c r="N305" t="s">
        <v>51</v>
      </c>
      <c r="O305" s="24" t="str">
        <f>IF(COUNTIF('Geographic Analysis'!$L$8:$L$21,Commercial!P305), _xlfn.CONCAT(Commercial!P305, " (H)"),Commercial!P305)</f>
        <v>United States</v>
      </c>
      <c r="P305" t="s">
        <v>51</v>
      </c>
      <c r="Q305" s="24" t="str">
        <f>IF(COUNTIF('Geographic Analysis'!$L$8:$L$21,Commercial!R305), _xlfn.CONCAT(Commercial!R305, " (H)"),Commercial!R305)</f>
        <v>Netherlands</v>
      </c>
      <c r="R305" t="s">
        <v>58</v>
      </c>
      <c r="S305">
        <v>3259405538</v>
      </c>
      <c r="T305" t="s">
        <v>255</v>
      </c>
      <c r="U305" t="s">
        <v>61</v>
      </c>
      <c r="V305" t="s">
        <v>58</v>
      </c>
    </row>
    <row r="306" spans="1:22" x14ac:dyDescent="0.3">
      <c r="A306" s="5" t="s">
        <v>186</v>
      </c>
      <c r="B306">
        <v>1058884562</v>
      </c>
      <c r="C306">
        <v>38865000</v>
      </c>
      <c r="D306" s="1">
        <v>44641</v>
      </c>
      <c r="E306">
        <v>19908856</v>
      </c>
      <c r="F306" t="s">
        <v>19</v>
      </c>
      <c r="G306" t="s">
        <v>21</v>
      </c>
      <c r="H306" t="s">
        <v>183</v>
      </c>
      <c r="I306" s="2">
        <v>5837128</v>
      </c>
      <c r="J306" s="2">
        <v>5837128</v>
      </c>
      <c r="K306">
        <v>7900001410</v>
      </c>
      <c r="L306" t="s">
        <v>270</v>
      </c>
      <c r="M306" t="s">
        <v>65</v>
      </c>
      <c r="N306" t="s">
        <v>51</v>
      </c>
      <c r="O306" s="24" t="str">
        <f>IF(COUNTIF('Geographic Analysis'!$L$8:$L$21,Commercial!P306), _xlfn.CONCAT(Commercial!P306, " (H)"),Commercial!P306)</f>
        <v>United States</v>
      </c>
      <c r="P306" t="s">
        <v>51</v>
      </c>
      <c r="Q306" s="24" t="str">
        <f>IF(COUNTIF('Geographic Analysis'!$L$8:$L$21,Commercial!R306), _xlfn.CONCAT(Commercial!R306, " (H)"),Commercial!R306)</f>
        <v>Mexico (H)</v>
      </c>
      <c r="R306" t="s">
        <v>85</v>
      </c>
      <c r="S306">
        <v>4569820300</v>
      </c>
      <c r="T306" t="s">
        <v>76</v>
      </c>
      <c r="U306" t="s">
        <v>84</v>
      </c>
      <c r="V306" t="s">
        <v>85</v>
      </c>
    </row>
    <row r="307" spans="1:22" x14ac:dyDescent="0.3">
      <c r="A307" s="5" t="s">
        <v>186</v>
      </c>
      <c r="B307">
        <v>1058884562</v>
      </c>
      <c r="C307">
        <v>38865000</v>
      </c>
      <c r="D307" s="1">
        <v>44632</v>
      </c>
      <c r="E307">
        <v>10246293</v>
      </c>
      <c r="F307" t="s">
        <v>19</v>
      </c>
      <c r="G307" t="s">
        <v>22</v>
      </c>
      <c r="H307" t="s">
        <v>183</v>
      </c>
      <c r="I307" s="2">
        <v>411</v>
      </c>
      <c r="J307" s="2">
        <v>411</v>
      </c>
      <c r="K307">
        <v>7995204544</v>
      </c>
      <c r="L307" t="s">
        <v>89</v>
      </c>
      <c r="M307" t="s">
        <v>87</v>
      </c>
      <c r="N307" t="s">
        <v>88</v>
      </c>
      <c r="O307" s="24" t="str">
        <f>IF(COUNTIF('Geographic Analysis'!$L$8:$L$21,Commercial!P307), _xlfn.CONCAT(Commercial!P307, " (H)"),Commercial!P307)</f>
        <v>United Kingdom</v>
      </c>
      <c r="P307" t="s">
        <v>88</v>
      </c>
      <c r="Q307" s="24" t="str">
        <f>IF(COUNTIF('Geographic Analysis'!$L$8:$L$21,Commercial!R307), _xlfn.CONCAT(Commercial!R307, " (H)"),Commercial!R307)</f>
        <v>France</v>
      </c>
      <c r="R307" t="s">
        <v>49</v>
      </c>
      <c r="S307">
        <v>2045489878</v>
      </c>
      <c r="T307" t="s">
        <v>103</v>
      </c>
      <c r="U307" t="s">
        <v>50</v>
      </c>
      <c r="V307" t="s">
        <v>49</v>
      </c>
    </row>
    <row r="308" spans="1:22" x14ac:dyDescent="0.3">
      <c r="A308" s="5" t="s">
        <v>185</v>
      </c>
      <c r="B308">
        <v>1058884562</v>
      </c>
      <c r="C308">
        <v>36785654</v>
      </c>
      <c r="D308" s="1">
        <v>44612</v>
      </c>
      <c r="E308">
        <v>11559681</v>
      </c>
      <c r="F308" t="s">
        <v>19</v>
      </c>
      <c r="G308" t="s">
        <v>22</v>
      </c>
      <c r="H308" t="s">
        <v>183</v>
      </c>
      <c r="I308" s="2">
        <v>38932</v>
      </c>
      <c r="J308" s="2">
        <v>38932</v>
      </c>
      <c r="K308">
        <v>8518945853</v>
      </c>
      <c r="L308" t="s">
        <v>115</v>
      </c>
      <c r="N308" t="s">
        <v>88</v>
      </c>
      <c r="O308" s="24" t="str">
        <f>IF(COUNTIF('Geographic Analysis'!$L$8:$L$21,Commercial!P308), _xlfn.CONCAT(Commercial!P308, " (H)"),Commercial!P308)</f>
        <v>United Kingdom</v>
      </c>
      <c r="P308" t="s">
        <v>88</v>
      </c>
      <c r="Q308" s="24" t="str">
        <f>IF(COUNTIF('Geographic Analysis'!$L$8:$L$21,Commercial!R308), _xlfn.CONCAT(Commercial!R308, " (H)"),Commercial!R308)</f>
        <v>United Kingdom</v>
      </c>
      <c r="R308" t="s">
        <v>88</v>
      </c>
      <c r="S308">
        <v>1112036044</v>
      </c>
      <c r="T308" t="s">
        <v>120</v>
      </c>
      <c r="U308" t="s">
        <v>87</v>
      </c>
      <c r="V308" t="s">
        <v>88</v>
      </c>
    </row>
    <row r="309" spans="1:22" x14ac:dyDescent="0.3">
      <c r="A309" s="5" t="s">
        <v>185</v>
      </c>
      <c r="B309">
        <v>1058884562</v>
      </c>
      <c r="C309">
        <v>36785654</v>
      </c>
      <c r="D309" s="1">
        <v>44619</v>
      </c>
      <c r="E309">
        <v>14553460</v>
      </c>
      <c r="F309" t="s">
        <v>19</v>
      </c>
      <c r="G309" t="s">
        <v>22</v>
      </c>
      <c r="H309" t="s">
        <v>183</v>
      </c>
      <c r="I309" s="2">
        <v>330173</v>
      </c>
      <c r="J309" s="2">
        <v>330173</v>
      </c>
      <c r="K309">
        <v>8518945853</v>
      </c>
      <c r="L309" t="s">
        <v>115</v>
      </c>
      <c r="N309" t="s">
        <v>88</v>
      </c>
      <c r="O309" s="24" t="str">
        <f>IF(COUNTIF('Geographic Analysis'!$L$8:$L$21,Commercial!P309), _xlfn.CONCAT(Commercial!P309, " (H)"),Commercial!P309)</f>
        <v>United Kingdom</v>
      </c>
      <c r="P309" t="s">
        <v>88</v>
      </c>
      <c r="Q309" s="24" t="str">
        <f>IF(COUNTIF('Geographic Analysis'!$L$8:$L$21,Commercial!R309), _xlfn.CONCAT(Commercial!R309, " (H)"),Commercial!R309)</f>
        <v>United States</v>
      </c>
      <c r="R309" t="s">
        <v>51</v>
      </c>
      <c r="S309">
        <v>7298729519</v>
      </c>
      <c r="T309" t="s">
        <v>272</v>
      </c>
      <c r="U309" t="s">
        <v>65</v>
      </c>
      <c r="V309" t="s">
        <v>51</v>
      </c>
    </row>
    <row r="310" spans="1:22" x14ac:dyDescent="0.3">
      <c r="A310" s="5" t="s">
        <v>184</v>
      </c>
      <c r="B310">
        <v>1058884562</v>
      </c>
      <c r="C310">
        <v>36785654</v>
      </c>
      <c r="D310" s="1">
        <v>44582</v>
      </c>
      <c r="E310">
        <v>15029435</v>
      </c>
      <c r="F310" t="s">
        <v>19</v>
      </c>
      <c r="G310" t="s">
        <v>22</v>
      </c>
      <c r="H310" t="s">
        <v>183</v>
      </c>
      <c r="I310" s="2">
        <v>864011</v>
      </c>
      <c r="J310" s="2">
        <v>864011</v>
      </c>
      <c r="K310">
        <v>8518945853</v>
      </c>
      <c r="L310" t="s">
        <v>115</v>
      </c>
      <c r="N310" t="s">
        <v>88</v>
      </c>
      <c r="O310" s="24" t="str">
        <f>IF(COUNTIF('Geographic Analysis'!$L$8:$L$21,Commercial!P310), _xlfn.CONCAT(Commercial!P310, " (H)"),Commercial!P310)</f>
        <v>United Kingdom</v>
      </c>
      <c r="P310" t="s">
        <v>88</v>
      </c>
      <c r="Q310" s="24" t="str">
        <f>IF(COUNTIF('Geographic Analysis'!$L$8:$L$21,Commercial!R310), _xlfn.CONCAT(Commercial!R310, " (H)"),Commercial!R310)</f>
        <v>Poland</v>
      </c>
      <c r="R310" t="s">
        <v>45</v>
      </c>
      <c r="S310">
        <v>2141002012</v>
      </c>
      <c r="T310" t="s">
        <v>262</v>
      </c>
      <c r="U310" t="s">
        <v>136</v>
      </c>
      <c r="V310" t="s">
        <v>45</v>
      </c>
    </row>
    <row r="311" spans="1:22" x14ac:dyDescent="0.3">
      <c r="A311" s="5" t="s">
        <v>186</v>
      </c>
      <c r="B311">
        <v>1058884562</v>
      </c>
      <c r="C311">
        <v>36785654</v>
      </c>
      <c r="D311" s="1">
        <v>44630</v>
      </c>
      <c r="E311">
        <v>15585072</v>
      </c>
      <c r="F311" t="s">
        <v>19</v>
      </c>
      <c r="G311" t="s">
        <v>21</v>
      </c>
      <c r="H311" t="s">
        <v>183</v>
      </c>
      <c r="I311" s="2">
        <v>736594</v>
      </c>
      <c r="J311" s="2">
        <v>736594</v>
      </c>
      <c r="K311">
        <v>8518945853</v>
      </c>
      <c r="L311" t="s">
        <v>115</v>
      </c>
      <c r="N311" t="s">
        <v>88</v>
      </c>
      <c r="O311" s="24" t="str">
        <f>IF(COUNTIF('Geographic Analysis'!$L$8:$L$21,Commercial!P311), _xlfn.CONCAT(Commercial!P311, " (H)"),Commercial!P311)</f>
        <v>United Kingdom</v>
      </c>
      <c r="P311" t="s">
        <v>88</v>
      </c>
      <c r="Q311" s="24" t="str">
        <f>IF(COUNTIF('Geographic Analysis'!$L$8:$L$21,Commercial!R311), _xlfn.CONCAT(Commercial!R311, " (H)"),Commercial!R311)</f>
        <v>Italy</v>
      </c>
      <c r="R311" t="s">
        <v>42</v>
      </c>
      <c r="S311">
        <v>4447830460</v>
      </c>
      <c r="T311" t="s">
        <v>25</v>
      </c>
      <c r="U311" t="s">
        <v>42</v>
      </c>
      <c r="V311" t="s">
        <v>42</v>
      </c>
    </row>
    <row r="312" spans="1:22" x14ac:dyDescent="0.3">
      <c r="A312" s="5" t="s">
        <v>185</v>
      </c>
      <c r="B312">
        <v>1058884562</v>
      </c>
      <c r="C312">
        <v>36785654</v>
      </c>
      <c r="D312" s="1">
        <v>44609</v>
      </c>
      <c r="E312">
        <v>15665012</v>
      </c>
      <c r="F312" t="s">
        <v>19</v>
      </c>
      <c r="G312" t="s">
        <v>21</v>
      </c>
      <c r="H312" t="s">
        <v>183</v>
      </c>
      <c r="I312" s="2">
        <v>467896</v>
      </c>
      <c r="J312" s="2">
        <v>467896</v>
      </c>
      <c r="K312">
        <v>8518945853</v>
      </c>
      <c r="L312" t="s">
        <v>115</v>
      </c>
      <c r="N312" t="s">
        <v>88</v>
      </c>
      <c r="O312" s="24" t="str">
        <f>IF(COUNTIF('Geographic Analysis'!$L$8:$L$21,Commercial!P312), _xlfn.CONCAT(Commercial!P312, " (H)"),Commercial!P312)</f>
        <v>United Kingdom</v>
      </c>
      <c r="P312" t="s">
        <v>88</v>
      </c>
      <c r="Q312" s="24" t="str">
        <f>IF(COUNTIF('Geographic Analysis'!$L$8:$L$21,Commercial!R312), _xlfn.CONCAT(Commercial!R312, " (H)"),Commercial!R312)</f>
        <v>Bahrain (H)</v>
      </c>
      <c r="R312" t="s">
        <v>28</v>
      </c>
      <c r="S312">
        <v>1000254510</v>
      </c>
      <c r="T312" t="s">
        <v>250</v>
      </c>
      <c r="U312" t="s">
        <v>29</v>
      </c>
      <c r="V312" t="s">
        <v>28</v>
      </c>
    </row>
    <row r="313" spans="1:22" x14ac:dyDescent="0.3">
      <c r="A313" s="5" t="s">
        <v>185</v>
      </c>
      <c r="B313">
        <v>1058884562</v>
      </c>
      <c r="C313">
        <v>36785654</v>
      </c>
      <c r="D313" s="1">
        <v>44594</v>
      </c>
      <c r="E313">
        <v>16103944</v>
      </c>
      <c r="F313" t="s">
        <v>19</v>
      </c>
      <c r="G313" t="s">
        <v>22</v>
      </c>
      <c r="H313" t="s">
        <v>183</v>
      </c>
      <c r="I313" s="2">
        <v>338303</v>
      </c>
      <c r="J313" s="2">
        <v>338303</v>
      </c>
      <c r="K313">
        <v>8518945853</v>
      </c>
      <c r="L313" t="s">
        <v>115</v>
      </c>
      <c r="N313" t="s">
        <v>88</v>
      </c>
      <c r="O313" s="24" t="str">
        <f>IF(COUNTIF('Geographic Analysis'!$L$8:$L$21,Commercial!P313), _xlfn.CONCAT(Commercial!P313, " (H)"),Commercial!P313)</f>
        <v>United Kingdom</v>
      </c>
      <c r="P313" t="s">
        <v>88</v>
      </c>
      <c r="Q313" s="24" t="str">
        <f>IF(COUNTIF('Geographic Analysis'!$L$8:$L$21,Commercial!R313), _xlfn.CONCAT(Commercial!R313, " (H)"),Commercial!R313)</f>
        <v>Spain</v>
      </c>
      <c r="R313" t="s">
        <v>36</v>
      </c>
      <c r="S313">
        <v>1454142014</v>
      </c>
      <c r="T313" t="s">
        <v>63</v>
      </c>
      <c r="U313" t="s">
        <v>64</v>
      </c>
      <c r="V313" t="s">
        <v>36</v>
      </c>
    </row>
    <row r="314" spans="1:22" x14ac:dyDescent="0.3">
      <c r="A314" s="5" t="s">
        <v>185</v>
      </c>
      <c r="B314">
        <v>1058884562</v>
      </c>
      <c r="C314">
        <v>36785654</v>
      </c>
      <c r="D314" s="1">
        <v>44595</v>
      </c>
      <c r="E314">
        <v>17378319</v>
      </c>
      <c r="F314" t="s">
        <v>19</v>
      </c>
      <c r="G314" t="s">
        <v>22</v>
      </c>
      <c r="H314" t="s">
        <v>183</v>
      </c>
      <c r="I314" s="2">
        <v>433086</v>
      </c>
      <c r="J314" s="2">
        <v>433086</v>
      </c>
      <c r="K314">
        <v>8518945853</v>
      </c>
      <c r="L314" t="s">
        <v>115</v>
      </c>
      <c r="N314" t="s">
        <v>88</v>
      </c>
      <c r="O314" s="24" t="str">
        <f>IF(COUNTIF('Geographic Analysis'!$L$8:$L$21,Commercial!P314), _xlfn.CONCAT(Commercial!P314, " (H)"),Commercial!P314)</f>
        <v>United Kingdom</v>
      </c>
      <c r="P314" t="s">
        <v>88</v>
      </c>
      <c r="Q314" s="24" t="str">
        <f>IF(COUNTIF('Geographic Analysis'!$L$8:$L$21,Commercial!R314), _xlfn.CONCAT(Commercial!R314, " (H)"),Commercial!R314)</f>
        <v>United Kingdom</v>
      </c>
      <c r="R314" t="s">
        <v>88</v>
      </c>
      <c r="S314">
        <v>4478501400</v>
      </c>
      <c r="T314" t="s">
        <v>264</v>
      </c>
      <c r="U314" t="s">
        <v>119</v>
      </c>
      <c r="V314" t="s">
        <v>88</v>
      </c>
    </row>
    <row r="315" spans="1:22" x14ac:dyDescent="0.3">
      <c r="A315" s="5" t="s">
        <v>186</v>
      </c>
      <c r="B315">
        <v>1058884562</v>
      </c>
      <c r="C315">
        <v>36785654</v>
      </c>
      <c r="D315" s="1">
        <v>44638</v>
      </c>
      <c r="E315">
        <v>18722824</v>
      </c>
      <c r="F315" t="s">
        <v>19</v>
      </c>
      <c r="G315" t="s">
        <v>22</v>
      </c>
      <c r="H315" t="s">
        <v>183</v>
      </c>
      <c r="I315" s="2">
        <v>155731</v>
      </c>
      <c r="J315" s="2">
        <v>155731</v>
      </c>
      <c r="K315">
        <v>8518945853</v>
      </c>
      <c r="L315" t="s">
        <v>115</v>
      </c>
      <c r="N315" t="s">
        <v>88</v>
      </c>
      <c r="O315" s="24" t="str">
        <f>IF(COUNTIF('Geographic Analysis'!$L$8:$L$21,Commercial!P315), _xlfn.CONCAT(Commercial!P315, " (H)"),Commercial!P315)</f>
        <v>United Kingdom</v>
      </c>
      <c r="P315" t="s">
        <v>88</v>
      </c>
      <c r="Q315" s="24" t="str">
        <f>IF(COUNTIF('Geographic Analysis'!$L$8:$L$21,Commercial!R315), _xlfn.CONCAT(Commercial!R315, " (H)"),Commercial!R315)</f>
        <v>United Kingdom</v>
      </c>
      <c r="R315" t="s">
        <v>88</v>
      </c>
      <c r="S315">
        <v>2299858418</v>
      </c>
      <c r="T315" t="s">
        <v>78</v>
      </c>
      <c r="U315" t="s">
        <v>87</v>
      </c>
      <c r="V315" t="s">
        <v>88</v>
      </c>
    </row>
    <row r="316" spans="1:22" x14ac:dyDescent="0.3">
      <c r="A316" s="5" t="s">
        <v>184</v>
      </c>
      <c r="B316">
        <v>1058884562</v>
      </c>
      <c r="C316">
        <v>36785654</v>
      </c>
      <c r="D316" s="1">
        <v>44578</v>
      </c>
      <c r="E316">
        <v>18909089</v>
      </c>
      <c r="F316" t="s">
        <v>19</v>
      </c>
      <c r="G316" t="s">
        <v>22</v>
      </c>
      <c r="H316" t="s">
        <v>183</v>
      </c>
      <c r="I316" s="2">
        <v>480288</v>
      </c>
      <c r="J316" s="2">
        <v>480288</v>
      </c>
      <c r="K316">
        <v>8518945853</v>
      </c>
      <c r="L316" t="s">
        <v>115</v>
      </c>
      <c r="N316" t="s">
        <v>88</v>
      </c>
      <c r="O316" s="24" t="str">
        <f>IF(COUNTIF('Geographic Analysis'!$L$8:$L$21,Commercial!P316), _xlfn.CONCAT(Commercial!P316, " (H)"),Commercial!P316)</f>
        <v>United Kingdom</v>
      </c>
      <c r="P316" t="s">
        <v>88</v>
      </c>
      <c r="Q316" s="24" t="str">
        <f>IF(COUNTIF('Geographic Analysis'!$L$8:$L$21,Commercial!R316), _xlfn.CONCAT(Commercial!R316, " (H)"),Commercial!R316)</f>
        <v>Bahrain (H)</v>
      </c>
      <c r="R316" t="s">
        <v>28</v>
      </c>
      <c r="S316">
        <v>1000254510</v>
      </c>
      <c r="T316" t="s">
        <v>250</v>
      </c>
      <c r="U316" t="s">
        <v>29</v>
      </c>
      <c r="V316" t="s">
        <v>28</v>
      </c>
    </row>
    <row r="317" spans="1:22" x14ac:dyDescent="0.3">
      <c r="A317" s="5" t="s">
        <v>185</v>
      </c>
      <c r="B317">
        <v>1058884562</v>
      </c>
      <c r="C317">
        <v>36785654</v>
      </c>
      <c r="D317" s="1">
        <v>44620</v>
      </c>
      <c r="E317">
        <v>19865870</v>
      </c>
      <c r="F317" t="s">
        <v>19</v>
      </c>
      <c r="G317" t="s">
        <v>22</v>
      </c>
      <c r="H317" t="s">
        <v>183</v>
      </c>
      <c r="I317" s="2">
        <v>580071</v>
      </c>
      <c r="J317" s="2">
        <v>580071</v>
      </c>
      <c r="K317">
        <v>8518945853</v>
      </c>
      <c r="L317" t="s">
        <v>115</v>
      </c>
      <c r="N317" t="s">
        <v>88</v>
      </c>
      <c r="O317" s="24" t="str">
        <f>IF(COUNTIF('Geographic Analysis'!$L$8:$L$21,Commercial!P317), _xlfn.CONCAT(Commercial!P317, " (H)"),Commercial!P317)</f>
        <v>United Kingdom</v>
      </c>
      <c r="P317" t="s">
        <v>88</v>
      </c>
      <c r="Q317" s="24" t="str">
        <f>IF(COUNTIF('Geographic Analysis'!$L$8:$L$21,Commercial!R317), _xlfn.CONCAT(Commercial!R317, " (H)"),Commercial!R317)</f>
        <v>United States</v>
      </c>
      <c r="R317" t="s">
        <v>51</v>
      </c>
      <c r="S317">
        <v>1002337855</v>
      </c>
      <c r="T317" t="s">
        <v>105</v>
      </c>
      <c r="U317" t="s">
        <v>106</v>
      </c>
      <c r="V317" t="s">
        <v>51</v>
      </c>
    </row>
    <row r="318" spans="1:22" x14ac:dyDescent="0.3">
      <c r="A318" s="5" t="s">
        <v>185</v>
      </c>
      <c r="B318">
        <v>1058884562</v>
      </c>
      <c r="C318">
        <v>36785654</v>
      </c>
      <c r="D318" s="1">
        <v>44602</v>
      </c>
      <c r="E318">
        <v>11435541</v>
      </c>
      <c r="F318" t="s">
        <v>19</v>
      </c>
      <c r="G318" t="s">
        <v>22</v>
      </c>
      <c r="H318" t="s">
        <v>183</v>
      </c>
      <c r="I318" s="2">
        <v>430940</v>
      </c>
      <c r="J318" s="2">
        <v>430940</v>
      </c>
      <c r="K318">
        <v>8518945853</v>
      </c>
      <c r="L318" t="s">
        <v>115</v>
      </c>
      <c r="N318" t="s">
        <v>88</v>
      </c>
      <c r="O318" s="24" t="str">
        <f>IF(COUNTIF('Geographic Analysis'!$L$8:$L$21,Commercial!P318), _xlfn.CONCAT(Commercial!P318, " (H)"),Commercial!P318)</f>
        <v>United Kingdom</v>
      </c>
      <c r="P318" t="s">
        <v>88</v>
      </c>
      <c r="Q318" s="24" t="str">
        <f>IF(COUNTIF('Geographic Analysis'!$L$8:$L$21,Commercial!R318), _xlfn.CONCAT(Commercial!R318, " (H)"),Commercial!R318)</f>
        <v>Bahrain (H)</v>
      </c>
      <c r="R318" t="s">
        <v>28</v>
      </c>
      <c r="S318">
        <v>4547963252</v>
      </c>
      <c r="T318" t="s">
        <v>32</v>
      </c>
      <c r="U318" t="s">
        <v>33</v>
      </c>
      <c r="V318" t="s">
        <v>28</v>
      </c>
    </row>
    <row r="319" spans="1:22" x14ac:dyDescent="0.3">
      <c r="A319" s="5" t="s">
        <v>185</v>
      </c>
      <c r="B319">
        <v>1058884562</v>
      </c>
      <c r="C319">
        <v>36785654</v>
      </c>
      <c r="D319" s="1">
        <v>44596</v>
      </c>
      <c r="E319">
        <v>13394489</v>
      </c>
      <c r="F319" t="s">
        <v>19</v>
      </c>
      <c r="G319" t="s">
        <v>22</v>
      </c>
      <c r="H319" t="s">
        <v>183</v>
      </c>
      <c r="I319" s="2">
        <v>67446705</v>
      </c>
      <c r="J319" s="2">
        <v>67446705</v>
      </c>
      <c r="K319">
        <v>8581111445</v>
      </c>
      <c r="L319" t="s">
        <v>52</v>
      </c>
      <c r="N319" t="s">
        <v>53</v>
      </c>
      <c r="O319" s="24" t="str">
        <f>IF(COUNTIF('Geographic Analysis'!$L$8:$L$21,Commercial!P319), _xlfn.CONCAT(Commercial!P319, " (H)"),Commercial!P319)</f>
        <v>Russia (H)</v>
      </c>
      <c r="P319" t="s">
        <v>53</v>
      </c>
      <c r="Q319" s="24" t="str">
        <f>IF(COUNTIF('Geographic Analysis'!$L$8:$L$21,Commercial!R319), _xlfn.CONCAT(Commercial!R319, " (H)"),Commercial!R319)</f>
        <v>Russia (H)</v>
      </c>
      <c r="R319" t="s">
        <v>53</v>
      </c>
      <c r="S319">
        <v>8581111445</v>
      </c>
      <c r="T319" t="s">
        <v>52</v>
      </c>
      <c r="V319" t="s">
        <v>53</v>
      </c>
    </row>
    <row r="320" spans="1:22" x14ac:dyDescent="0.3">
      <c r="A320" s="5" t="s">
        <v>184</v>
      </c>
      <c r="B320">
        <v>1058884562</v>
      </c>
      <c r="C320">
        <v>36785654</v>
      </c>
      <c r="D320" s="1">
        <v>44570</v>
      </c>
      <c r="E320">
        <v>16991896</v>
      </c>
      <c r="F320" t="s">
        <v>19</v>
      </c>
      <c r="G320" t="s">
        <v>21</v>
      </c>
      <c r="H320" t="s">
        <v>183</v>
      </c>
      <c r="I320" s="2">
        <v>655768132</v>
      </c>
      <c r="J320" s="2">
        <v>655768132</v>
      </c>
      <c r="K320">
        <v>8591076781</v>
      </c>
      <c r="L320" t="s">
        <v>46</v>
      </c>
      <c r="N320" t="s">
        <v>51</v>
      </c>
      <c r="O320" s="24" t="str">
        <f>IF(COUNTIF('Geographic Analysis'!$L$8:$L$21,Commercial!P320), _xlfn.CONCAT(Commercial!P320, " (H)"),Commercial!P320)</f>
        <v>United States</v>
      </c>
      <c r="P320" t="s">
        <v>51</v>
      </c>
      <c r="Q320" s="24" t="str">
        <f>IF(COUNTIF('Geographic Analysis'!$L$8:$L$21,Commercial!R320), _xlfn.CONCAT(Commercial!R320, " (H)"),Commercial!R320)</f>
        <v>United Kingdom</v>
      </c>
      <c r="R320" t="s">
        <v>88</v>
      </c>
      <c r="S320">
        <v>4478501400</v>
      </c>
      <c r="T320" t="s">
        <v>264</v>
      </c>
      <c r="U320" t="s">
        <v>119</v>
      </c>
      <c r="V320" t="s">
        <v>88</v>
      </c>
    </row>
    <row r="321" spans="1:22" x14ac:dyDescent="0.3">
      <c r="A321" s="5" t="s">
        <v>186</v>
      </c>
      <c r="B321">
        <v>1058884562</v>
      </c>
      <c r="C321">
        <v>36785654</v>
      </c>
      <c r="D321" s="1">
        <v>44632</v>
      </c>
      <c r="E321">
        <v>16759901</v>
      </c>
      <c r="F321" t="s">
        <v>19</v>
      </c>
      <c r="G321" t="s">
        <v>22</v>
      </c>
      <c r="H321" t="s">
        <v>183</v>
      </c>
      <c r="I321" s="2">
        <v>834</v>
      </c>
      <c r="J321" s="2">
        <v>834</v>
      </c>
      <c r="K321">
        <v>8615642415</v>
      </c>
      <c r="L321" t="s">
        <v>163</v>
      </c>
      <c r="M321" t="s">
        <v>164</v>
      </c>
      <c r="N321" t="s">
        <v>45</v>
      </c>
      <c r="O321" s="24" t="str">
        <f>IF(COUNTIF('Geographic Analysis'!$L$8:$L$21,Commercial!P321), _xlfn.CONCAT(Commercial!P321, " (H)"),Commercial!P321)</f>
        <v>Poland</v>
      </c>
      <c r="P321" t="s">
        <v>45</v>
      </c>
      <c r="Q321" s="24" t="str">
        <f>IF(COUNTIF('Geographic Analysis'!$L$8:$L$21,Commercial!R321), _xlfn.CONCAT(Commercial!R321, " (H)"),Commercial!R321)</f>
        <v>United States</v>
      </c>
      <c r="R321" t="s">
        <v>51</v>
      </c>
      <c r="S321">
        <v>8591076781</v>
      </c>
      <c r="T321" t="s">
        <v>46</v>
      </c>
      <c r="V321" t="s">
        <v>51</v>
      </c>
    </row>
    <row r="322" spans="1:22" x14ac:dyDescent="0.3">
      <c r="A322" s="5" t="s">
        <v>186</v>
      </c>
      <c r="B322">
        <v>1058884562</v>
      </c>
      <c r="C322">
        <v>36785654</v>
      </c>
      <c r="D322" s="1">
        <v>44624</v>
      </c>
      <c r="E322">
        <v>13281863</v>
      </c>
      <c r="F322" t="s">
        <v>19</v>
      </c>
      <c r="G322" t="s">
        <v>22</v>
      </c>
      <c r="H322" t="s">
        <v>183</v>
      </c>
      <c r="I322" s="2">
        <v>284727</v>
      </c>
      <c r="J322" s="2">
        <v>284727</v>
      </c>
      <c r="K322">
        <v>8807960384</v>
      </c>
      <c r="L322" t="s">
        <v>126</v>
      </c>
      <c r="M322" t="s">
        <v>127</v>
      </c>
      <c r="N322" t="s">
        <v>128</v>
      </c>
      <c r="O322" s="24" t="str">
        <f>IF(COUNTIF('Geographic Analysis'!$L$8:$L$21,Commercial!P322), _xlfn.CONCAT(Commercial!P322, " (H)"),Commercial!P322)</f>
        <v>Slovakia</v>
      </c>
      <c r="P322" t="s">
        <v>128</v>
      </c>
      <c r="Q322" s="24" t="str">
        <f>IF(COUNTIF('Geographic Analysis'!$L$8:$L$21,Commercial!R322), _xlfn.CONCAT(Commercial!R322, " (H)"),Commercial!R322)</f>
        <v>United Kingdom</v>
      </c>
      <c r="R322" t="s">
        <v>88</v>
      </c>
      <c r="S322">
        <v>3232587888</v>
      </c>
      <c r="T322" t="s">
        <v>254</v>
      </c>
      <c r="U322" t="s">
        <v>87</v>
      </c>
      <c r="V322" t="s">
        <v>88</v>
      </c>
    </row>
    <row r="323" spans="1:22" x14ac:dyDescent="0.3">
      <c r="A323" s="5" t="s">
        <v>185</v>
      </c>
      <c r="B323">
        <v>1058884562</v>
      </c>
      <c r="C323">
        <v>36785654</v>
      </c>
      <c r="D323" s="1">
        <v>44595</v>
      </c>
      <c r="E323">
        <v>13618879</v>
      </c>
      <c r="F323" t="s">
        <v>19</v>
      </c>
      <c r="G323" t="s">
        <v>22</v>
      </c>
      <c r="H323" t="s">
        <v>183</v>
      </c>
      <c r="I323" s="2">
        <v>329175</v>
      </c>
      <c r="J323" s="2">
        <v>329175</v>
      </c>
      <c r="K323">
        <v>8807960384</v>
      </c>
      <c r="L323" t="s">
        <v>126</v>
      </c>
      <c r="M323" t="s">
        <v>127</v>
      </c>
      <c r="N323" t="s">
        <v>128</v>
      </c>
      <c r="O323" s="24" t="str">
        <f>IF(COUNTIF('Geographic Analysis'!$L$8:$L$21,Commercial!P323), _xlfn.CONCAT(Commercial!P323, " (H)"),Commercial!P323)</f>
        <v>Slovakia</v>
      </c>
      <c r="P323" t="s">
        <v>128</v>
      </c>
      <c r="Q323" s="24" t="str">
        <f>IF(COUNTIF('Geographic Analysis'!$L$8:$L$21,Commercial!R323), _xlfn.CONCAT(Commercial!R323, " (H)"),Commercial!R323)</f>
        <v>Unieted Kingdom</v>
      </c>
      <c r="R323" t="s">
        <v>141</v>
      </c>
      <c r="S323">
        <v>3323598752</v>
      </c>
      <c r="T323" t="s">
        <v>137</v>
      </c>
      <c r="U323" t="s">
        <v>140</v>
      </c>
      <c r="V323" t="s">
        <v>141</v>
      </c>
    </row>
    <row r="324" spans="1:22" x14ac:dyDescent="0.3">
      <c r="A324" s="5" t="s">
        <v>185</v>
      </c>
      <c r="B324">
        <v>1058884562</v>
      </c>
      <c r="C324">
        <v>36785654</v>
      </c>
      <c r="D324" s="1">
        <v>44604</v>
      </c>
      <c r="E324">
        <v>17629902</v>
      </c>
      <c r="F324" t="s">
        <v>19</v>
      </c>
      <c r="G324" t="s">
        <v>21</v>
      </c>
      <c r="H324" t="s">
        <v>183</v>
      </c>
      <c r="I324" s="2">
        <v>449765</v>
      </c>
      <c r="J324" s="2">
        <v>449765</v>
      </c>
      <c r="K324">
        <v>8807960384</v>
      </c>
      <c r="L324" t="s">
        <v>126</v>
      </c>
      <c r="M324" t="s">
        <v>127</v>
      </c>
      <c r="N324" t="s">
        <v>128</v>
      </c>
      <c r="O324" s="24" t="str">
        <f>IF(COUNTIF('Geographic Analysis'!$L$8:$L$21,Commercial!P324), _xlfn.CONCAT(Commercial!P324, " (H)"),Commercial!P324)</f>
        <v>Slovakia</v>
      </c>
      <c r="P324" t="s">
        <v>128</v>
      </c>
      <c r="Q324" s="24" t="str">
        <f>IF(COUNTIF('Geographic Analysis'!$L$8:$L$21,Commercial!R324), _xlfn.CONCAT(Commercial!R324, " (H)"),Commercial!R324)</f>
        <v>United States</v>
      </c>
      <c r="R324" t="s">
        <v>51</v>
      </c>
      <c r="S324">
        <v>7871021235</v>
      </c>
      <c r="T324" t="s">
        <v>268</v>
      </c>
      <c r="V324" t="s">
        <v>51</v>
      </c>
    </row>
    <row r="325" spans="1:22" x14ac:dyDescent="0.3">
      <c r="A325" s="5" t="s">
        <v>186</v>
      </c>
      <c r="B325">
        <v>1058884562</v>
      </c>
      <c r="C325">
        <v>36785654</v>
      </c>
      <c r="D325" s="1">
        <v>44628</v>
      </c>
      <c r="E325">
        <v>19025001</v>
      </c>
      <c r="F325" t="s">
        <v>19</v>
      </c>
      <c r="G325" t="s">
        <v>21</v>
      </c>
      <c r="H325" t="s">
        <v>183</v>
      </c>
      <c r="I325" s="2">
        <v>221282</v>
      </c>
      <c r="J325" s="2">
        <v>221282</v>
      </c>
      <c r="K325">
        <v>8807960384</v>
      </c>
      <c r="L325" t="s">
        <v>126</v>
      </c>
      <c r="M325" t="s">
        <v>127</v>
      </c>
      <c r="N325" t="s">
        <v>128</v>
      </c>
      <c r="O325" s="24" t="str">
        <f>IF(COUNTIF('Geographic Analysis'!$L$8:$L$21,Commercial!P325), _xlfn.CONCAT(Commercial!P325, " (H)"),Commercial!P325)</f>
        <v>Slovakia</v>
      </c>
      <c r="P325" t="s">
        <v>128</v>
      </c>
      <c r="Q325" s="24" t="str">
        <f>IF(COUNTIF('Geographic Analysis'!$L$8:$L$21,Commercial!R325), _xlfn.CONCAT(Commercial!R325, " (H)"),Commercial!R325)</f>
        <v>Taiwan</v>
      </c>
      <c r="R325" t="s">
        <v>177</v>
      </c>
      <c r="S325">
        <v>7458111145</v>
      </c>
      <c r="T325" t="s">
        <v>26</v>
      </c>
      <c r="V325" t="s">
        <v>176</v>
      </c>
    </row>
    <row r="326" spans="1:22" x14ac:dyDescent="0.3">
      <c r="A326" s="5" t="s">
        <v>185</v>
      </c>
      <c r="B326">
        <v>1058884562</v>
      </c>
      <c r="C326">
        <v>36785654</v>
      </c>
      <c r="D326" s="1">
        <v>44595</v>
      </c>
      <c r="E326">
        <v>19636538</v>
      </c>
      <c r="F326" t="s">
        <v>19</v>
      </c>
      <c r="G326" t="s">
        <v>21</v>
      </c>
      <c r="H326" t="s">
        <v>183</v>
      </c>
      <c r="I326" s="2">
        <v>746730</v>
      </c>
      <c r="J326" s="2">
        <v>746730</v>
      </c>
      <c r="K326">
        <v>8807960384</v>
      </c>
      <c r="L326" t="s">
        <v>126</v>
      </c>
      <c r="M326" t="s">
        <v>127</v>
      </c>
      <c r="N326" t="s">
        <v>128</v>
      </c>
      <c r="O326" s="24" t="str">
        <f>IF(COUNTIF('Geographic Analysis'!$L$8:$L$21,Commercial!P326), _xlfn.CONCAT(Commercial!P326, " (H)"),Commercial!P326)</f>
        <v>Slovakia</v>
      </c>
      <c r="P326" t="s">
        <v>128</v>
      </c>
      <c r="Q326" s="24" t="str">
        <f>IF(COUNTIF('Geographic Analysis'!$L$8:$L$21,Commercial!R326), _xlfn.CONCAT(Commercial!R326, " (H)"),Commercial!R326)</f>
        <v>Poland</v>
      </c>
      <c r="R326" t="s">
        <v>45</v>
      </c>
      <c r="S326">
        <v>4444552079</v>
      </c>
      <c r="T326" t="s">
        <v>90</v>
      </c>
      <c r="U326" t="s">
        <v>44</v>
      </c>
      <c r="V326" t="s">
        <v>45</v>
      </c>
    </row>
    <row r="327" spans="1:22" x14ac:dyDescent="0.3">
      <c r="A327" s="5" t="s">
        <v>186</v>
      </c>
      <c r="B327">
        <v>1058884562</v>
      </c>
      <c r="C327">
        <v>36785654</v>
      </c>
      <c r="D327" s="1">
        <v>44623</v>
      </c>
      <c r="E327">
        <v>12158568</v>
      </c>
      <c r="F327" t="s">
        <v>19</v>
      </c>
      <c r="G327" t="s">
        <v>22</v>
      </c>
      <c r="H327" t="s">
        <v>183</v>
      </c>
      <c r="I327" s="2">
        <v>19786</v>
      </c>
      <c r="J327" s="2">
        <v>19786</v>
      </c>
      <c r="K327">
        <v>8985203212</v>
      </c>
      <c r="L327" t="s">
        <v>99</v>
      </c>
      <c r="M327" t="s">
        <v>100</v>
      </c>
      <c r="N327" t="s">
        <v>49</v>
      </c>
      <c r="O327" s="24" t="str">
        <f>IF(COUNTIF('Geographic Analysis'!$L$8:$L$21,Commercial!P327), _xlfn.CONCAT(Commercial!P327, " (H)"),Commercial!P327)</f>
        <v>France</v>
      </c>
      <c r="P327" t="s">
        <v>49</v>
      </c>
      <c r="Q327" s="24" t="str">
        <f>IF(COUNTIF('Geographic Analysis'!$L$8:$L$21,Commercial!R327), _xlfn.CONCAT(Commercial!R327, " (H)"),Commercial!R327)</f>
        <v>United States</v>
      </c>
      <c r="R327" t="s">
        <v>51</v>
      </c>
      <c r="S327">
        <v>4717323840</v>
      </c>
      <c r="T327" t="s">
        <v>260</v>
      </c>
      <c r="U327" t="s">
        <v>179</v>
      </c>
      <c r="V327" t="s">
        <v>51</v>
      </c>
    </row>
    <row r="328" spans="1:22" x14ac:dyDescent="0.3">
      <c r="A328" s="5" t="s">
        <v>185</v>
      </c>
      <c r="B328">
        <v>1058884562</v>
      </c>
      <c r="C328">
        <v>36785654</v>
      </c>
      <c r="D328" s="1">
        <v>44616</v>
      </c>
      <c r="E328">
        <v>13115279</v>
      </c>
      <c r="F328" t="s">
        <v>19</v>
      </c>
      <c r="G328" t="s">
        <v>22</v>
      </c>
      <c r="H328" t="s">
        <v>183</v>
      </c>
      <c r="I328" s="2">
        <v>1000</v>
      </c>
      <c r="J328" s="2">
        <v>1000</v>
      </c>
      <c r="K328">
        <v>8985203212</v>
      </c>
      <c r="L328" t="s">
        <v>99</v>
      </c>
      <c r="M328" t="s">
        <v>100</v>
      </c>
      <c r="N328" t="s">
        <v>49</v>
      </c>
      <c r="O328" s="24" t="str">
        <f>IF(COUNTIF('Geographic Analysis'!$L$8:$L$21,Commercial!P328), _xlfn.CONCAT(Commercial!P328, " (H)"),Commercial!P328)</f>
        <v>France</v>
      </c>
      <c r="P328" t="s">
        <v>49</v>
      </c>
      <c r="Q328" s="24" t="str">
        <f>IF(COUNTIF('Geographic Analysis'!$L$8:$L$21,Commercial!R328), _xlfn.CONCAT(Commercial!R328, " (H)"),Commercial!R328)</f>
        <v>Germany</v>
      </c>
      <c r="R328" t="s">
        <v>38</v>
      </c>
      <c r="S328">
        <v>6319115507</v>
      </c>
      <c r="T328" t="s">
        <v>258</v>
      </c>
      <c r="U328" t="s">
        <v>95</v>
      </c>
      <c r="V328" t="s">
        <v>38</v>
      </c>
    </row>
    <row r="329" spans="1:22" x14ac:dyDescent="0.3">
      <c r="A329" s="5" t="s">
        <v>186</v>
      </c>
      <c r="B329">
        <v>1058884562</v>
      </c>
      <c r="C329">
        <v>36785654</v>
      </c>
      <c r="D329" s="1">
        <v>44647</v>
      </c>
      <c r="E329">
        <v>15079875</v>
      </c>
      <c r="F329" t="s">
        <v>19</v>
      </c>
      <c r="G329" t="s">
        <v>22</v>
      </c>
      <c r="H329" t="s">
        <v>183</v>
      </c>
      <c r="I329" s="2">
        <v>2098</v>
      </c>
      <c r="J329" s="2">
        <v>2098</v>
      </c>
      <c r="K329">
        <v>8985203212</v>
      </c>
      <c r="L329" t="s">
        <v>99</v>
      </c>
      <c r="M329" t="s">
        <v>100</v>
      </c>
      <c r="N329" t="s">
        <v>49</v>
      </c>
      <c r="O329" s="24" t="str">
        <f>IF(COUNTIF('Geographic Analysis'!$L$8:$L$21,Commercial!P329), _xlfn.CONCAT(Commercial!P329, " (H)"),Commercial!P329)</f>
        <v>France</v>
      </c>
      <c r="P329" t="s">
        <v>49</v>
      </c>
      <c r="Q329" s="24" t="str">
        <f>IF(COUNTIF('Geographic Analysis'!$L$8:$L$21,Commercial!R329), _xlfn.CONCAT(Commercial!R329, " (H)"),Commercial!R329)</f>
        <v>United States</v>
      </c>
      <c r="R329" t="s">
        <v>51</v>
      </c>
      <c r="S329">
        <v>3466400426</v>
      </c>
      <c r="T329" t="s">
        <v>67</v>
      </c>
      <c r="U329" t="s">
        <v>68</v>
      </c>
      <c r="V329" t="s">
        <v>51</v>
      </c>
    </row>
    <row r="330" spans="1:22" x14ac:dyDescent="0.3">
      <c r="A330" s="5" t="s">
        <v>186</v>
      </c>
      <c r="B330">
        <v>1058884562</v>
      </c>
      <c r="C330">
        <v>36785654</v>
      </c>
      <c r="D330" s="1">
        <v>44623</v>
      </c>
      <c r="E330">
        <v>16652308</v>
      </c>
      <c r="F330" t="s">
        <v>19</v>
      </c>
      <c r="G330" t="s">
        <v>22</v>
      </c>
      <c r="H330" t="s">
        <v>183</v>
      </c>
      <c r="I330" s="2">
        <v>16722</v>
      </c>
      <c r="J330" s="2">
        <v>16722</v>
      </c>
      <c r="K330">
        <v>8985203212</v>
      </c>
      <c r="L330" t="s">
        <v>99</v>
      </c>
      <c r="M330" t="s">
        <v>100</v>
      </c>
      <c r="N330" t="s">
        <v>49</v>
      </c>
      <c r="O330" s="24" t="str">
        <f>IF(COUNTIF('Geographic Analysis'!$L$8:$L$21,Commercial!P330), _xlfn.CONCAT(Commercial!P330, " (H)"),Commercial!P330)</f>
        <v>France</v>
      </c>
      <c r="P330" t="s">
        <v>49</v>
      </c>
      <c r="Q330" s="24" t="str">
        <f>IF(COUNTIF('Geographic Analysis'!$L$8:$L$21,Commercial!R330), _xlfn.CONCAT(Commercial!R330, " (H)"),Commercial!R330)</f>
        <v>United Kingdom</v>
      </c>
      <c r="R330" t="s">
        <v>88</v>
      </c>
      <c r="S330">
        <v>3232587888</v>
      </c>
      <c r="T330" t="s">
        <v>254</v>
      </c>
      <c r="U330" t="s">
        <v>87</v>
      </c>
      <c r="V330" t="s">
        <v>88</v>
      </c>
    </row>
    <row r="331" spans="1:22" x14ac:dyDescent="0.3">
      <c r="A331" s="5" t="s">
        <v>184</v>
      </c>
      <c r="B331">
        <v>1058884562</v>
      </c>
      <c r="C331">
        <v>36785654</v>
      </c>
      <c r="D331" s="1">
        <v>44578</v>
      </c>
      <c r="E331">
        <v>19493217</v>
      </c>
      <c r="F331" t="s">
        <v>19</v>
      </c>
      <c r="G331" t="s">
        <v>22</v>
      </c>
      <c r="H331" t="s">
        <v>183</v>
      </c>
      <c r="I331" s="2">
        <v>166870</v>
      </c>
      <c r="J331" s="2">
        <v>166870</v>
      </c>
      <c r="K331">
        <v>8985203212</v>
      </c>
      <c r="L331" t="s">
        <v>99</v>
      </c>
      <c r="M331" t="s">
        <v>100</v>
      </c>
      <c r="N331" t="s">
        <v>49</v>
      </c>
      <c r="O331" s="24" t="str">
        <f>IF(COUNTIF('Geographic Analysis'!$L$8:$L$21,Commercial!P331), _xlfn.CONCAT(Commercial!P331, " (H)"),Commercial!P331)</f>
        <v>France</v>
      </c>
      <c r="P331" t="s">
        <v>49</v>
      </c>
      <c r="Q331" s="24" t="str">
        <f>IF(COUNTIF('Geographic Analysis'!$L$8:$L$21,Commercial!R331), _xlfn.CONCAT(Commercial!R331, " (H)"),Commercial!R331)</f>
        <v>Bahrain (H)</v>
      </c>
      <c r="R331" t="s">
        <v>28</v>
      </c>
      <c r="S331">
        <v>1047485455</v>
      </c>
      <c r="T331" t="s">
        <v>30</v>
      </c>
      <c r="U331" t="s">
        <v>31</v>
      </c>
      <c r="V331" t="s">
        <v>28</v>
      </c>
    </row>
    <row r="332" spans="1:22" x14ac:dyDescent="0.3">
      <c r="A332" s="5" t="s">
        <v>186</v>
      </c>
      <c r="B332">
        <v>1058884562</v>
      </c>
      <c r="C332">
        <v>38865000</v>
      </c>
      <c r="D332" s="1">
        <v>44631</v>
      </c>
      <c r="E332">
        <v>19642916</v>
      </c>
      <c r="F332" t="s">
        <v>19</v>
      </c>
      <c r="G332" t="s">
        <v>22</v>
      </c>
      <c r="H332" t="s">
        <v>183</v>
      </c>
      <c r="I332" s="2">
        <v>8839</v>
      </c>
      <c r="J332" s="2">
        <v>8839</v>
      </c>
      <c r="K332">
        <v>8985203212</v>
      </c>
      <c r="L332" t="s">
        <v>99</v>
      </c>
      <c r="M332" t="s">
        <v>100</v>
      </c>
      <c r="N332" t="s">
        <v>49</v>
      </c>
      <c r="O332" s="24" t="str">
        <f>IF(COUNTIF('Geographic Analysis'!$L$8:$L$21,Commercial!P332), _xlfn.CONCAT(Commercial!P332, " (H)"),Commercial!P332)</f>
        <v>France</v>
      </c>
      <c r="P332" t="s">
        <v>49</v>
      </c>
      <c r="Q332" s="24" t="str">
        <f>IF(COUNTIF('Geographic Analysis'!$L$8:$L$21,Commercial!R332), _xlfn.CONCAT(Commercial!R332, " (H)"),Commercial!R332)</f>
        <v>United States</v>
      </c>
      <c r="R332" t="s">
        <v>51</v>
      </c>
      <c r="S332">
        <v>1005455989</v>
      </c>
      <c r="T332" t="s">
        <v>190</v>
      </c>
      <c r="U332" t="s">
        <v>65</v>
      </c>
      <c r="V332" t="s">
        <v>51</v>
      </c>
    </row>
    <row r="333" spans="1:22" x14ac:dyDescent="0.3">
      <c r="A333" s="5" t="s">
        <v>184</v>
      </c>
      <c r="B333">
        <v>1058884562</v>
      </c>
      <c r="C333">
        <v>38865000</v>
      </c>
      <c r="D333" s="1">
        <v>44570</v>
      </c>
      <c r="E333">
        <v>10077276</v>
      </c>
      <c r="F333" t="s">
        <v>19</v>
      </c>
      <c r="G333" t="s">
        <v>21</v>
      </c>
      <c r="H333" t="s">
        <v>183</v>
      </c>
      <c r="I333" s="2">
        <v>5799493</v>
      </c>
      <c r="J333" s="2">
        <v>5799493</v>
      </c>
      <c r="K333">
        <v>9040688299</v>
      </c>
      <c r="L333" t="s">
        <v>112</v>
      </c>
      <c r="M333" t="s">
        <v>87</v>
      </c>
      <c r="N333" t="s">
        <v>88</v>
      </c>
      <c r="O333" s="24" t="str">
        <f>IF(COUNTIF('Geographic Analysis'!$L$8:$L$21,Commercial!P333), _xlfn.CONCAT(Commercial!P333, " (H)"),Commercial!P333)</f>
        <v>United Kingdom</v>
      </c>
      <c r="P333" t="s">
        <v>88</v>
      </c>
      <c r="Q333" s="24" t="str">
        <f>IF(COUNTIF('Geographic Analysis'!$L$8:$L$21,Commercial!R333), _xlfn.CONCAT(Commercial!R333, " (H)"),Commercial!R333)</f>
        <v>United Kingdom</v>
      </c>
      <c r="R333" t="s">
        <v>88</v>
      </c>
      <c r="S333">
        <v>8518945853</v>
      </c>
      <c r="T333" t="s">
        <v>115</v>
      </c>
      <c r="V333" t="s">
        <v>88</v>
      </c>
    </row>
    <row r="334" spans="1:22" x14ac:dyDescent="0.3">
      <c r="A334" s="5" t="s">
        <v>185</v>
      </c>
      <c r="B334">
        <v>1058884562</v>
      </c>
      <c r="C334">
        <v>38865000</v>
      </c>
      <c r="D334" s="1">
        <v>44607</v>
      </c>
      <c r="E334">
        <v>10141639</v>
      </c>
      <c r="F334" t="s">
        <v>19</v>
      </c>
      <c r="G334" t="s">
        <v>22</v>
      </c>
      <c r="H334" t="s">
        <v>183</v>
      </c>
      <c r="I334" s="2">
        <v>5533734</v>
      </c>
      <c r="J334" s="2">
        <v>5533734</v>
      </c>
      <c r="K334">
        <v>9040688299</v>
      </c>
      <c r="L334" t="s">
        <v>112</v>
      </c>
      <c r="M334" t="s">
        <v>87</v>
      </c>
      <c r="N334" t="s">
        <v>88</v>
      </c>
      <c r="O334" s="24" t="str">
        <f>IF(COUNTIF('Geographic Analysis'!$L$8:$L$21,Commercial!P334), _xlfn.CONCAT(Commercial!P334, " (H)"),Commercial!P334)</f>
        <v>United Kingdom</v>
      </c>
      <c r="P334" t="s">
        <v>88</v>
      </c>
      <c r="Q334" s="24" t="str">
        <f>IF(COUNTIF('Geographic Analysis'!$L$8:$L$21,Commercial!R334), _xlfn.CONCAT(Commercial!R334, " (H)"),Commercial!R334)</f>
        <v>South Korea</v>
      </c>
      <c r="R334" t="s">
        <v>71</v>
      </c>
      <c r="S334">
        <v>4494463134</v>
      </c>
      <c r="T334" t="s">
        <v>265</v>
      </c>
      <c r="U334" t="s">
        <v>70</v>
      </c>
      <c r="V334" t="s">
        <v>71</v>
      </c>
    </row>
    <row r="335" spans="1:22" x14ac:dyDescent="0.3">
      <c r="A335" s="5" t="s">
        <v>186</v>
      </c>
      <c r="B335">
        <v>1058884562</v>
      </c>
      <c r="C335">
        <v>38865000</v>
      </c>
      <c r="D335" s="1">
        <v>44622</v>
      </c>
      <c r="E335">
        <v>10826995</v>
      </c>
      <c r="F335" t="s">
        <v>19</v>
      </c>
      <c r="G335" t="s">
        <v>22</v>
      </c>
      <c r="H335" t="s">
        <v>183</v>
      </c>
      <c r="I335" s="2">
        <v>5287429</v>
      </c>
      <c r="J335" s="2">
        <v>5287429</v>
      </c>
      <c r="K335">
        <v>9040688299</v>
      </c>
      <c r="L335" t="s">
        <v>112</v>
      </c>
      <c r="M335" t="s">
        <v>87</v>
      </c>
      <c r="N335" t="s">
        <v>88</v>
      </c>
      <c r="O335" s="24" t="str">
        <f>IF(COUNTIF('Geographic Analysis'!$L$8:$L$21,Commercial!P335), _xlfn.CONCAT(Commercial!P335, " (H)"),Commercial!P335)</f>
        <v>United Kingdom</v>
      </c>
      <c r="P335" t="s">
        <v>88</v>
      </c>
      <c r="Q335" s="24" t="str">
        <f>IF(COUNTIF('Geographic Analysis'!$L$8:$L$21,Commercial!R335), _xlfn.CONCAT(Commercial!R335, " (H)"),Commercial!R335)</f>
        <v>United Kingdom</v>
      </c>
      <c r="R335" t="s">
        <v>88</v>
      </c>
      <c r="S335">
        <v>1112036044</v>
      </c>
      <c r="T335" t="s">
        <v>120</v>
      </c>
      <c r="U335" t="s">
        <v>87</v>
      </c>
      <c r="V335" t="s">
        <v>88</v>
      </c>
    </row>
    <row r="336" spans="1:22" x14ac:dyDescent="0.3">
      <c r="A336" s="5" t="s">
        <v>185</v>
      </c>
      <c r="B336">
        <v>1058884562</v>
      </c>
      <c r="C336">
        <v>38865000</v>
      </c>
      <c r="D336" s="1">
        <v>44614</v>
      </c>
      <c r="E336">
        <v>11863983</v>
      </c>
      <c r="F336" t="s">
        <v>19</v>
      </c>
      <c r="G336" t="s">
        <v>21</v>
      </c>
      <c r="H336" t="s">
        <v>183</v>
      </c>
      <c r="I336" s="2">
        <v>5287000</v>
      </c>
      <c r="J336" s="2">
        <v>5287000</v>
      </c>
      <c r="K336">
        <v>9040688299</v>
      </c>
      <c r="L336" t="s">
        <v>112</v>
      </c>
      <c r="M336" t="s">
        <v>87</v>
      </c>
      <c r="N336" t="s">
        <v>88</v>
      </c>
      <c r="O336" s="24" t="str">
        <f>IF(COUNTIF('Geographic Analysis'!$L$8:$L$21,Commercial!P336), _xlfn.CONCAT(Commercial!P336, " (H)"),Commercial!P336)</f>
        <v>United Kingdom</v>
      </c>
      <c r="P336" t="s">
        <v>88</v>
      </c>
      <c r="Q336" s="24" t="str">
        <f>IF(COUNTIF('Geographic Analysis'!$L$8:$L$21,Commercial!R336), _xlfn.CONCAT(Commercial!R336, " (H)"),Commercial!R336)</f>
        <v>United States</v>
      </c>
      <c r="R336" t="s">
        <v>51</v>
      </c>
      <c r="S336">
        <v>7298729519</v>
      </c>
      <c r="T336" t="s">
        <v>272</v>
      </c>
      <c r="U336" t="s">
        <v>65</v>
      </c>
      <c r="V336" t="s">
        <v>51</v>
      </c>
    </row>
    <row r="337" spans="1:22" x14ac:dyDescent="0.3">
      <c r="A337" s="5" t="s">
        <v>185</v>
      </c>
      <c r="B337">
        <v>1058884562</v>
      </c>
      <c r="C337">
        <v>38865000</v>
      </c>
      <c r="D337" s="1">
        <v>44614</v>
      </c>
      <c r="E337">
        <v>13498395</v>
      </c>
      <c r="F337" t="s">
        <v>19</v>
      </c>
      <c r="G337" t="s">
        <v>22</v>
      </c>
      <c r="H337" t="s">
        <v>183</v>
      </c>
      <c r="I337" s="2">
        <v>5751671</v>
      </c>
      <c r="J337" s="2">
        <v>5751671</v>
      </c>
      <c r="K337">
        <v>9040688299</v>
      </c>
      <c r="L337" t="s">
        <v>112</v>
      </c>
      <c r="M337" t="s">
        <v>87</v>
      </c>
      <c r="N337" t="s">
        <v>88</v>
      </c>
      <c r="O337" s="24" t="str">
        <f>IF(COUNTIF('Geographic Analysis'!$L$8:$L$21,Commercial!P337), _xlfn.CONCAT(Commercial!P337, " (H)"),Commercial!P337)</f>
        <v>United Kingdom</v>
      </c>
      <c r="P337" t="s">
        <v>88</v>
      </c>
      <c r="Q337" s="24" t="str">
        <f>IF(COUNTIF('Geographic Analysis'!$L$8:$L$21,Commercial!R337), _xlfn.CONCAT(Commercial!R337, " (H)"),Commercial!R337)</f>
        <v>Spain</v>
      </c>
      <c r="R337" t="s">
        <v>36</v>
      </c>
      <c r="S337">
        <v>1454142014</v>
      </c>
      <c r="T337" t="s">
        <v>63</v>
      </c>
      <c r="U337" t="s">
        <v>64</v>
      </c>
      <c r="V337" t="s">
        <v>36</v>
      </c>
    </row>
    <row r="338" spans="1:22" x14ac:dyDescent="0.3">
      <c r="A338" s="5" t="s">
        <v>185</v>
      </c>
      <c r="B338">
        <v>1058884562</v>
      </c>
      <c r="C338">
        <v>36785654</v>
      </c>
      <c r="D338" s="1">
        <v>44602</v>
      </c>
      <c r="E338">
        <v>13568185</v>
      </c>
      <c r="F338" t="s">
        <v>19</v>
      </c>
      <c r="G338" t="s">
        <v>22</v>
      </c>
      <c r="H338" t="s">
        <v>183</v>
      </c>
      <c r="I338" s="2">
        <v>4970732</v>
      </c>
      <c r="J338" s="2">
        <v>4970732</v>
      </c>
      <c r="K338">
        <v>9040688299</v>
      </c>
      <c r="L338" t="s">
        <v>112</v>
      </c>
      <c r="M338" t="s">
        <v>87</v>
      </c>
      <c r="N338" t="s">
        <v>88</v>
      </c>
      <c r="O338" s="24" t="str">
        <f>IF(COUNTIF('Geographic Analysis'!$L$8:$L$21,Commercial!P338), _xlfn.CONCAT(Commercial!P338, " (H)"),Commercial!P338)</f>
        <v>United Kingdom</v>
      </c>
      <c r="P338" t="s">
        <v>88</v>
      </c>
      <c r="Q338" s="24" t="str">
        <f>IF(COUNTIF('Geographic Analysis'!$L$8:$L$21,Commercial!R338), _xlfn.CONCAT(Commercial!R338, " (H)"),Commercial!R338)</f>
        <v>United Kingdom</v>
      </c>
      <c r="R338" t="s">
        <v>88</v>
      </c>
      <c r="S338">
        <v>1112036044</v>
      </c>
      <c r="T338" t="s">
        <v>120</v>
      </c>
      <c r="U338" t="s">
        <v>87</v>
      </c>
      <c r="V338" t="s">
        <v>88</v>
      </c>
    </row>
    <row r="339" spans="1:22" x14ac:dyDescent="0.3">
      <c r="A339" s="5" t="s">
        <v>184</v>
      </c>
      <c r="B339">
        <v>1058884562</v>
      </c>
      <c r="C339">
        <v>38865000</v>
      </c>
      <c r="D339" s="1">
        <v>44580</v>
      </c>
      <c r="E339">
        <v>13933227</v>
      </c>
      <c r="F339" t="s">
        <v>19</v>
      </c>
      <c r="G339" t="s">
        <v>22</v>
      </c>
      <c r="H339" t="s">
        <v>183</v>
      </c>
      <c r="I339" s="2">
        <v>5812453</v>
      </c>
      <c r="J339" s="2">
        <v>5812453</v>
      </c>
      <c r="K339">
        <v>9040688299</v>
      </c>
      <c r="L339" t="s">
        <v>112</v>
      </c>
      <c r="M339" t="s">
        <v>87</v>
      </c>
      <c r="N339" t="s">
        <v>88</v>
      </c>
      <c r="O339" s="24" t="str">
        <f>IF(COUNTIF('Geographic Analysis'!$L$8:$L$21,Commercial!P339), _xlfn.CONCAT(Commercial!P339, " (H)"),Commercial!P339)</f>
        <v>United Kingdom</v>
      </c>
      <c r="P339" t="s">
        <v>88</v>
      </c>
      <c r="Q339" s="24" t="str">
        <f>IF(COUNTIF('Geographic Analysis'!$L$8:$L$21,Commercial!R339), _xlfn.CONCAT(Commercial!R339, " (H)"),Commercial!R339)</f>
        <v>France</v>
      </c>
      <c r="R339" t="s">
        <v>49</v>
      </c>
      <c r="S339">
        <v>1054747441</v>
      </c>
      <c r="T339" t="s">
        <v>251</v>
      </c>
      <c r="U339" t="s">
        <v>50</v>
      </c>
      <c r="V339" t="s">
        <v>49</v>
      </c>
    </row>
    <row r="340" spans="1:22" x14ac:dyDescent="0.3">
      <c r="A340" s="5" t="s">
        <v>184</v>
      </c>
      <c r="B340">
        <v>1058884562</v>
      </c>
      <c r="C340">
        <v>38865000</v>
      </c>
      <c r="D340" s="1">
        <v>44576</v>
      </c>
      <c r="E340">
        <v>15657112</v>
      </c>
      <c r="F340" t="s">
        <v>19</v>
      </c>
      <c r="G340" t="s">
        <v>22</v>
      </c>
      <c r="H340" t="s">
        <v>183</v>
      </c>
      <c r="I340" s="2">
        <v>5820119</v>
      </c>
      <c r="J340" s="2">
        <v>5820119</v>
      </c>
      <c r="K340">
        <v>9040688299</v>
      </c>
      <c r="L340" t="s">
        <v>112</v>
      </c>
      <c r="M340" t="s">
        <v>87</v>
      </c>
      <c r="N340" t="s">
        <v>88</v>
      </c>
      <c r="O340" s="24" t="str">
        <f>IF(COUNTIF('Geographic Analysis'!$L$8:$L$21,Commercial!P340), _xlfn.CONCAT(Commercial!P340, " (H)"),Commercial!P340)</f>
        <v>United Kingdom</v>
      </c>
      <c r="P340" t="s">
        <v>88</v>
      </c>
      <c r="Q340" s="24" t="str">
        <f>IF(COUNTIF('Geographic Analysis'!$L$8:$L$21,Commercial!R340), _xlfn.CONCAT(Commercial!R340, " (H)"),Commercial!R340)</f>
        <v>United States</v>
      </c>
      <c r="R340" t="s">
        <v>51</v>
      </c>
      <c r="S340">
        <v>1005455989</v>
      </c>
      <c r="T340" t="s">
        <v>190</v>
      </c>
      <c r="U340" t="s">
        <v>65</v>
      </c>
      <c r="V340" t="s">
        <v>51</v>
      </c>
    </row>
    <row r="341" spans="1:22" x14ac:dyDescent="0.3">
      <c r="A341" s="5" t="s">
        <v>185</v>
      </c>
      <c r="B341">
        <v>1058884562</v>
      </c>
      <c r="C341">
        <v>38865000</v>
      </c>
      <c r="D341" s="1">
        <v>44610</v>
      </c>
      <c r="E341">
        <v>18281969</v>
      </c>
      <c r="F341" t="s">
        <v>19</v>
      </c>
      <c r="G341" t="s">
        <v>21</v>
      </c>
      <c r="H341" t="s">
        <v>183</v>
      </c>
      <c r="I341" s="2">
        <v>5649744</v>
      </c>
      <c r="J341" s="2">
        <v>5649744</v>
      </c>
      <c r="K341">
        <v>9040688299</v>
      </c>
      <c r="L341" t="s">
        <v>112</v>
      </c>
      <c r="M341" t="s">
        <v>87</v>
      </c>
      <c r="N341" t="s">
        <v>88</v>
      </c>
      <c r="O341" s="24" t="str">
        <f>IF(COUNTIF('Geographic Analysis'!$L$8:$L$21,Commercial!P341), _xlfn.CONCAT(Commercial!P341, " (H)"),Commercial!P341)</f>
        <v>United Kingdom</v>
      </c>
      <c r="P341" t="s">
        <v>88</v>
      </c>
      <c r="Q341" s="24" t="str">
        <f>IF(COUNTIF('Geographic Analysis'!$L$8:$L$21,Commercial!R341), _xlfn.CONCAT(Commercial!R341, " (H)"),Commercial!R341)</f>
        <v>United Arab Emirates (H)</v>
      </c>
      <c r="R341" t="s">
        <v>109</v>
      </c>
      <c r="S341">
        <v>1459898985</v>
      </c>
      <c r="T341" t="s">
        <v>107</v>
      </c>
      <c r="U341" t="s">
        <v>108</v>
      </c>
      <c r="V341" t="s">
        <v>109</v>
      </c>
    </row>
    <row r="342" spans="1:22" x14ac:dyDescent="0.3">
      <c r="A342" s="5" t="s">
        <v>185</v>
      </c>
      <c r="B342">
        <v>1058884562</v>
      </c>
      <c r="C342">
        <v>38865000</v>
      </c>
      <c r="D342" s="1">
        <v>44616</v>
      </c>
      <c r="E342">
        <v>19405411</v>
      </c>
      <c r="F342" t="s">
        <v>19</v>
      </c>
      <c r="G342" t="s">
        <v>21</v>
      </c>
      <c r="H342" t="s">
        <v>183</v>
      </c>
      <c r="I342" s="2">
        <v>5916413</v>
      </c>
      <c r="J342" s="2">
        <v>5916413</v>
      </c>
      <c r="K342">
        <v>9040688299</v>
      </c>
      <c r="L342" t="s">
        <v>112</v>
      </c>
      <c r="M342" t="s">
        <v>87</v>
      </c>
      <c r="N342" t="s">
        <v>88</v>
      </c>
      <c r="O342" s="24" t="str">
        <f>IF(COUNTIF('Geographic Analysis'!$L$8:$L$21,Commercial!P342), _xlfn.CONCAT(Commercial!P342, " (H)"),Commercial!P342)</f>
        <v>United Kingdom</v>
      </c>
      <c r="P342" t="s">
        <v>88</v>
      </c>
      <c r="Q342" s="24" t="str">
        <f>IF(COUNTIF('Geographic Analysis'!$L$8:$L$21,Commercial!R342), _xlfn.CONCAT(Commercial!R342, " (H)"),Commercial!R342)</f>
        <v>South Korea</v>
      </c>
      <c r="R342" t="s">
        <v>71</v>
      </c>
      <c r="S342">
        <v>4494463134</v>
      </c>
      <c r="T342" t="s">
        <v>265</v>
      </c>
      <c r="U342" t="s">
        <v>70</v>
      </c>
      <c r="V342" t="s">
        <v>71</v>
      </c>
    </row>
    <row r="343" spans="1:22" x14ac:dyDescent="0.3">
      <c r="A343" s="5" t="s">
        <v>184</v>
      </c>
      <c r="B343">
        <v>1058884562</v>
      </c>
      <c r="C343">
        <v>38865000</v>
      </c>
      <c r="D343" s="1">
        <v>44583</v>
      </c>
      <c r="E343">
        <v>15765285</v>
      </c>
      <c r="F343" t="s">
        <v>19</v>
      </c>
      <c r="G343" t="s">
        <v>21</v>
      </c>
      <c r="H343" t="s">
        <v>183</v>
      </c>
      <c r="I343" s="2">
        <v>5116539</v>
      </c>
      <c r="J343" s="2">
        <v>5116539</v>
      </c>
      <c r="K343">
        <v>9040688299</v>
      </c>
      <c r="L343" t="s">
        <v>112</v>
      </c>
      <c r="M343" t="s">
        <v>87</v>
      </c>
      <c r="N343" t="s">
        <v>88</v>
      </c>
      <c r="O343" s="24" t="str">
        <f>IF(COUNTIF('Geographic Analysis'!$L$8:$L$21,Commercial!P343), _xlfn.CONCAT(Commercial!P343, " (H)"),Commercial!P343)</f>
        <v>United Kingdom</v>
      </c>
      <c r="P343" t="s">
        <v>88</v>
      </c>
      <c r="Q343" s="24" t="str">
        <f>IF(COUNTIF('Geographic Analysis'!$L$8:$L$21,Commercial!R343), _xlfn.CONCAT(Commercial!R343, " (H)"),Commercial!R343)</f>
        <v>Germany</v>
      </c>
      <c r="R343" t="s">
        <v>38</v>
      </c>
      <c r="S343">
        <v>3498942329</v>
      </c>
      <c r="T343" t="s">
        <v>59</v>
      </c>
      <c r="U343" t="s">
        <v>60</v>
      </c>
      <c r="V343" t="s">
        <v>38</v>
      </c>
    </row>
    <row r="344" spans="1:22" x14ac:dyDescent="0.3">
      <c r="A344" s="5" t="s">
        <v>185</v>
      </c>
      <c r="B344">
        <v>1058884562</v>
      </c>
      <c r="C344">
        <v>38865000</v>
      </c>
      <c r="D344" s="1">
        <v>44605</v>
      </c>
      <c r="E344">
        <v>10791703</v>
      </c>
      <c r="F344" t="s">
        <v>19</v>
      </c>
      <c r="G344" t="s">
        <v>21</v>
      </c>
      <c r="H344" t="s">
        <v>183</v>
      </c>
      <c r="I344" s="2">
        <v>9863553</v>
      </c>
      <c r="J344" s="2">
        <v>9863553</v>
      </c>
      <c r="K344">
        <v>9507639174</v>
      </c>
      <c r="L344" t="s">
        <v>56</v>
      </c>
      <c r="M344" t="s">
        <v>57</v>
      </c>
      <c r="N344" t="s">
        <v>58</v>
      </c>
      <c r="O344" s="24" t="str">
        <f>IF(COUNTIF('Geographic Analysis'!$L$8:$L$21,Commercial!P344), _xlfn.CONCAT(Commercial!P344, " (H)"),Commercial!P344)</f>
        <v>Netherlands</v>
      </c>
      <c r="P344" t="s">
        <v>58</v>
      </c>
      <c r="Q344" s="24" t="str">
        <f>IF(COUNTIF('Geographic Analysis'!$L$8:$L$21,Commercial!R344), _xlfn.CONCAT(Commercial!R344, " (H)"),Commercial!R344)</f>
        <v>United States</v>
      </c>
      <c r="R344" t="s">
        <v>51</v>
      </c>
      <c r="S344">
        <v>7298729519</v>
      </c>
      <c r="T344" t="s">
        <v>272</v>
      </c>
      <c r="U344" t="s">
        <v>65</v>
      </c>
      <c r="V344" t="s">
        <v>51</v>
      </c>
    </row>
    <row r="345" spans="1:22" x14ac:dyDescent="0.3">
      <c r="A345" s="5" t="s">
        <v>186</v>
      </c>
      <c r="B345">
        <v>1058884562</v>
      </c>
      <c r="C345">
        <v>38865000</v>
      </c>
      <c r="D345" s="1">
        <v>44650</v>
      </c>
      <c r="E345">
        <v>15477370</v>
      </c>
      <c r="F345" t="s">
        <v>19</v>
      </c>
      <c r="G345" t="s">
        <v>21</v>
      </c>
      <c r="H345" t="s">
        <v>183</v>
      </c>
      <c r="I345" s="2">
        <v>951429</v>
      </c>
      <c r="J345" s="2">
        <v>951429</v>
      </c>
      <c r="K345">
        <v>9878752010</v>
      </c>
      <c r="L345" t="s">
        <v>73</v>
      </c>
      <c r="M345" t="s">
        <v>74</v>
      </c>
      <c r="N345" t="s">
        <v>51</v>
      </c>
      <c r="O345" s="24" t="str">
        <f>IF(COUNTIF('Geographic Analysis'!$L$8:$L$21,Commercial!P345), _xlfn.CONCAT(Commercial!P345, " (H)"),Commercial!P345)</f>
        <v>United States</v>
      </c>
      <c r="P345" t="s">
        <v>51</v>
      </c>
      <c r="Q345" s="24" t="str">
        <f>IF(COUNTIF('Geographic Analysis'!$L$8:$L$21,Commercial!R345), _xlfn.CONCAT(Commercial!R345, " (H)"),Commercial!R345)</f>
        <v>United Kingdom</v>
      </c>
      <c r="R345" t="s">
        <v>88</v>
      </c>
      <c r="S345">
        <v>8518945853</v>
      </c>
      <c r="T345" t="s">
        <v>115</v>
      </c>
      <c r="V345" t="s">
        <v>88</v>
      </c>
    </row>
    <row r="346" spans="1:22" x14ac:dyDescent="0.3">
      <c r="A346" s="5" t="s">
        <v>186</v>
      </c>
      <c r="B346">
        <v>1058884562</v>
      </c>
      <c r="C346">
        <v>38865000</v>
      </c>
      <c r="D346" s="1">
        <v>44631</v>
      </c>
      <c r="E346">
        <v>15752517</v>
      </c>
      <c r="F346" t="s">
        <v>19</v>
      </c>
      <c r="G346" t="s">
        <v>21</v>
      </c>
      <c r="H346" t="s">
        <v>183</v>
      </c>
      <c r="I346" s="2">
        <v>348442</v>
      </c>
      <c r="J346" s="2">
        <v>348442</v>
      </c>
      <c r="K346">
        <v>9987426545</v>
      </c>
      <c r="L346" t="s">
        <v>116</v>
      </c>
      <c r="M346" t="s">
        <v>87</v>
      </c>
      <c r="N346" t="s">
        <v>88</v>
      </c>
      <c r="O346" s="24" t="str">
        <f>IF(COUNTIF('Geographic Analysis'!$L$8:$L$21,Commercial!P346), _xlfn.CONCAT(Commercial!P346, " (H)"),Commercial!P346)</f>
        <v>United Kingdom</v>
      </c>
      <c r="P346" t="s">
        <v>88</v>
      </c>
      <c r="Q346" s="24" t="str">
        <f>IF(COUNTIF('Geographic Analysis'!$L$8:$L$21,Commercial!R346), _xlfn.CONCAT(Commercial!R346, " (H)"),Commercial!R346)</f>
        <v>United States</v>
      </c>
      <c r="R346" t="s">
        <v>51</v>
      </c>
      <c r="S346">
        <v>7298729519</v>
      </c>
      <c r="T346" t="s">
        <v>272</v>
      </c>
      <c r="U346" t="s">
        <v>65</v>
      </c>
      <c r="V346" t="s">
        <v>51</v>
      </c>
    </row>
    <row r="347" spans="1:22" x14ac:dyDescent="0.3">
      <c r="A347" s="5" t="s">
        <v>186</v>
      </c>
      <c r="B347">
        <v>1058884562</v>
      </c>
      <c r="C347">
        <v>36785654</v>
      </c>
      <c r="D347" s="1">
        <v>44638</v>
      </c>
      <c r="E347">
        <v>19934212</v>
      </c>
      <c r="F347" t="s">
        <v>19</v>
      </c>
      <c r="G347" t="s">
        <v>22</v>
      </c>
      <c r="H347" t="s">
        <v>183</v>
      </c>
      <c r="I347" s="2">
        <v>61362</v>
      </c>
      <c r="J347" s="2">
        <v>61362</v>
      </c>
      <c r="K347">
        <v>9987426545</v>
      </c>
      <c r="L347" t="s">
        <v>116</v>
      </c>
      <c r="M347" t="s">
        <v>87</v>
      </c>
      <c r="N347" t="s">
        <v>88</v>
      </c>
      <c r="O347" s="24" t="str">
        <f>IF(COUNTIF('Geographic Analysis'!$L$8:$L$21,Commercial!P347), _xlfn.CONCAT(Commercial!P347, " (H)"),Commercial!P347)</f>
        <v>United Kingdom</v>
      </c>
      <c r="P347" t="s">
        <v>88</v>
      </c>
      <c r="Q347" s="24" t="str">
        <f>IF(COUNTIF('Geographic Analysis'!$L$8:$L$21,Commercial!R347), _xlfn.CONCAT(Commercial!R347, " (H)"),Commercial!R347)</f>
        <v>United Kingdom</v>
      </c>
      <c r="R347" t="s">
        <v>88</v>
      </c>
      <c r="S347">
        <v>4478501400</v>
      </c>
      <c r="T347" t="s">
        <v>264</v>
      </c>
      <c r="U347" t="s">
        <v>119</v>
      </c>
      <c r="V347" t="s">
        <v>88</v>
      </c>
    </row>
  </sheetData>
  <autoFilter ref="A1:V347" xr:uid="{4E4CB1CB-F236-4740-8C18-827872768890}"/>
  <conditionalFormatting sqref="E2:E347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D56F-4EB0-4131-9840-4C730A3DAEA5}">
  <dimension ref="A3:H45"/>
  <sheetViews>
    <sheetView zoomScaleNormal="100" workbookViewId="0">
      <selection activeCell="F36" sqref="F36"/>
    </sheetView>
  </sheetViews>
  <sheetFormatPr defaultRowHeight="14.4" x14ac:dyDescent="0.3"/>
  <cols>
    <col min="1" max="1" width="7" customWidth="1"/>
    <col min="2" max="2" width="22.44140625" bestFit="1" customWidth="1"/>
    <col min="3" max="3" width="17" bestFit="1" customWidth="1"/>
    <col min="4" max="5" width="20.6640625" customWidth="1"/>
    <col min="6" max="6" width="20.88671875" customWidth="1"/>
    <col min="7" max="7" width="29.109375" bestFit="1" customWidth="1"/>
    <col min="8" max="8" width="18.88671875" bestFit="1" customWidth="1"/>
    <col min="9" max="33" width="6" bestFit="1" customWidth="1"/>
    <col min="34" max="34" width="8.6640625" bestFit="1" customWidth="1"/>
    <col min="35" max="62" width="5.77734375" bestFit="1" customWidth="1"/>
    <col min="63" max="63" width="8.44140625" bestFit="1" customWidth="1"/>
    <col min="64" max="93" width="6.88671875" bestFit="1" customWidth="1"/>
    <col min="94" max="94" width="9.5546875" bestFit="1" customWidth="1"/>
    <col min="95" max="95" width="14" bestFit="1" customWidth="1"/>
    <col min="96" max="206" width="8.44140625" bestFit="1" customWidth="1"/>
    <col min="207" max="337" width="9.88671875" bestFit="1" customWidth="1"/>
    <col min="338" max="345" width="10.88671875" bestFit="1" customWidth="1"/>
    <col min="346" max="347" width="11.88671875" bestFit="1" customWidth="1"/>
    <col min="348" max="348" width="16.33203125" bestFit="1" customWidth="1"/>
    <col min="349" max="349" width="10.21875" bestFit="1" customWidth="1"/>
    <col min="350" max="352" width="8.44140625" bestFit="1" customWidth="1"/>
    <col min="353" max="364" width="9.88671875" bestFit="1" customWidth="1"/>
    <col min="365" max="366" width="10.88671875" bestFit="1" customWidth="1"/>
    <col min="367" max="367" width="13.5546875" bestFit="1" customWidth="1"/>
    <col min="368" max="368" width="14" bestFit="1" customWidth="1"/>
  </cols>
  <sheetData>
    <row r="3" spans="2:5" x14ac:dyDescent="0.3">
      <c r="B3" t="s">
        <v>205</v>
      </c>
    </row>
    <row r="5" spans="2:5" x14ac:dyDescent="0.3">
      <c r="B5" s="6" t="s">
        <v>194</v>
      </c>
      <c r="C5" s="6" t="s">
        <v>193</v>
      </c>
    </row>
    <row r="6" spans="2:5" x14ac:dyDescent="0.3">
      <c r="B6" s="6" t="s">
        <v>191</v>
      </c>
      <c r="C6" t="s">
        <v>19</v>
      </c>
      <c r="D6" t="s">
        <v>20</v>
      </c>
      <c r="E6" t="s">
        <v>192</v>
      </c>
    </row>
    <row r="7" spans="2:5" x14ac:dyDescent="0.3">
      <c r="B7" s="7">
        <v>36785654</v>
      </c>
      <c r="C7">
        <v>246</v>
      </c>
      <c r="D7">
        <v>10</v>
      </c>
      <c r="E7">
        <v>256</v>
      </c>
    </row>
    <row r="8" spans="2:5" x14ac:dyDescent="0.3">
      <c r="B8" s="7">
        <v>38865000</v>
      </c>
      <c r="C8">
        <v>100</v>
      </c>
      <c r="D8">
        <v>10</v>
      </c>
      <c r="E8">
        <v>110</v>
      </c>
    </row>
    <row r="9" spans="2:5" x14ac:dyDescent="0.3">
      <c r="B9" s="7" t="s">
        <v>192</v>
      </c>
      <c r="C9">
        <v>346</v>
      </c>
      <c r="D9">
        <v>20</v>
      </c>
      <c r="E9">
        <v>366</v>
      </c>
    </row>
    <row r="11" spans="2:5" x14ac:dyDescent="0.3">
      <c r="B11" s="6" t="s">
        <v>195</v>
      </c>
      <c r="C11" s="6" t="s">
        <v>193</v>
      </c>
    </row>
    <row r="12" spans="2:5" x14ac:dyDescent="0.3">
      <c r="B12" s="6" t="s">
        <v>191</v>
      </c>
      <c r="C12" t="s">
        <v>19</v>
      </c>
      <c r="D12" t="s">
        <v>20</v>
      </c>
      <c r="E12" t="s">
        <v>192</v>
      </c>
    </row>
    <row r="13" spans="2:5" x14ac:dyDescent="0.3">
      <c r="B13" s="7">
        <v>36785654</v>
      </c>
      <c r="C13" s="2">
        <v>1605078413</v>
      </c>
      <c r="D13" s="2">
        <v>42693362</v>
      </c>
      <c r="E13" s="2">
        <v>1647771775</v>
      </c>
    </row>
    <row r="14" spans="2:5" x14ac:dyDescent="0.3">
      <c r="B14" s="7">
        <v>38865000</v>
      </c>
      <c r="C14" s="2">
        <v>1146052781</v>
      </c>
      <c r="D14" s="2">
        <v>47355413</v>
      </c>
      <c r="E14" s="2">
        <v>1193408194</v>
      </c>
    </row>
    <row r="15" spans="2:5" x14ac:dyDescent="0.3">
      <c r="B15" s="7" t="s">
        <v>192</v>
      </c>
      <c r="C15" s="2">
        <v>2751131194</v>
      </c>
      <c r="D15" s="2">
        <v>90048775</v>
      </c>
      <c r="E15" s="2">
        <v>2841179969</v>
      </c>
    </row>
    <row r="17" spans="2:6" x14ac:dyDescent="0.3">
      <c r="B17" t="s">
        <v>223</v>
      </c>
    </row>
    <row r="19" spans="2:6" x14ac:dyDescent="0.3">
      <c r="B19" s="6" t="s">
        <v>219</v>
      </c>
      <c r="C19" s="6" t="s">
        <v>193</v>
      </c>
    </row>
    <row r="20" spans="2:6" x14ac:dyDescent="0.3">
      <c r="B20" s="6" t="s">
        <v>191</v>
      </c>
      <c r="C20" s="1" t="s">
        <v>220</v>
      </c>
      <c r="D20" s="1" t="s">
        <v>221</v>
      </c>
      <c r="E20" s="1" t="s">
        <v>222</v>
      </c>
      <c r="F20" s="1" t="s">
        <v>192</v>
      </c>
    </row>
    <row r="21" spans="2:6" x14ac:dyDescent="0.3">
      <c r="B21" s="7" t="s">
        <v>21</v>
      </c>
      <c r="C21">
        <v>49</v>
      </c>
      <c r="D21">
        <v>55</v>
      </c>
      <c r="E21">
        <v>54</v>
      </c>
      <c r="F21">
        <v>158</v>
      </c>
    </row>
    <row r="22" spans="2:6" x14ac:dyDescent="0.3">
      <c r="B22" s="8" t="s">
        <v>19</v>
      </c>
      <c r="C22">
        <v>46</v>
      </c>
      <c r="D22">
        <v>51</v>
      </c>
      <c r="E22">
        <v>47</v>
      </c>
      <c r="F22">
        <v>144</v>
      </c>
    </row>
    <row r="23" spans="2:6" x14ac:dyDescent="0.3">
      <c r="B23" s="8" t="s">
        <v>20</v>
      </c>
      <c r="C23">
        <v>3</v>
      </c>
      <c r="D23">
        <v>4</v>
      </c>
      <c r="E23">
        <v>7</v>
      </c>
      <c r="F23">
        <v>14</v>
      </c>
    </row>
    <row r="24" spans="2:6" x14ac:dyDescent="0.3">
      <c r="B24" s="7" t="s">
        <v>22</v>
      </c>
      <c r="C24">
        <v>77</v>
      </c>
      <c r="D24">
        <v>68</v>
      </c>
      <c r="E24">
        <v>63</v>
      </c>
      <c r="F24">
        <v>208</v>
      </c>
    </row>
    <row r="25" spans="2:6" x14ac:dyDescent="0.3">
      <c r="B25" s="8" t="s">
        <v>19</v>
      </c>
      <c r="C25">
        <v>76</v>
      </c>
      <c r="D25">
        <v>63</v>
      </c>
      <c r="E25">
        <v>63</v>
      </c>
      <c r="F25">
        <v>202</v>
      </c>
    </row>
    <row r="26" spans="2:6" x14ac:dyDescent="0.3">
      <c r="B26" s="8" t="s">
        <v>20</v>
      </c>
      <c r="C26">
        <v>1</v>
      </c>
      <c r="D26">
        <v>5</v>
      </c>
      <c r="F26">
        <v>6</v>
      </c>
    </row>
    <row r="27" spans="2:6" x14ac:dyDescent="0.3">
      <c r="B27" s="7" t="s">
        <v>192</v>
      </c>
      <c r="C27">
        <v>126</v>
      </c>
      <c r="D27">
        <v>123</v>
      </c>
      <c r="E27">
        <v>117</v>
      </c>
      <c r="F27">
        <v>366</v>
      </c>
    </row>
    <row r="30" spans="2:6" x14ac:dyDescent="0.3">
      <c r="B30" s="6" t="s">
        <v>195</v>
      </c>
      <c r="C30" s="6" t="s">
        <v>193</v>
      </c>
    </row>
    <row r="31" spans="2:6" x14ac:dyDescent="0.3">
      <c r="B31" s="6" t="s">
        <v>191</v>
      </c>
      <c r="C31" s="1" t="s">
        <v>220</v>
      </c>
      <c r="D31" s="1" t="s">
        <v>221</v>
      </c>
      <c r="E31" s="1" t="s">
        <v>222</v>
      </c>
      <c r="F31" s="1" t="s">
        <v>192</v>
      </c>
    </row>
    <row r="32" spans="2:6" x14ac:dyDescent="0.3">
      <c r="B32" s="7" t="s">
        <v>21</v>
      </c>
      <c r="C32" s="2">
        <v>906363400</v>
      </c>
      <c r="D32" s="2">
        <v>168351536</v>
      </c>
      <c r="E32" s="2">
        <v>280211310</v>
      </c>
      <c r="F32" s="2">
        <v>1354926246</v>
      </c>
    </row>
    <row r="33" spans="1:8" x14ac:dyDescent="0.3">
      <c r="B33" s="8" t="s">
        <v>19</v>
      </c>
      <c r="C33" s="2">
        <v>893619931</v>
      </c>
      <c r="D33" s="2">
        <v>160593705</v>
      </c>
      <c r="E33" s="2">
        <v>232027839</v>
      </c>
      <c r="F33" s="2">
        <v>1286241475</v>
      </c>
      <c r="G33" s="2"/>
    </row>
    <row r="34" spans="1:8" x14ac:dyDescent="0.3">
      <c r="B34" s="8" t="s">
        <v>20</v>
      </c>
      <c r="C34" s="2">
        <v>12743469</v>
      </c>
      <c r="D34" s="2">
        <v>7757831</v>
      </c>
      <c r="E34" s="2">
        <v>48183471</v>
      </c>
      <c r="F34" s="2">
        <v>68684771</v>
      </c>
    </row>
    <row r="35" spans="1:8" x14ac:dyDescent="0.3">
      <c r="B35" s="7" t="s">
        <v>22</v>
      </c>
      <c r="C35" s="2">
        <v>976259742</v>
      </c>
      <c r="D35" s="2">
        <v>319987545</v>
      </c>
      <c r="E35" s="2">
        <v>190006436</v>
      </c>
      <c r="F35" s="2">
        <v>1486253723</v>
      </c>
    </row>
    <row r="36" spans="1:8" x14ac:dyDescent="0.3">
      <c r="B36" s="8" t="s">
        <v>19</v>
      </c>
      <c r="C36" s="2">
        <v>975959742</v>
      </c>
      <c r="D36" s="2">
        <v>298923541</v>
      </c>
      <c r="E36" s="2">
        <v>190006436</v>
      </c>
      <c r="F36" s="2">
        <v>1464889719</v>
      </c>
      <c r="G36" s="2"/>
    </row>
    <row r="37" spans="1:8" x14ac:dyDescent="0.3">
      <c r="B37" s="8" t="s">
        <v>20</v>
      </c>
      <c r="C37" s="2">
        <v>300000</v>
      </c>
      <c r="D37" s="2">
        <v>21064004</v>
      </c>
      <c r="E37" s="2"/>
      <c r="F37" s="2">
        <v>21364004</v>
      </c>
    </row>
    <row r="38" spans="1:8" x14ac:dyDescent="0.3">
      <c r="B38" s="7" t="s">
        <v>192</v>
      </c>
      <c r="C38" s="2">
        <v>1882623142</v>
      </c>
      <c r="D38" s="2">
        <v>488339081</v>
      </c>
      <c r="E38" s="2">
        <v>470217746</v>
      </c>
      <c r="F38" s="2">
        <v>2841179969</v>
      </c>
    </row>
    <row r="41" spans="1:8" x14ac:dyDescent="0.3">
      <c r="A41" t="s">
        <v>224</v>
      </c>
      <c r="B41" t="s">
        <v>225</v>
      </c>
    </row>
    <row r="42" spans="1:8" x14ac:dyDescent="0.3">
      <c r="B42" s="21" t="s">
        <v>226</v>
      </c>
      <c r="C42" s="21"/>
      <c r="D42" s="21"/>
      <c r="E42" s="21"/>
      <c r="F42" s="21"/>
      <c r="G42" s="21"/>
      <c r="H42" s="21"/>
    </row>
    <row r="43" spans="1:8" x14ac:dyDescent="0.3">
      <c r="B43" s="21" t="s">
        <v>234</v>
      </c>
      <c r="C43" s="21"/>
      <c r="D43" s="21"/>
      <c r="E43" s="21"/>
      <c r="F43" s="21"/>
      <c r="G43" s="21"/>
    </row>
    <row r="44" spans="1:8" ht="29.4" customHeight="1" x14ac:dyDescent="0.3">
      <c r="B44" s="50" t="s">
        <v>235</v>
      </c>
      <c r="C44" s="50"/>
      <c r="D44" s="50"/>
      <c r="E44" s="50"/>
      <c r="F44" s="50"/>
      <c r="G44" s="50"/>
    </row>
    <row r="45" spans="1:8" x14ac:dyDescent="0.3">
      <c r="B45" s="34"/>
      <c r="C45" s="34"/>
      <c r="D45" s="34"/>
      <c r="E45" s="34"/>
      <c r="F45" s="34"/>
      <c r="G45" s="34"/>
    </row>
  </sheetData>
  <mergeCells count="1">
    <mergeCell ref="B44:G44"/>
  </mergeCells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2D85-2A07-4839-93EF-DBDE6B9D3B21}">
  <dimension ref="A1:L698"/>
  <sheetViews>
    <sheetView workbookViewId="0">
      <selection activeCell="E13" sqref="E13"/>
    </sheetView>
  </sheetViews>
  <sheetFormatPr defaultRowHeight="14.4" x14ac:dyDescent="0.3"/>
  <cols>
    <col min="1" max="1" width="25.33203125" customWidth="1"/>
    <col min="2" max="2" width="13.109375" customWidth="1"/>
    <col min="3" max="3" width="12.33203125" customWidth="1"/>
    <col min="5" max="5" width="22.44140625" bestFit="1" customWidth="1"/>
    <col min="6" max="6" width="17.77734375" bestFit="1" customWidth="1"/>
    <col min="8" max="8" width="15.109375" customWidth="1"/>
    <col min="9" max="9" width="17.33203125" customWidth="1"/>
    <col min="10" max="10" width="15.21875" customWidth="1"/>
    <col min="12" max="12" width="20.44140625" customWidth="1"/>
    <col min="13" max="13" width="18.44140625" bestFit="1" customWidth="1"/>
    <col min="14" max="14" width="18.88671875" bestFit="1" customWidth="1"/>
  </cols>
  <sheetData>
    <row r="1" spans="1:12" x14ac:dyDescent="0.3">
      <c r="A1" t="s">
        <v>206</v>
      </c>
    </row>
    <row r="2" spans="1:12" x14ac:dyDescent="0.3">
      <c r="A2" t="s">
        <v>207</v>
      </c>
    </row>
    <row r="3" spans="1:12" x14ac:dyDescent="0.3">
      <c r="A3" t="s">
        <v>208</v>
      </c>
    </row>
    <row r="4" spans="1:12" x14ac:dyDescent="0.3">
      <c r="A4" t="s">
        <v>217</v>
      </c>
    </row>
    <row r="6" spans="1:12" x14ac:dyDescent="0.3">
      <c r="A6" s="4" t="s">
        <v>199</v>
      </c>
      <c r="B6" s="4" t="s">
        <v>189</v>
      </c>
      <c r="L6" t="s">
        <v>227</v>
      </c>
    </row>
    <row r="7" spans="1:12" x14ac:dyDescent="0.3">
      <c r="A7" t="s">
        <v>28</v>
      </c>
      <c r="B7">
        <v>36785654</v>
      </c>
      <c r="C7" t="str">
        <f>IF(COUNTIF($L$8:$L$21, A7), _xlfn.CONCAT(A7, " (H)"), A7)</f>
        <v>Bahrain (H)</v>
      </c>
      <c r="E7" s="6" t="s">
        <v>191</v>
      </c>
      <c r="F7" t="s">
        <v>204</v>
      </c>
      <c r="H7" s="19" t="s">
        <v>216</v>
      </c>
      <c r="L7" s="15" t="s">
        <v>215</v>
      </c>
    </row>
    <row r="8" spans="1:12" x14ac:dyDescent="0.3">
      <c r="A8" t="s">
        <v>28</v>
      </c>
      <c r="B8">
        <v>36785654</v>
      </c>
      <c r="E8" s="7">
        <v>36785654</v>
      </c>
      <c r="F8" s="9">
        <v>0.71098265895953761</v>
      </c>
      <c r="H8" s="12">
        <v>1</v>
      </c>
      <c r="I8" s="12">
        <v>5000</v>
      </c>
      <c r="J8" s="13">
        <v>0.04</v>
      </c>
      <c r="L8" s="11" t="s">
        <v>174</v>
      </c>
    </row>
    <row r="9" spans="1:12" x14ac:dyDescent="0.3">
      <c r="A9" t="s">
        <v>28</v>
      </c>
      <c r="B9">
        <v>36785654</v>
      </c>
      <c r="E9" s="22" t="s">
        <v>88</v>
      </c>
      <c r="F9" s="23">
        <v>0.2459349593495935</v>
      </c>
      <c r="H9" s="11">
        <v>5000</v>
      </c>
      <c r="I9" s="11">
        <v>10000</v>
      </c>
      <c r="J9" s="14">
        <v>0.03</v>
      </c>
      <c r="L9" s="11" t="s">
        <v>28</v>
      </c>
    </row>
    <row r="10" spans="1:12" x14ac:dyDescent="0.3">
      <c r="A10" t="s">
        <v>28</v>
      </c>
      <c r="B10">
        <v>38865000</v>
      </c>
      <c r="E10" s="22" t="s">
        <v>51</v>
      </c>
      <c r="F10" s="23">
        <v>0.20121951219512196</v>
      </c>
      <c r="H10" s="11">
        <v>10000</v>
      </c>
      <c r="I10" s="11">
        <v>250000</v>
      </c>
      <c r="J10" s="14">
        <v>0.02</v>
      </c>
      <c r="L10" s="11" t="s">
        <v>150</v>
      </c>
    </row>
    <row r="11" spans="1:12" x14ac:dyDescent="0.3">
      <c r="A11" t="s">
        <v>28</v>
      </c>
      <c r="B11">
        <v>38865000</v>
      </c>
      <c r="E11" s="22" t="s">
        <v>28</v>
      </c>
      <c r="F11" s="23">
        <v>9.959349593495935E-2</v>
      </c>
      <c r="L11" s="11" t="s">
        <v>153</v>
      </c>
    </row>
    <row r="12" spans="1:12" x14ac:dyDescent="0.3">
      <c r="A12" t="s">
        <v>28</v>
      </c>
      <c r="B12">
        <v>38865000</v>
      </c>
      <c r="E12" s="22" t="s">
        <v>49</v>
      </c>
      <c r="F12" s="23">
        <v>6.910569105691057E-2</v>
      </c>
      <c r="H12" s="15">
        <v>36785654</v>
      </c>
      <c r="I12" s="15">
        <v>38865000</v>
      </c>
      <c r="L12" s="11" t="s">
        <v>170</v>
      </c>
    </row>
    <row r="13" spans="1:12" x14ac:dyDescent="0.3">
      <c r="A13" t="s">
        <v>28</v>
      </c>
      <c r="B13">
        <v>38865000</v>
      </c>
      <c r="E13" s="22" t="s">
        <v>38</v>
      </c>
      <c r="F13" s="23">
        <v>5.4878048780487805E-2</v>
      </c>
      <c r="H13" s="11" t="str">
        <f t="shared" ref="H13:H21" si="0">IF(F9&gt;$J$8, E9, "")</f>
        <v>United Kingdom</v>
      </c>
      <c r="I13" s="11" t="s">
        <v>51</v>
      </c>
      <c r="L13" s="11" t="s">
        <v>182</v>
      </c>
    </row>
    <row r="14" spans="1:12" x14ac:dyDescent="0.3">
      <c r="A14" t="s">
        <v>28</v>
      </c>
      <c r="B14">
        <v>38865000</v>
      </c>
      <c r="E14" s="8" t="s">
        <v>109</v>
      </c>
      <c r="F14" s="9">
        <v>3.8617886178861791E-2</v>
      </c>
      <c r="H14" s="11" t="str">
        <f t="shared" si="0"/>
        <v>United States</v>
      </c>
      <c r="I14" s="11" t="s">
        <v>88</v>
      </c>
      <c r="L14" s="11" t="s">
        <v>158</v>
      </c>
    </row>
    <row r="15" spans="1:12" x14ac:dyDescent="0.3">
      <c r="A15" t="s">
        <v>28</v>
      </c>
      <c r="B15">
        <v>36785654</v>
      </c>
      <c r="E15" s="8" t="s">
        <v>36</v>
      </c>
      <c r="F15" s="9">
        <v>3.048780487804878E-2</v>
      </c>
      <c r="H15" s="11" t="str">
        <f t="shared" si="0"/>
        <v>Bahrain</v>
      </c>
      <c r="I15" s="11" t="s">
        <v>71</v>
      </c>
      <c r="L15" s="11" t="s">
        <v>178</v>
      </c>
    </row>
    <row r="16" spans="1:12" x14ac:dyDescent="0.3">
      <c r="A16" t="s">
        <v>28</v>
      </c>
      <c r="B16">
        <v>36785654</v>
      </c>
      <c r="E16" s="8" t="s">
        <v>58</v>
      </c>
      <c r="F16" s="9">
        <v>2.6422764227642278E-2</v>
      </c>
      <c r="H16" s="11" t="str">
        <f t="shared" si="0"/>
        <v>France</v>
      </c>
      <c r="I16" s="11" t="s">
        <v>28</v>
      </c>
      <c r="L16" s="11" t="s">
        <v>172</v>
      </c>
    </row>
    <row r="17" spans="1:12" x14ac:dyDescent="0.3">
      <c r="A17" t="s">
        <v>28</v>
      </c>
      <c r="B17">
        <v>36785654</v>
      </c>
      <c r="E17" s="8" t="s">
        <v>71</v>
      </c>
      <c r="F17" s="9">
        <v>2.4390243902439025E-2</v>
      </c>
      <c r="H17" s="11" t="str">
        <f t="shared" si="0"/>
        <v>Germany</v>
      </c>
      <c r="I17" s="11" t="s">
        <v>49</v>
      </c>
      <c r="L17" s="11" t="s">
        <v>85</v>
      </c>
    </row>
    <row r="18" spans="1:12" x14ac:dyDescent="0.3">
      <c r="A18" t="s">
        <v>28</v>
      </c>
      <c r="B18">
        <v>36785654</v>
      </c>
      <c r="E18" s="8" t="s">
        <v>125</v>
      </c>
      <c r="F18" s="9">
        <v>2.2357723577235773E-2</v>
      </c>
      <c r="H18" s="11" t="str">
        <f t="shared" si="0"/>
        <v/>
      </c>
      <c r="I18" s="11" t="s">
        <v>134</v>
      </c>
      <c r="L18" s="11" t="s">
        <v>83</v>
      </c>
    </row>
    <row r="19" spans="1:12" x14ac:dyDescent="0.3">
      <c r="A19" t="s">
        <v>28</v>
      </c>
      <c r="B19">
        <v>36785654</v>
      </c>
      <c r="E19" s="8" t="s">
        <v>45</v>
      </c>
      <c r="F19" s="9">
        <v>2.2357723577235773E-2</v>
      </c>
      <c r="H19" t="str">
        <f t="shared" si="0"/>
        <v/>
      </c>
      <c r="L19" s="11" t="s">
        <v>53</v>
      </c>
    </row>
    <row r="20" spans="1:12" x14ac:dyDescent="0.3">
      <c r="A20" t="s">
        <v>28</v>
      </c>
      <c r="B20">
        <v>36785654</v>
      </c>
      <c r="E20" s="8" t="s">
        <v>134</v>
      </c>
      <c r="F20" s="9">
        <v>2.032520325203252E-2</v>
      </c>
      <c r="H20" t="str">
        <f t="shared" si="0"/>
        <v/>
      </c>
      <c r="L20" s="11" t="s">
        <v>131</v>
      </c>
    </row>
    <row r="21" spans="1:12" x14ac:dyDescent="0.3">
      <c r="A21" t="s">
        <v>28</v>
      </c>
      <c r="B21">
        <v>36785654</v>
      </c>
      <c r="E21" s="8" t="s">
        <v>83</v>
      </c>
      <c r="F21" s="9">
        <v>1.6260162601626018E-2</v>
      </c>
      <c r="H21" t="str">
        <f t="shared" si="0"/>
        <v/>
      </c>
      <c r="L21" s="11" t="s">
        <v>109</v>
      </c>
    </row>
    <row r="22" spans="1:12" x14ac:dyDescent="0.3">
      <c r="A22" t="s">
        <v>28</v>
      </c>
      <c r="B22">
        <v>36785654</v>
      </c>
      <c r="E22" s="8" t="s">
        <v>128</v>
      </c>
      <c r="F22" s="9">
        <v>1.4227642276422764E-2</v>
      </c>
      <c r="L22" s="10"/>
    </row>
    <row r="23" spans="1:12" x14ac:dyDescent="0.3">
      <c r="A23" t="s">
        <v>28</v>
      </c>
      <c r="B23">
        <v>36785654</v>
      </c>
      <c r="E23" s="8" t="s">
        <v>158</v>
      </c>
      <c r="F23" s="9">
        <v>1.4227642276422764E-2</v>
      </c>
      <c r="H23" t="str">
        <f>IF(F19&gt;$J$8, E19, "")</f>
        <v/>
      </c>
      <c r="L23" s="10"/>
    </row>
    <row r="24" spans="1:12" x14ac:dyDescent="0.3">
      <c r="A24" t="s">
        <v>28</v>
      </c>
      <c r="B24">
        <v>38865000</v>
      </c>
      <c r="E24" s="8" t="s">
        <v>131</v>
      </c>
      <c r="F24" s="9">
        <v>1.2195121951219513E-2</v>
      </c>
      <c r="H24" t="str">
        <f>IF(F20&gt;$J$8, E20, "")</f>
        <v/>
      </c>
      <c r="L24" s="10"/>
    </row>
    <row r="25" spans="1:12" x14ac:dyDescent="0.3">
      <c r="A25" t="s">
        <v>28</v>
      </c>
      <c r="B25">
        <v>36785654</v>
      </c>
      <c r="E25" s="8" t="s">
        <v>85</v>
      </c>
      <c r="F25" s="9">
        <v>1.2195121951219513E-2</v>
      </c>
      <c r="L25" s="10"/>
    </row>
    <row r="26" spans="1:12" x14ac:dyDescent="0.3">
      <c r="A26" t="s">
        <v>51</v>
      </c>
      <c r="B26">
        <v>36785654</v>
      </c>
      <c r="E26" s="8" t="s">
        <v>141</v>
      </c>
      <c r="F26" s="9">
        <v>1.016260162601626E-2</v>
      </c>
      <c r="L26" s="10"/>
    </row>
    <row r="27" spans="1:12" x14ac:dyDescent="0.3">
      <c r="A27" t="s">
        <v>51</v>
      </c>
      <c r="B27">
        <v>36785654</v>
      </c>
      <c r="E27" s="8" t="s">
        <v>55</v>
      </c>
      <c r="F27" s="9">
        <v>1.016260162601626E-2</v>
      </c>
      <c r="L27" s="10"/>
    </row>
    <row r="28" spans="1:12" x14ac:dyDescent="0.3">
      <c r="A28" t="s">
        <v>51</v>
      </c>
      <c r="B28">
        <v>36785654</v>
      </c>
      <c r="E28" s="8" t="s">
        <v>150</v>
      </c>
      <c r="F28" s="9">
        <v>8.130081300813009E-3</v>
      </c>
      <c r="L28" s="10"/>
    </row>
    <row r="29" spans="1:12" x14ac:dyDescent="0.3">
      <c r="A29" t="s">
        <v>51</v>
      </c>
      <c r="B29">
        <v>36785654</v>
      </c>
      <c r="E29" s="8" t="s">
        <v>42</v>
      </c>
      <c r="F29" s="9">
        <v>6.0975609756097563E-3</v>
      </c>
      <c r="L29" s="10"/>
    </row>
    <row r="30" spans="1:12" x14ac:dyDescent="0.3">
      <c r="A30" t="s">
        <v>51</v>
      </c>
      <c r="B30">
        <v>36785654</v>
      </c>
      <c r="E30" s="8" t="s">
        <v>178</v>
      </c>
      <c r="F30" s="9">
        <v>6.0975609756097563E-3</v>
      </c>
      <c r="L30" s="10"/>
    </row>
    <row r="31" spans="1:12" x14ac:dyDescent="0.3">
      <c r="A31" t="s">
        <v>51</v>
      </c>
      <c r="B31">
        <v>36785654</v>
      </c>
      <c r="E31" s="8" t="s">
        <v>153</v>
      </c>
      <c r="F31" s="9">
        <v>6.0975609756097563E-3</v>
      </c>
      <c r="L31" s="10"/>
    </row>
    <row r="32" spans="1:12" x14ac:dyDescent="0.3">
      <c r="A32" t="s">
        <v>51</v>
      </c>
      <c r="B32">
        <v>36785654</v>
      </c>
      <c r="E32" s="8" t="s">
        <v>182</v>
      </c>
      <c r="F32" s="9">
        <v>4.0650406504065045E-3</v>
      </c>
      <c r="L32" s="10"/>
    </row>
    <row r="33" spans="1:12" x14ac:dyDescent="0.3">
      <c r="A33" t="s">
        <v>51</v>
      </c>
      <c r="B33">
        <v>36785654</v>
      </c>
      <c r="E33" s="8" t="s">
        <v>172</v>
      </c>
      <c r="F33" s="9">
        <v>4.0650406504065045E-3</v>
      </c>
      <c r="L33" s="10"/>
    </row>
    <row r="34" spans="1:12" x14ac:dyDescent="0.3">
      <c r="A34" t="s">
        <v>51</v>
      </c>
      <c r="B34">
        <v>36785654</v>
      </c>
      <c r="E34" s="8" t="s">
        <v>162</v>
      </c>
      <c r="F34" s="9">
        <v>4.0650406504065045E-3</v>
      </c>
      <c r="L34" s="10"/>
    </row>
    <row r="35" spans="1:12" x14ac:dyDescent="0.3">
      <c r="A35" t="s">
        <v>51</v>
      </c>
      <c r="B35">
        <v>36785654</v>
      </c>
      <c r="E35" s="8" t="s">
        <v>170</v>
      </c>
      <c r="F35" s="9">
        <v>4.0650406504065045E-3</v>
      </c>
      <c r="L35" s="10"/>
    </row>
    <row r="36" spans="1:12" x14ac:dyDescent="0.3">
      <c r="A36" t="s">
        <v>51</v>
      </c>
      <c r="B36">
        <v>38865000</v>
      </c>
      <c r="E36" s="8" t="s">
        <v>168</v>
      </c>
      <c r="F36" s="9">
        <v>4.0650406504065045E-3</v>
      </c>
      <c r="L36" s="10"/>
    </row>
    <row r="37" spans="1:12" x14ac:dyDescent="0.3">
      <c r="A37" t="s">
        <v>51</v>
      </c>
      <c r="B37">
        <v>38865000</v>
      </c>
      <c r="E37" s="8" t="s">
        <v>53</v>
      </c>
      <c r="F37" s="9">
        <v>4.0650406504065045E-3</v>
      </c>
      <c r="L37" s="10"/>
    </row>
    <row r="38" spans="1:12" x14ac:dyDescent="0.3">
      <c r="A38" t="s">
        <v>88</v>
      </c>
      <c r="B38">
        <v>36785654</v>
      </c>
      <c r="E38" s="8" t="s">
        <v>175</v>
      </c>
      <c r="F38" s="9">
        <v>2.0325203252032522E-3</v>
      </c>
      <c r="L38" s="10"/>
    </row>
    <row r="39" spans="1:12" x14ac:dyDescent="0.3">
      <c r="A39" t="s">
        <v>88</v>
      </c>
      <c r="B39">
        <v>36785654</v>
      </c>
      <c r="E39" s="8" t="s">
        <v>177</v>
      </c>
      <c r="F39" s="9">
        <v>2.0325203252032522E-3</v>
      </c>
      <c r="H39" t="str">
        <f>IF(F35&gt;$J$8, E35, "")</f>
        <v/>
      </c>
      <c r="L39" s="10"/>
    </row>
    <row r="40" spans="1:12" x14ac:dyDescent="0.3">
      <c r="A40" t="s">
        <v>88</v>
      </c>
      <c r="B40">
        <v>36785654</v>
      </c>
      <c r="E40" s="7">
        <v>38865000</v>
      </c>
      <c r="F40" s="9">
        <v>0.28901734104046245</v>
      </c>
      <c r="H40" t="str">
        <f>IF(F36&gt;$J$8, E36, "")</f>
        <v/>
      </c>
      <c r="L40" s="10"/>
    </row>
    <row r="41" spans="1:12" x14ac:dyDescent="0.3">
      <c r="A41" t="s">
        <v>88</v>
      </c>
      <c r="B41">
        <v>36785654</v>
      </c>
      <c r="E41" s="22" t="s">
        <v>51</v>
      </c>
      <c r="F41" s="23">
        <v>0.26500000000000001</v>
      </c>
      <c r="H41" t="str">
        <f>IF(F37&gt;$J$8, E37, "")</f>
        <v/>
      </c>
      <c r="L41" s="10"/>
    </row>
    <row r="42" spans="1:12" x14ac:dyDescent="0.3">
      <c r="A42" t="s">
        <v>88</v>
      </c>
      <c r="B42">
        <v>38865000</v>
      </c>
      <c r="E42" s="22" t="s">
        <v>88</v>
      </c>
      <c r="F42" s="23">
        <v>0.23499999999999999</v>
      </c>
      <c r="H42" t="str">
        <f>IF(F38&gt;$J$8, E38, "")</f>
        <v/>
      </c>
      <c r="L42" s="10"/>
    </row>
    <row r="43" spans="1:12" x14ac:dyDescent="0.3">
      <c r="A43" t="s">
        <v>88</v>
      </c>
      <c r="B43">
        <v>38865000</v>
      </c>
      <c r="E43" s="22" t="s">
        <v>71</v>
      </c>
      <c r="F43" s="23">
        <v>7.0000000000000007E-2</v>
      </c>
      <c r="L43" s="10"/>
    </row>
    <row r="44" spans="1:12" x14ac:dyDescent="0.3">
      <c r="A44" t="s">
        <v>88</v>
      </c>
      <c r="B44">
        <v>38865000</v>
      </c>
      <c r="E44" s="22" t="s">
        <v>28</v>
      </c>
      <c r="F44" s="23">
        <v>6.5000000000000002E-2</v>
      </c>
    </row>
    <row r="45" spans="1:12" x14ac:dyDescent="0.3">
      <c r="A45" t="s">
        <v>88</v>
      </c>
      <c r="B45">
        <v>38865000</v>
      </c>
      <c r="E45" s="22" t="s">
        <v>49</v>
      </c>
      <c r="F45" s="23">
        <v>0.06</v>
      </c>
      <c r="G45" s="10"/>
      <c r="I45" s="10"/>
      <c r="J45" s="10"/>
      <c r="K45" s="10"/>
    </row>
    <row r="46" spans="1:12" x14ac:dyDescent="0.3">
      <c r="A46" t="s">
        <v>88</v>
      </c>
      <c r="B46">
        <v>36785654</v>
      </c>
      <c r="E46" s="22" t="s">
        <v>134</v>
      </c>
      <c r="F46" s="23">
        <v>0.04</v>
      </c>
      <c r="G46" s="10"/>
      <c r="I46" s="10"/>
      <c r="J46" s="10"/>
      <c r="K46" s="10"/>
    </row>
    <row r="47" spans="1:12" x14ac:dyDescent="0.3">
      <c r="A47" t="s">
        <v>55</v>
      </c>
      <c r="B47">
        <v>36785654</v>
      </c>
      <c r="E47" s="8" t="s">
        <v>36</v>
      </c>
      <c r="F47" s="9">
        <v>2.5000000000000001E-2</v>
      </c>
      <c r="G47" s="10"/>
      <c r="I47" s="10"/>
      <c r="J47" s="10"/>
      <c r="K47" s="10"/>
    </row>
    <row r="48" spans="1:12" x14ac:dyDescent="0.3">
      <c r="A48" t="s">
        <v>55</v>
      </c>
      <c r="B48">
        <v>36785654</v>
      </c>
      <c r="E48" s="8" t="s">
        <v>45</v>
      </c>
      <c r="F48" s="9">
        <v>2.5000000000000001E-2</v>
      </c>
      <c r="G48" s="10"/>
      <c r="I48" s="10"/>
      <c r="J48" s="10"/>
      <c r="K48" s="10"/>
    </row>
    <row r="49" spans="1:11" x14ac:dyDescent="0.3">
      <c r="A49" t="s">
        <v>28</v>
      </c>
      <c r="B49">
        <v>36785654</v>
      </c>
      <c r="E49" s="8" t="s">
        <v>42</v>
      </c>
      <c r="F49" s="9">
        <v>2.5000000000000001E-2</v>
      </c>
      <c r="G49" s="10"/>
      <c r="I49" s="10"/>
      <c r="J49" s="10"/>
      <c r="K49" s="10"/>
    </row>
    <row r="50" spans="1:11" x14ac:dyDescent="0.3">
      <c r="A50" t="s">
        <v>28</v>
      </c>
      <c r="B50">
        <v>36785654</v>
      </c>
      <c r="E50" s="8" t="s">
        <v>38</v>
      </c>
      <c r="F50" s="9">
        <v>2.5000000000000001E-2</v>
      </c>
      <c r="G50" s="10"/>
      <c r="I50" s="10"/>
      <c r="J50" s="10"/>
      <c r="K50" s="10"/>
    </row>
    <row r="51" spans="1:11" x14ac:dyDescent="0.3">
      <c r="A51" t="s">
        <v>28</v>
      </c>
      <c r="B51">
        <v>36785654</v>
      </c>
      <c r="E51" s="8" t="s">
        <v>58</v>
      </c>
      <c r="F51" s="9">
        <v>2.5000000000000001E-2</v>
      </c>
      <c r="G51" s="10"/>
      <c r="I51" s="10"/>
      <c r="J51" s="10"/>
      <c r="K51" s="10"/>
    </row>
    <row r="52" spans="1:11" x14ac:dyDescent="0.3">
      <c r="A52" t="s">
        <v>49</v>
      </c>
      <c r="B52">
        <v>36785654</v>
      </c>
      <c r="E52" s="8" t="s">
        <v>83</v>
      </c>
      <c r="F52" s="9">
        <v>0.02</v>
      </c>
      <c r="G52" s="10"/>
      <c r="H52" t="str">
        <f t="shared" ref="H52:H66" si="1">IF(F48&gt;$J$8, E48, "")</f>
        <v/>
      </c>
      <c r="I52" s="10"/>
      <c r="J52" s="10"/>
      <c r="K52" s="10"/>
    </row>
    <row r="53" spans="1:11" x14ac:dyDescent="0.3">
      <c r="A53" t="s">
        <v>88</v>
      </c>
      <c r="B53">
        <v>36785654</v>
      </c>
      <c r="E53" s="8" t="s">
        <v>125</v>
      </c>
      <c r="F53" s="9">
        <v>1.4999999999999999E-2</v>
      </c>
      <c r="G53" s="10"/>
      <c r="H53" t="str">
        <f t="shared" si="1"/>
        <v/>
      </c>
      <c r="I53" s="10"/>
      <c r="J53" s="10"/>
      <c r="K53" s="10"/>
    </row>
    <row r="54" spans="1:11" x14ac:dyDescent="0.3">
      <c r="A54" t="s">
        <v>88</v>
      </c>
      <c r="B54">
        <v>38865000</v>
      </c>
      <c r="E54" s="8" t="s">
        <v>177</v>
      </c>
      <c r="F54" s="9">
        <v>1.4999999999999999E-2</v>
      </c>
      <c r="G54" s="10"/>
      <c r="H54" t="str">
        <f t="shared" si="1"/>
        <v/>
      </c>
      <c r="I54" s="10"/>
      <c r="J54" s="10"/>
      <c r="K54" s="10"/>
    </row>
    <row r="55" spans="1:11" x14ac:dyDescent="0.3">
      <c r="A55" t="s">
        <v>88</v>
      </c>
      <c r="B55">
        <v>38865000</v>
      </c>
      <c r="E55" s="8" t="s">
        <v>128</v>
      </c>
      <c r="F55" s="9">
        <v>1.4999999999999999E-2</v>
      </c>
      <c r="G55" s="10"/>
      <c r="H55" t="str">
        <f t="shared" si="1"/>
        <v/>
      </c>
      <c r="I55" s="10"/>
      <c r="J55" s="10"/>
      <c r="K55" s="10"/>
    </row>
    <row r="56" spans="1:11" x14ac:dyDescent="0.3">
      <c r="A56" t="s">
        <v>88</v>
      </c>
      <c r="B56">
        <v>38865000</v>
      </c>
      <c r="E56" s="8" t="s">
        <v>158</v>
      </c>
      <c r="F56" s="9">
        <v>1.4999999999999999E-2</v>
      </c>
      <c r="G56" s="10"/>
      <c r="H56" t="str">
        <f t="shared" si="1"/>
        <v/>
      </c>
      <c r="I56" s="10"/>
      <c r="J56" s="10"/>
      <c r="K56" s="10"/>
    </row>
    <row r="57" spans="1:11" x14ac:dyDescent="0.3">
      <c r="A57" t="s">
        <v>88</v>
      </c>
      <c r="B57">
        <v>38865000</v>
      </c>
      <c r="E57" s="8" t="s">
        <v>131</v>
      </c>
      <c r="F57" s="9">
        <v>0.01</v>
      </c>
      <c r="G57" s="10"/>
      <c r="H57" t="str">
        <f t="shared" si="1"/>
        <v/>
      </c>
      <c r="I57" s="10"/>
      <c r="J57" s="10"/>
      <c r="K57" s="10"/>
    </row>
    <row r="58" spans="1:11" x14ac:dyDescent="0.3">
      <c r="A58" t="s">
        <v>88</v>
      </c>
      <c r="B58">
        <v>38865000</v>
      </c>
      <c r="E58" s="8" t="s">
        <v>174</v>
      </c>
      <c r="F58" s="9">
        <v>0.01</v>
      </c>
      <c r="G58" s="10"/>
      <c r="H58" t="str">
        <f t="shared" si="1"/>
        <v/>
      </c>
      <c r="I58" s="10"/>
      <c r="J58" s="10"/>
      <c r="K58" s="10"/>
    </row>
    <row r="59" spans="1:11" x14ac:dyDescent="0.3">
      <c r="A59" t="s">
        <v>51</v>
      </c>
      <c r="B59">
        <v>36785654</v>
      </c>
      <c r="E59" s="8" t="s">
        <v>85</v>
      </c>
      <c r="F59" s="9">
        <v>0.01</v>
      </c>
      <c r="G59" s="10"/>
      <c r="H59" t="str">
        <f t="shared" si="1"/>
        <v/>
      </c>
      <c r="I59" s="10"/>
      <c r="J59" s="10"/>
      <c r="K59" s="10"/>
    </row>
    <row r="60" spans="1:11" x14ac:dyDescent="0.3">
      <c r="A60" t="s">
        <v>88</v>
      </c>
      <c r="B60">
        <v>36785654</v>
      </c>
      <c r="E60" s="8" t="s">
        <v>109</v>
      </c>
      <c r="F60" s="9">
        <v>5.0000000000000001E-3</v>
      </c>
      <c r="G60" s="10"/>
      <c r="H60" t="str">
        <f t="shared" si="1"/>
        <v/>
      </c>
      <c r="I60" s="10"/>
      <c r="J60" s="10"/>
      <c r="K60" s="10"/>
    </row>
    <row r="61" spans="1:11" x14ac:dyDescent="0.3">
      <c r="A61" t="s">
        <v>88</v>
      </c>
      <c r="B61">
        <v>36785654</v>
      </c>
      <c r="E61" s="8" t="s">
        <v>175</v>
      </c>
      <c r="F61" s="9">
        <v>5.0000000000000001E-3</v>
      </c>
      <c r="G61" s="10"/>
      <c r="H61" t="str">
        <f t="shared" si="1"/>
        <v/>
      </c>
      <c r="I61" s="10"/>
      <c r="J61" s="10"/>
      <c r="K61" s="10"/>
    </row>
    <row r="62" spans="1:11" x14ac:dyDescent="0.3">
      <c r="A62" t="s">
        <v>88</v>
      </c>
      <c r="B62">
        <v>36785654</v>
      </c>
      <c r="E62" s="8" t="s">
        <v>55</v>
      </c>
      <c r="F62" s="9">
        <v>5.0000000000000001E-3</v>
      </c>
      <c r="G62" s="10"/>
      <c r="H62" t="str">
        <f t="shared" si="1"/>
        <v/>
      </c>
      <c r="I62" s="10"/>
      <c r="J62" s="10"/>
      <c r="K62" s="10"/>
    </row>
    <row r="63" spans="1:11" x14ac:dyDescent="0.3">
      <c r="A63" t="s">
        <v>88</v>
      </c>
      <c r="B63">
        <v>36785654</v>
      </c>
      <c r="E63" s="8" t="s">
        <v>178</v>
      </c>
      <c r="F63" s="9">
        <v>5.0000000000000001E-3</v>
      </c>
      <c r="G63" s="10"/>
      <c r="H63" t="str">
        <f t="shared" si="1"/>
        <v/>
      </c>
      <c r="I63" s="10"/>
      <c r="J63" s="10"/>
      <c r="K63" s="10"/>
    </row>
    <row r="64" spans="1:11" x14ac:dyDescent="0.3">
      <c r="A64" t="s">
        <v>88</v>
      </c>
      <c r="B64">
        <v>36785654</v>
      </c>
      <c r="E64" s="8" t="s">
        <v>153</v>
      </c>
      <c r="F64" s="9">
        <v>5.0000000000000001E-3</v>
      </c>
      <c r="G64" s="10"/>
      <c r="H64" t="str">
        <f t="shared" si="1"/>
        <v/>
      </c>
      <c r="I64" s="10"/>
      <c r="J64" s="10"/>
      <c r="K64" s="10"/>
    </row>
    <row r="65" spans="1:11" x14ac:dyDescent="0.3">
      <c r="A65" t="s">
        <v>88</v>
      </c>
      <c r="B65">
        <v>36785654</v>
      </c>
      <c r="E65" s="8" t="s">
        <v>141</v>
      </c>
      <c r="F65" s="9">
        <v>5.0000000000000001E-3</v>
      </c>
      <c r="G65" s="10"/>
      <c r="H65" t="str">
        <f t="shared" si="1"/>
        <v/>
      </c>
      <c r="I65" s="10"/>
      <c r="J65" s="10"/>
      <c r="K65" s="10"/>
    </row>
    <row r="66" spans="1:11" x14ac:dyDescent="0.3">
      <c r="A66" t="s">
        <v>88</v>
      </c>
      <c r="B66">
        <v>36785654</v>
      </c>
      <c r="E66" s="7" t="s">
        <v>203</v>
      </c>
      <c r="F66" s="9">
        <v>0</v>
      </c>
      <c r="G66" s="10"/>
      <c r="H66" t="str">
        <f t="shared" si="1"/>
        <v/>
      </c>
      <c r="I66" s="10"/>
      <c r="J66" s="10"/>
      <c r="K66" s="10"/>
    </row>
    <row r="67" spans="1:11" x14ac:dyDescent="0.3">
      <c r="A67" t="s">
        <v>88</v>
      </c>
      <c r="B67">
        <v>36785654</v>
      </c>
      <c r="E67" s="8" t="s">
        <v>203</v>
      </c>
      <c r="F67" s="9"/>
      <c r="G67" s="10"/>
      <c r="H67" s="10"/>
      <c r="I67" s="10"/>
      <c r="J67" s="10"/>
      <c r="K67" s="10"/>
    </row>
    <row r="68" spans="1:11" x14ac:dyDescent="0.3">
      <c r="A68" t="s">
        <v>88</v>
      </c>
      <c r="B68">
        <v>36785654</v>
      </c>
      <c r="E68" s="7" t="s">
        <v>192</v>
      </c>
      <c r="F68" s="9">
        <v>1</v>
      </c>
      <c r="G68" s="10"/>
      <c r="H68" s="10"/>
      <c r="I68" s="10"/>
      <c r="J68" s="10"/>
      <c r="K68" s="10"/>
    </row>
    <row r="69" spans="1:11" x14ac:dyDescent="0.3">
      <c r="A69" t="s">
        <v>88</v>
      </c>
      <c r="B69">
        <v>38865000</v>
      </c>
      <c r="G69" s="10"/>
      <c r="H69" s="10"/>
      <c r="I69" s="10"/>
      <c r="J69" s="10"/>
      <c r="K69" s="10"/>
    </row>
    <row r="70" spans="1:11" x14ac:dyDescent="0.3">
      <c r="A70" t="s">
        <v>88</v>
      </c>
      <c r="B70">
        <v>38865000</v>
      </c>
    </row>
    <row r="71" spans="1:11" x14ac:dyDescent="0.3">
      <c r="A71" t="s">
        <v>88</v>
      </c>
      <c r="B71">
        <v>38865000</v>
      </c>
    </row>
    <row r="72" spans="1:11" x14ac:dyDescent="0.3">
      <c r="A72" t="s">
        <v>88</v>
      </c>
      <c r="B72">
        <v>38865000</v>
      </c>
    </row>
    <row r="73" spans="1:11" x14ac:dyDescent="0.3">
      <c r="A73" t="s">
        <v>88</v>
      </c>
      <c r="B73">
        <v>36785654</v>
      </c>
    </row>
    <row r="74" spans="1:11" x14ac:dyDescent="0.3">
      <c r="A74" t="s">
        <v>88</v>
      </c>
      <c r="B74">
        <v>36785654</v>
      </c>
    </row>
    <row r="75" spans="1:11" x14ac:dyDescent="0.3">
      <c r="A75" t="s">
        <v>36</v>
      </c>
      <c r="B75">
        <v>36785654</v>
      </c>
    </row>
    <row r="76" spans="1:11" x14ac:dyDescent="0.3">
      <c r="A76" t="s">
        <v>153</v>
      </c>
      <c r="B76">
        <v>38865000</v>
      </c>
    </row>
    <row r="77" spans="1:11" x14ac:dyDescent="0.3">
      <c r="A77" t="s">
        <v>153</v>
      </c>
      <c r="B77">
        <v>36785654</v>
      </c>
    </row>
    <row r="78" spans="1:11" x14ac:dyDescent="0.3">
      <c r="A78" t="s">
        <v>51</v>
      </c>
      <c r="B78">
        <v>36785654</v>
      </c>
    </row>
    <row r="79" spans="1:11" x14ac:dyDescent="0.3">
      <c r="A79" t="s">
        <v>51</v>
      </c>
      <c r="B79">
        <v>36785654</v>
      </c>
    </row>
    <row r="80" spans="1:11" x14ac:dyDescent="0.3">
      <c r="A80" t="s">
        <v>51</v>
      </c>
      <c r="B80">
        <v>36785654</v>
      </c>
    </row>
    <row r="81" spans="1:2" x14ac:dyDescent="0.3">
      <c r="A81" t="s">
        <v>51</v>
      </c>
      <c r="B81">
        <v>36785654</v>
      </c>
    </row>
    <row r="82" spans="1:2" x14ac:dyDescent="0.3">
      <c r="A82" t="s">
        <v>51</v>
      </c>
      <c r="B82">
        <v>36785654</v>
      </c>
    </row>
    <row r="83" spans="1:2" x14ac:dyDescent="0.3">
      <c r="A83" t="s">
        <v>51</v>
      </c>
      <c r="B83">
        <v>36785654</v>
      </c>
    </row>
    <row r="84" spans="1:2" x14ac:dyDescent="0.3">
      <c r="A84" t="s">
        <v>88</v>
      </c>
      <c r="B84">
        <v>38865000</v>
      </c>
    </row>
    <row r="85" spans="1:2" x14ac:dyDescent="0.3">
      <c r="A85" t="s">
        <v>51</v>
      </c>
      <c r="B85">
        <v>38865000</v>
      </c>
    </row>
    <row r="86" spans="1:2" x14ac:dyDescent="0.3">
      <c r="A86" t="s">
        <v>51</v>
      </c>
      <c r="B86">
        <v>38865000</v>
      </c>
    </row>
    <row r="87" spans="1:2" x14ac:dyDescent="0.3">
      <c r="A87" t="s">
        <v>51</v>
      </c>
      <c r="B87">
        <v>38865000</v>
      </c>
    </row>
    <row r="88" spans="1:2" x14ac:dyDescent="0.3">
      <c r="A88" t="s">
        <v>88</v>
      </c>
      <c r="B88">
        <v>36785654</v>
      </c>
    </row>
    <row r="89" spans="1:2" x14ac:dyDescent="0.3">
      <c r="A89" t="s">
        <v>51</v>
      </c>
      <c r="B89">
        <v>36785654</v>
      </c>
    </row>
    <row r="90" spans="1:2" x14ac:dyDescent="0.3">
      <c r="A90" t="s">
        <v>51</v>
      </c>
      <c r="B90">
        <v>36785654</v>
      </c>
    </row>
    <row r="91" spans="1:2" x14ac:dyDescent="0.3">
      <c r="A91" t="s">
        <v>172</v>
      </c>
      <c r="B91">
        <v>36785654</v>
      </c>
    </row>
    <row r="92" spans="1:2" x14ac:dyDescent="0.3">
      <c r="A92" t="s">
        <v>36</v>
      </c>
      <c r="B92">
        <v>36785654</v>
      </c>
    </row>
    <row r="93" spans="1:2" x14ac:dyDescent="0.3">
      <c r="A93" t="s">
        <v>36</v>
      </c>
      <c r="B93">
        <v>36785654</v>
      </c>
    </row>
    <row r="94" spans="1:2" x14ac:dyDescent="0.3">
      <c r="A94" t="s">
        <v>36</v>
      </c>
      <c r="B94">
        <v>36785654</v>
      </c>
    </row>
    <row r="95" spans="1:2" x14ac:dyDescent="0.3">
      <c r="A95" t="s">
        <v>28</v>
      </c>
      <c r="B95">
        <v>36785654</v>
      </c>
    </row>
    <row r="96" spans="1:2" x14ac:dyDescent="0.3">
      <c r="A96" t="s">
        <v>36</v>
      </c>
      <c r="B96">
        <v>36785654</v>
      </c>
    </row>
    <row r="97" spans="1:2" x14ac:dyDescent="0.3">
      <c r="A97" t="s">
        <v>36</v>
      </c>
      <c r="B97">
        <v>36785654</v>
      </c>
    </row>
    <row r="98" spans="1:2" x14ac:dyDescent="0.3">
      <c r="A98" t="s">
        <v>36</v>
      </c>
      <c r="B98">
        <v>36785654</v>
      </c>
    </row>
    <row r="99" spans="1:2" x14ac:dyDescent="0.3">
      <c r="A99" t="s">
        <v>36</v>
      </c>
      <c r="B99">
        <v>36785654</v>
      </c>
    </row>
    <row r="100" spans="1:2" x14ac:dyDescent="0.3">
      <c r="A100" t="s">
        <v>88</v>
      </c>
      <c r="B100">
        <v>36785654</v>
      </c>
    </row>
    <row r="101" spans="1:2" x14ac:dyDescent="0.3">
      <c r="A101" t="s">
        <v>109</v>
      </c>
      <c r="B101">
        <v>36785654</v>
      </c>
    </row>
    <row r="102" spans="1:2" x14ac:dyDescent="0.3">
      <c r="A102" t="s">
        <v>109</v>
      </c>
      <c r="B102">
        <v>36785654</v>
      </c>
    </row>
    <row r="103" spans="1:2" x14ac:dyDescent="0.3">
      <c r="A103" t="s">
        <v>109</v>
      </c>
      <c r="B103">
        <v>36785654</v>
      </c>
    </row>
    <row r="104" spans="1:2" x14ac:dyDescent="0.3">
      <c r="A104" t="s">
        <v>109</v>
      </c>
      <c r="B104">
        <v>36785654</v>
      </c>
    </row>
    <row r="105" spans="1:2" x14ac:dyDescent="0.3">
      <c r="A105" t="s">
        <v>109</v>
      </c>
      <c r="B105">
        <v>36785654</v>
      </c>
    </row>
    <row r="106" spans="1:2" x14ac:dyDescent="0.3">
      <c r="A106" t="s">
        <v>109</v>
      </c>
      <c r="B106">
        <v>36785654</v>
      </c>
    </row>
    <row r="107" spans="1:2" x14ac:dyDescent="0.3">
      <c r="A107" t="s">
        <v>109</v>
      </c>
      <c r="B107">
        <v>36785654</v>
      </c>
    </row>
    <row r="108" spans="1:2" x14ac:dyDescent="0.3">
      <c r="A108" t="s">
        <v>45</v>
      </c>
      <c r="B108">
        <v>36785654</v>
      </c>
    </row>
    <row r="109" spans="1:2" x14ac:dyDescent="0.3">
      <c r="A109" t="s">
        <v>85</v>
      </c>
      <c r="B109">
        <v>36785654</v>
      </c>
    </row>
    <row r="110" spans="1:2" x14ac:dyDescent="0.3">
      <c r="A110" t="s">
        <v>88</v>
      </c>
      <c r="B110">
        <v>36785654</v>
      </c>
    </row>
    <row r="111" spans="1:2" x14ac:dyDescent="0.3">
      <c r="A111" t="s">
        <v>158</v>
      </c>
      <c r="B111">
        <v>36785654</v>
      </c>
    </row>
    <row r="112" spans="1:2" x14ac:dyDescent="0.3">
      <c r="A112" t="s">
        <v>158</v>
      </c>
      <c r="B112">
        <v>36785654</v>
      </c>
    </row>
    <row r="113" spans="1:2" x14ac:dyDescent="0.3">
      <c r="A113" t="s">
        <v>88</v>
      </c>
      <c r="B113">
        <v>36785654</v>
      </c>
    </row>
    <row r="114" spans="1:2" x14ac:dyDescent="0.3">
      <c r="A114" t="s">
        <v>88</v>
      </c>
      <c r="B114">
        <v>36785654</v>
      </c>
    </row>
    <row r="115" spans="1:2" x14ac:dyDescent="0.3">
      <c r="A115" t="s">
        <v>88</v>
      </c>
      <c r="B115">
        <v>36785654</v>
      </c>
    </row>
    <row r="116" spans="1:2" x14ac:dyDescent="0.3">
      <c r="A116" t="s">
        <v>88</v>
      </c>
      <c r="B116">
        <v>36785654</v>
      </c>
    </row>
    <row r="117" spans="1:2" x14ac:dyDescent="0.3">
      <c r="A117" t="s">
        <v>88</v>
      </c>
      <c r="B117">
        <v>36785654</v>
      </c>
    </row>
    <row r="118" spans="1:2" x14ac:dyDescent="0.3">
      <c r="A118" t="s">
        <v>88</v>
      </c>
      <c r="B118">
        <v>36785654</v>
      </c>
    </row>
    <row r="119" spans="1:2" x14ac:dyDescent="0.3">
      <c r="A119" t="s">
        <v>88</v>
      </c>
      <c r="B119">
        <v>36785654</v>
      </c>
    </row>
    <row r="120" spans="1:2" x14ac:dyDescent="0.3">
      <c r="A120" t="s">
        <v>158</v>
      </c>
      <c r="B120">
        <v>38865000</v>
      </c>
    </row>
    <row r="121" spans="1:2" x14ac:dyDescent="0.3">
      <c r="A121" t="s">
        <v>51</v>
      </c>
      <c r="B121">
        <v>38865000</v>
      </c>
    </row>
    <row r="122" spans="1:2" x14ac:dyDescent="0.3">
      <c r="A122" t="s">
        <v>36</v>
      </c>
      <c r="B122">
        <v>38865000</v>
      </c>
    </row>
    <row r="123" spans="1:2" x14ac:dyDescent="0.3">
      <c r="A123" t="s">
        <v>109</v>
      </c>
      <c r="B123">
        <v>36785654</v>
      </c>
    </row>
    <row r="124" spans="1:2" x14ac:dyDescent="0.3">
      <c r="A124" t="s">
        <v>109</v>
      </c>
      <c r="B124">
        <v>36785654</v>
      </c>
    </row>
    <row r="125" spans="1:2" x14ac:dyDescent="0.3">
      <c r="A125" t="s">
        <v>109</v>
      </c>
      <c r="B125">
        <v>36785654</v>
      </c>
    </row>
    <row r="126" spans="1:2" x14ac:dyDescent="0.3">
      <c r="A126" t="s">
        <v>49</v>
      </c>
      <c r="B126">
        <v>36785654</v>
      </c>
    </row>
    <row r="127" spans="1:2" x14ac:dyDescent="0.3">
      <c r="A127" t="s">
        <v>49</v>
      </c>
      <c r="B127">
        <v>36785654</v>
      </c>
    </row>
    <row r="128" spans="1:2" x14ac:dyDescent="0.3">
      <c r="A128" t="s">
        <v>49</v>
      </c>
      <c r="B128">
        <v>36785654</v>
      </c>
    </row>
    <row r="129" spans="1:2" x14ac:dyDescent="0.3">
      <c r="A129" t="s">
        <v>49</v>
      </c>
      <c r="B129">
        <v>36785654</v>
      </c>
    </row>
    <row r="130" spans="1:2" x14ac:dyDescent="0.3">
      <c r="A130" t="s">
        <v>49</v>
      </c>
      <c r="B130">
        <v>36785654</v>
      </c>
    </row>
    <row r="131" spans="1:2" x14ac:dyDescent="0.3">
      <c r="A131" t="s">
        <v>49</v>
      </c>
      <c r="B131">
        <v>36785654</v>
      </c>
    </row>
    <row r="132" spans="1:2" x14ac:dyDescent="0.3">
      <c r="A132" t="s">
        <v>49</v>
      </c>
      <c r="B132">
        <v>36785654</v>
      </c>
    </row>
    <row r="133" spans="1:2" x14ac:dyDescent="0.3">
      <c r="A133" t="s">
        <v>49</v>
      </c>
      <c r="B133">
        <v>36785654</v>
      </c>
    </row>
    <row r="134" spans="1:2" x14ac:dyDescent="0.3">
      <c r="A134" t="s">
        <v>49</v>
      </c>
      <c r="B134">
        <v>36785654</v>
      </c>
    </row>
    <row r="135" spans="1:2" x14ac:dyDescent="0.3">
      <c r="A135" t="s">
        <v>49</v>
      </c>
      <c r="B135">
        <v>36785654</v>
      </c>
    </row>
    <row r="136" spans="1:2" x14ac:dyDescent="0.3">
      <c r="A136" t="s">
        <v>49</v>
      </c>
      <c r="B136">
        <v>38865000</v>
      </c>
    </row>
    <row r="137" spans="1:2" x14ac:dyDescent="0.3">
      <c r="A137" t="s">
        <v>45</v>
      </c>
      <c r="B137">
        <v>38865000</v>
      </c>
    </row>
    <row r="138" spans="1:2" x14ac:dyDescent="0.3">
      <c r="A138" t="s">
        <v>45</v>
      </c>
      <c r="B138">
        <v>38865000</v>
      </c>
    </row>
    <row r="139" spans="1:2" x14ac:dyDescent="0.3">
      <c r="A139" t="s">
        <v>36</v>
      </c>
      <c r="B139">
        <v>38865000</v>
      </c>
    </row>
    <row r="140" spans="1:2" x14ac:dyDescent="0.3">
      <c r="A140" t="s">
        <v>45</v>
      </c>
      <c r="B140">
        <v>36785654</v>
      </c>
    </row>
    <row r="141" spans="1:2" x14ac:dyDescent="0.3">
      <c r="A141" t="s">
        <v>88</v>
      </c>
      <c r="B141">
        <v>36785654</v>
      </c>
    </row>
    <row r="142" spans="1:2" x14ac:dyDescent="0.3">
      <c r="A142" t="s">
        <v>150</v>
      </c>
      <c r="B142">
        <v>36785654</v>
      </c>
    </row>
    <row r="143" spans="1:2" x14ac:dyDescent="0.3">
      <c r="A143" t="s">
        <v>150</v>
      </c>
      <c r="B143">
        <v>36785654</v>
      </c>
    </row>
    <row r="144" spans="1:2" x14ac:dyDescent="0.3">
      <c r="A144" t="s">
        <v>49</v>
      </c>
      <c r="B144">
        <v>36785654</v>
      </c>
    </row>
    <row r="145" spans="1:2" x14ac:dyDescent="0.3">
      <c r="A145" t="s">
        <v>49</v>
      </c>
      <c r="B145">
        <v>36785654</v>
      </c>
    </row>
    <row r="146" spans="1:2" x14ac:dyDescent="0.3">
      <c r="A146" t="s">
        <v>49</v>
      </c>
      <c r="B146">
        <v>36785654</v>
      </c>
    </row>
    <row r="147" spans="1:2" x14ac:dyDescent="0.3">
      <c r="A147" t="s">
        <v>51</v>
      </c>
      <c r="B147">
        <v>36785654</v>
      </c>
    </row>
    <row r="148" spans="1:2" x14ac:dyDescent="0.3">
      <c r="A148" t="s">
        <v>162</v>
      </c>
      <c r="B148">
        <v>36785654</v>
      </c>
    </row>
    <row r="149" spans="1:2" x14ac:dyDescent="0.3">
      <c r="A149" t="s">
        <v>168</v>
      </c>
      <c r="B149">
        <v>36785654</v>
      </c>
    </row>
    <row r="150" spans="1:2" x14ac:dyDescent="0.3">
      <c r="A150" t="s">
        <v>38</v>
      </c>
      <c r="B150">
        <v>36785654</v>
      </c>
    </row>
    <row r="151" spans="1:2" x14ac:dyDescent="0.3">
      <c r="A151" t="s">
        <v>38</v>
      </c>
      <c r="B151">
        <v>36785654</v>
      </c>
    </row>
    <row r="152" spans="1:2" x14ac:dyDescent="0.3">
      <c r="A152" t="s">
        <v>88</v>
      </c>
      <c r="B152">
        <v>36785654</v>
      </c>
    </row>
    <row r="153" spans="1:2" x14ac:dyDescent="0.3">
      <c r="A153" t="s">
        <v>88</v>
      </c>
      <c r="B153">
        <v>36785654</v>
      </c>
    </row>
    <row r="154" spans="1:2" x14ac:dyDescent="0.3">
      <c r="A154" t="s">
        <v>88</v>
      </c>
      <c r="B154">
        <v>36785654</v>
      </c>
    </row>
    <row r="155" spans="1:2" x14ac:dyDescent="0.3">
      <c r="A155" t="s">
        <v>88</v>
      </c>
      <c r="B155">
        <v>36785654</v>
      </c>
    </row>
    <row r="156" spans="1:2" x14ac:dyDescent="0.3">
      <c r="A156" t="s">
        <v>88</v>
      </c>
      <c r="B156">
        <v>36785654</v>
      </c>
    </row>
    <row r="157" spans="1:2" x14ac:dyDescent="0.3">
      <c r="A157" t="s">
        <v>88</v>
      </c>
      <c r="B157">
        <v>36785654</v>
      </c>
    </row>
    <row r="158" spans="1:2" x14ac:dyDescent="0.3">
      <c r="A158" t="s">
        <v>88</v>
      </c>
      <c r="B158">
        <v>36785654</v>
      </c>
    </row>
    <row r="159" spans="1:2" x14ac:dyDescent="0.3">
      <c r="A159" t="s">
        <v>88</v>
      </c>
      <c r="B159">
        <v>36785654</v>
      </c>
    </row>
    <row r="160" spans="1:2" x14ac:dyDescent="0.3">
      <c r="A160" t="s">
        <v>88</v>
      </c>
      <c r="B160">
        <v>36785654</v>
      </c>
    </row>
    <row r="161" spans="1:2" x14ac:dyDescent="0.3">
      <c r="A161" t="s">
        <v>58</v>
      </c>
      <c r="B161">
        <v>36785654</v>
      </c>
    </row>
    <row r="162" spans="1:2" x14ac:dyDescent="0.3">
      <c r="A162" t="s">
        <v>58</v>
      </c>
      <c r="B162">
        <v>36785654</v>
      </c>
    </row>
    <row r="163" spans="1:2" x14ac:dyDescent="0.3">
      <c r="A163" t="s">
        <v>58</v>
      </c>
      <c r="B163">
        <v>36785654</v>
      </c>
    </row>
    <row r="164" spans="1:2" x14ac:dyDescent="0.3">
      <c r="A164" t="s">
        <v>58</v>
      </c>
      <c r="B164">
        <v>36785654</v>
      </c>
    </row>
    <row r="165" spans="1:2" x14ac:dyDescent="0.3">
      <c r="A165" t="s">
        <v>58</v>
      </c>
      <c r="B165">
        <v>36785654</v>
      </c>
    </row>
    <row r="166" spans="1:2" x14ac:dyDescent="0.3">
      <c r="A166" t="s">
        <v>58</v>
      </c>
      <c r="B166">
        <v>36785654</v>
      </c>
    </row>
    <row r="167" spans="1:2" x14ac:dyDescent="0.3">
      <c r="A167" t="s">
        <v>58</v>
      </c>
      <c r="B167">
        <v>36785654</v>
      </c>
    </row>
    <row r="168" spans="1:2" x14ac:dyDescent="0.3">
      <c r="A168" t="s">
        <v>58</v>
      </c>
      <c r="B168">
        <v>36785654</v>
      </c>
    </row>
    <row r="169" spans="1:2" x14ac:dyDescent="0.3">
      <c r="A169" t="s">
        <v>141</v>
      </c>
      <c r="B169">
        <v>36785654</v>
      </c>
    </row>
    <row r="170" spans="1:2" x14ac:dyDescent="0.3">
      <c r="A170" t="s">
        <v>141</v>
      </c>
      <c r="B170">
        <v>36785654</v>
      </c>
    </row>
    <row r="171" spans="1:2" x14ac:dyDescent="0.3">
      <c r="A171" t="s">
        <v>45</v>
      </c>
      <c r="B171">
        <v>36785654</v>
      </c>
    </row>
    <row r="172" spans="1:2" x14ac:dyDescent="0.3">
      <c r="A172" t="s">
        <v>88</v>
      </c>
      <c r="B172">
        <v>36785654</v>
      </c>
    </row>
    <row r="173" spans="1:2" x14ac:dyDescent="0.3">
      <c r="A173" t="s">
        <v>178</v>
      </c>
      <c r="B173">
        <v>36785654</v>
      </c>
    </row>
    <row r="174" spans="1:2" x14ac:dyDescent="0.3">
      <c r="A174" t="s">
        <v>131</v>
      </c>
      <c r="B174">
        <v>36785654</v>
      </c>
    </row>
    <row r="175" spans="1:2" x14ac:dyDescent="0.3">
      <c r="A175" t="s">
        <v>131</v>
      </c>
      <c r="B175">
        <v>36785654</v>
      </c>
    </row>
    <row r="176" spans="1:2" x14ac:dyDescent="0.3">
      <c r="A176" t="s">
        <v>131</v>
      </c>
      <c r="B176">
        <v>36785654</v>
      </c>
    </row>
    <row r="177" spans="1:2" x14ac:dyDescent="0.3">
      <c r="A177" t="s">
        <v>131</v>
      </c>
      <c r="B177">
        <v>36785654</v>
      </c>
    </row>
    <row r="178" spans="1:2" x14ac:dyDescent="0.3">
      <c r="A178" t="s">
        <v>182</v>
      </c>
      <c r="B178">
        <v>36785654</v>
      </c>
    </row>
    <row r="179" spans="1:2" x14ac:dyDescent="0.3">
      <c r="A179" t="s">
        <v>51</v>
      </c>
      <c r="B179">
        <v>36785654</v>
      </c>
    </row>
    <row r="180" spans="1:2" x14ac:dyDescent="0.3">
      <c r="A180" t="s">
        <v>51</v>
      </c>
      <c r="B180">
        <v>36785654</v>
      </c>
    </row>
    <row r="181" spans="1:2" x14ac:dyDescent="0.3">
      <c r="A181" t="s">
        <v>51</v>
      </c>
      <c r="B181">
        <v>36785654</v>
      </c>
    </row>
    <row r="182" spans="1:2" x14ac:dyDescent="0.3">
      <c r="A182" t="s">
        <v>51</v>
      </c>
      <c r="B182">
        <v>38865000</v>
      </c>
    </row>
    <row r="183" spans="1:2" x14ac:dyDescent="0.3">
      <c r="A183" t="s">
        <v>51</v>
      </c>
      <c r="B183">
        <v>38865000</v>
      </c>
    </row>
    <row r="184" spans="1:2" x14ac:dyDescent="0.3">
      <c r="A184" t="s">
        <v>51</v>
      </c>
      <c r="B184">
        <v>38865000</v>
      </c>
    </row>
    <row r="185" spans="1:2" x14ac:dyDescent="0.3">
      <c r="A185" t="s">
        <v>51</v>
      </c>
      <c r="B185">
        <v>38865000</v>
      </c>
    </row>
    <row r="186" spans="1:2" x14ac:dyDescent="0.3">
      <c r="A186" t="s">
        <v>51</v>
      </c>
      <c r="B186">
        <v>38865000</v>
      </c>
    </row>
    <row r="187" spans="1:2" x14ac:dyDescent="0.3">
      <c r="A187" t="s">
        <v>51</v>
      </c>
      <c r="B187">
        <v>38865000</v>
      </c>
    </row>
    <row r="188" spans="1:2" x14ac:dyDescent="0.3">
      <c r="A188" t="s">
        <v>51</v>
      </c>
      <c r="B188">
        <v>38865000</v>
      </c>
    </row>
    <row r="189" spans="1:2" x14ac:dyDescent="0.3">
      <c r="A189" t="s">
        <v>51</v>
      </c>
      <c r="B189">
        <v>38865000</v>
      </c>
    </row>
    <row r="190" spans="1:2" x14ac:dyDescent="0.3">
      <c r="A190" t="s">
        <v>51</v>
      </c>
      <c r="B190">
        <v>38865000</v>
      </c>
    </row>
    <row r="191" spans="1:2" x14ac:dyDescent="0.3">
      <c r="A191" t="s">
        <v>51</v>
      </c>
      <c r="B191">
        <v>36785654</v>
      </c>
    </row>
    <row r="192" spans="1:2" x14ac:dyDescent="0.3">
      <c r="A192" t="s">
        <v>141</v>
      </c>
      <c r="B192">
        <v>36785654</v>
      </c>
    </row>
    <row r="193" spans="1:2" x14ac:dyDescent="0.3">
      <c r="A193" t="s">
        <v>51</v>
      </c>
      <c r="B193">
        <v>38865000</v>
      </c>
    </row>
    <row r="194" spans="1:2" x14ac:dyDescent="0.3">
      <c r="A194" t="s">
        <v>38</v>
      </c>
      <c r="B194">
        <v>38865000</v>
      </c>
    </row>
    <row r="195" spans="1:2" x14ac:dyDescent="0.3">
      <c r="A195" t="s">
        <v>45</v>
      </c>
      <c r="B195">
        <v>38865000</v>
      </c>
    </row>
    <row r="196" spans="1:2" x14ac:dyDescent="0.3">
      <c r="A196" t="s">
        <v>83</v>
      </c>
      <c r="B196">
        <v>38865000</v>
      </c>
    </row>
    <row r="197" spans="1:2" x14ac:dyDescent="0.3">
      <c r="A197" t="s">
        <v>83</v>
      </c>
      <c r="B197">
        <v>36785654</v>
      </c>
    </row>
    <row r="198" spans="1:2" x14ac:dyDescent="0.3">
      <c r="A198" t="s">
        <v>83</v>
      </c>
      <c r="B198">
        <v>36785654</v>
      </c>
    </row>
    <row r="199" spans="1:2" x14ac:dyDescent="0.3">
      <c r="A199" t="s">
        <v>45</v>
      </c>
      <c r="B199">
        <v>36785654</v>
      </c>
    </row>
    <row r="200" spans="1:2" x14ac:dyDescent="0.3">
      <c r="A200" t="s">
        <v>38</v>
      </c>
      <c r="B200">
        <v>36785654</v>
      </c>
    </row>
    <row r="201" spans="1:2" x14ac:dyDescent="0.3">
      <c r="A201" t="s">
        <v>42</v>
      </c>
      <c r="B201">
        <v>38865000</v>
      </c>
    </row>
    <row r="202" spans="1:2" x14ac:dyDescent="0.3">
      <c r="A202" t="s">
        <v>42</v>
      </c>
      <c r="B202">
        <v>38865000</v>
      </c>
    </row>
    <row r="203" spans="1:2" x14ac:dyDescent="0.3">
      <c r="A203" t="s">
        <v>88</v>
      </c>
      <c r="B203">
        <v>38865000</v>
      </c>
    </row>
    <row r="204" spans="1:2" x14ac:dyDescent="0.3">
      <c r="A204" t="s">
        <v>88</v>
      </c>
      <c r="B204">
        <v>38865000</v>
      </c>
    </row>
    <row r="205" spans="1:2" x14ac:dyDescent="0.3">
      <c r="A205" t="s">
        <v>88</v>
      </c>
      <c r="B205">
        <v>36785654</v>
      </c>
    </row>
    <row r="206" spans="1:2" x14ac:dyDescent="0.3">
      <c r="A206" t="s">
        <v>88</v>
      </c>
      <c r="B206">
        <v>36785654</v>
      </c>
    </row>
    <row r="207" spans="1:2" x14ac:dyDescent="0.3">
      <c r="A207" t="s">
        <v>88</v>
      </c>
      <c r="B207">
        <v>36785654</v>
      </c>
    </row>
    <row r="208" spans="1:2" x14ac:dyDescent="0.3">
      <c r="A208" t="s">
        <v>88</v>
      </c>
      <c r="B208">
        <v>38865000</v>
      </c>
    </row>
    <row r="209" spans="1:2" x14ac:dyDescent="0.3">
      <c r="A209" t="s">
        <v>71</v>
      </c>
      <c r="B209">
        <v>38865000</v>
      </c>
    </row>
    <row r="210" spans="1:2" x14ac:dyDescent="0.3">
      <c r="A210" t="s">
        <v>71</v>
      </c>
      <c r="B210">
        <v>38865000</v>
      </c>
    </row>
    <row r="211" spans="1:2" x14ac:dyDescent="0.3">
      <c r="A211" t="s">
        <v>71</v>
      </c>
      <c r="B211">
        <v>38865000</v>
      </c>
    </row>
    <row r="212" spans="1:2" x14ac:dyDescent="0.3">
      <c r="A212" t="s">
        <v>71</v>
      </c>
      <c r="B212">
        <v>38865000</v>
      </c>
    </row>
    <row r="213" spans="1:2" x14ac:dyDescent="0.3">
      <c r="A213" t="s">
        <v>71</v>
      </c>
      <c r="B213">
        <v>38865000</v>
      </c>
    </row>
    <row r="214" spans="1:2" x14ac:dyDescent="0.3">
      <c r="A214" t="s">
        <v>71</v>
      </c>
      <c r="B214">
        <v>38865000</v>
      </c>
    </row>
    <row r="215" spans="1:2" x14ac:dyDescent="0.3">
      <c r="A215" t="s">
        <v>71</v>
      </c>
      <c r="B215">
        <v>38865000</v>
      </c>
    </row>
    <row r="216" spans="1:2" x14ac:dyDescent="0.3">
      <c r="A216" t="s">
        <v>71</v>
      </c>
      <c r="B216">
        <v>38865000</v>
      </c>
    </row>
    <row r="217" spans="1:2" x14ac:dyDescent="0.3">
      <c r="A217" t="s">
        <v>71</v>
      </c>
      <c r="B217">
        <v>38865000</v>
      </c>
    </row>
    <row r="218" spans="1:2" x14ac:dyDescent="0.3">
      <c r="A218" t="s">
        <v>71</v>
      </c>
      <c r="B218">
        <v>38865000</v>
      </c>
    </row>
    <row r="219" spans="1:2" x14ac:dyDescent="0.3">
      <c r="A219" t="s">
        <v>71</v>
      </c>
      <c r="B219">
        <v>36785654</v>
      </c>
    </row>
    <row r="220" spans="1:2" x14ac:dyDescent="0.3">
      <c r="A220" t="s">
        <v>71</v>
      </c>
      <c r="B220">
        <v>36785654</v>
      </c>
    </row>
    <row r="221" spans="1:2" x14ac:dyDescent="0.3">
      <c r="A221" t="s">
        <v>71</v>
      </c>
      <c r="B221">
        <v>36785654</v>
      </c>
    </row>
    <row r="222" spans="1:2" x14ac:dyDescent="0.3">
      <c r="A222" t="s">
        <v>28</v>
      </c>
      <c r="B222">
        <v>36785654</v>
      </c>
    </row>
    <row r="223" spans="1:2" x14ac:dyDescent="0.3">
      <c r="A223" t="s">
        <v>28</v>
      </c>
      <c r="B223">
        <v>36785654</v>
      </c>
    </row>
    <row r="224" spans="1:2" x14ac:dyDescent="0.3">
      <c r="A224" t="s">
        <v>28</v>
      </c>
      <c r="B224">
        <v>36785654</v>
      </c>
    </row>
    <row r="225" spans="1:2" x14ac:dyDescent="0.3">
      <c r="A225" t="s">
        <v>28</v>
      </c>
      <c r="B225">
        <v>36785654</v>
      </c>
    </row>
    <row r="226" spans="1:2" x14ac:dyDescent="0.3">
      <c r="A226" t="s">
        <v>28</v>
      </c>
      <c r="B226">
        <v>36785654</v>
      </c>
    </row>
    <row r="227" spans="1:2" x14ac:dyDescent="0.3">
      <c r="A227" t="s">
        <v>28</v>
      </c>
      <c r="B227">
        <v>36785654</v>
      </c>
    </row>
    <row r="228" spans="1:2" x14ac:dyDescent="0.3">
      <c r="A228" t="s">
        <v>28</v>
      </c>
      <c r="B228">
        <v>36785654</v>
      </c>
    </row>
    <row r="229" spans="1:2" x14ac:dyDescent="0.3">
      <c r="A229" t="s">
        <v>28</v>
      </c>
      <c r="B229">
        <v>36785654</v>
      </c>
    </row>
    <row r="230" spans="1:2" x14ac:dyDescent="0.3">
      <c r="A230" t="s">
        <v>170</v>
      </c>
      <c r="B230">
        <v>36785654</v>
      </c>
    </row>
    <row r="231" spans="1:2" x14ac:dyDescent="0.3">
      <c r="A231" t="s">
        <v>85</v>
      </c>
      <c r="B231">
        <v>36785654</v>
      </c>
    </row>
    <row r="232" spans="1:2" x14ac:dyDescent="0.3">
      <c r="A232" t="s">
        <v>85</v>
      </c>
      <c r="B232">
        <v>36785654</v>
      </c>
    </row>
    <row r="233" spans="1:2" x14ac:dyDescent="0.3">
      <c r="A233" t="s">
        <v>85</v>
      </c>
      <c r="B233">
        <v>36785654</v>
      </c>
    </row>
    <row r="234" spans="1:2" x14ac:dyDescent="0.3">
      <c r="A234" t="s">
        <v>38</v>
      </c>
      <c r="B234">
        <v>36785654</v>
      </c>
    </row>
    <row r="235" spans="1:2" x14ac:dyDescent="0.3">
      <c r="A235" t="s">
        <v>38</v>
      </c>
      <c r="B235">
        <v>36785654</v>
      </c>
    </row>
    <row r="236" spans="1:2" x14ac:dyDescent="0.3">
      <c r="A236" t="s">
        <v>88</v>
      </c>
      <c r="B236">
        <v>36785654</v>
      </c>
    </row>
    <row r="237" spans="1:2" x14ac:dyDescent="0.3">
      <c r="A237" t="s">
        <v>51</v>
      </c>
      <c r="B237">
        <v>36785654</v>
      </c>
    </row>
    <row r="238" spans="1:2" x14ac:dyDescent="0.3">
      <c r="A238" t="s">
        <v>51</v>
      </c>
      <c r="B238">
        <v>36785654</v>
      </c>
    </row>
    <row r="239" spans="1:2" x14ac:dyDescent="0.3">
      <c r="A239" t="s">
        <v>51</v>
      </c>
      <c r="B239">
        <v>36785654</v>
      </c>
    </row>
    <row r="240" spans="1:2" x14ac:dyDescent="0.3">
      <c r="A240" t="s">
        <v>51</v>
      </c>
      <c r="B240">
        <v>36785654</v>
      </c>
    </row>
    <row r="241" spans="1:2" x14ac:dyDescent="0.3">
      <c r="A241" t="s">
        <v>49</v>
      </c>
      <c r="B241">
        <v>36785654</v>
      </c>
    </row>
    <row r="242" spans="1:2" x14ac:dyDescent="0.3">
      <c r="A242" t="s">
        <v>49</v>
      </c>
      <c r="B242">
        <v>36785654</v>
      </c>
    </row>
    <row r="243" spans="1:2" x14ac:dyDescent="0.3">
      <c r="A243" t="s">
        <v>134</v>
      </c>
      <c r="B243">
        <v>36785654</v>
      </c>
    </row>
    <row r="244" spans="1:2" x14ac:dyDescent="0.3">
      <c r="A244" t="s">
        <v>134</v>
      </c>
      <c r="B244">
        <v>38865000</v>
      </c>
    </row>
    <row r="245" spans="1:2" x14ac:dyDescent="0.3">
      <c r="A245" t="s">
        <v>134</v>
      </c>
      <c r="B245">
        <v>38865000</v>
      </c>
    </row>
    <row r="246" spans="1:2" x14ac:dyDescent="0.3">
      <c r="A246" t="s">
        <v>134</v>
      </c>
      <c r="B246">
        <v>38865000</v>
      </c>
    </row>
    <row r="247" spans="1:2" x14ac:dyDescent="0.3">
      <c r="A247" t="s">
        <v>134</v>
      </c>
      <c r="B247">
        <v>38865000</v>
      </c>
    </row>
    <row r="248" spans="1:2" x14ac:dyDescent="0.3">
      <c r="A248" t="s">
        <v>134</v>
      </c>
      <c r="B248">
        <v>36785654</v>
      </c>
    </row>
    <row r="249" spans="1:2" x14ac:dyDescent="0.3">
      <c r="A249" t="s">
        <v>134</v>
      </c>
      <c r="B249">
        <v>36785654</v>
      </c>
    </row>
    <row r="250" spans="1:2" x14ac:dyDescent="0.3">
      <c r="A250" t="s">
        <v>134</v>
      </c>
      <c r="B250">
        <v>36785654</v>
      </c>
    </row>
    <row r="251" spans="1:2" x14ac:dyDescent="0.3">
      <c r="A251" t="s">
        <v>134</v>
      </c>
      <c r="B251">
        <v>36785654</v>
      </c>
    </row>
    <row r="252" spans="1:2" x14ac:dyDescent="0.3">
      <c r="A252" t="s">
        <v>158</v>
      </c>
      <c r="B252">
        <v>36785654</v>
      </c>
    </row>
    <row r="253" spans="1:2" x14ac:dyDescent="0.3">
      <c r="A253" t="s">
        <v>38</v>
      </c>
      <c r="B253">
        <v>36785654</v>
      </c>
    </row>
    <row r="254" spans="1:2" x14ac:dyDescent="0.3">
      <c r="A254" t="s">
        <v>38</v>
      </c>
      <c r="B254">
        <v>36785654</v>
      </c>
    </row>
    <row r="255" spans="1:2" x14ac:dyDescent="0.3">
      <c r="A255" t="s">
        <v>38</v>
      </c>
      <c r="B255">
        <v>36785654</v>
      </c>
    </row>
    <row r="256" spans="1:2" x14ac:dyDescent="0.3">
      <c r="A256" t="s">
        <v>38</v>
      </c>
      <c r="B256">
        <v>36785654</v>
      </c>
    </row>
    <row r="257" spans="1:2" x14ac:dyDescent="0.3">
      <c r="A257" t="s">
        <v>38</v>
      </c>
      <c r="B257">
        <v>36785654</v>
      </c>
    </row>
    <row r="258" spans="1:2" x14ac:dyDescent="0.3">
      <c r="A258" t="s">
        <v>38</v>
      </c>
      <c r="B258">
        <v>36785654</v>
      </c>
    </row>
    <row r="259" spans="1:2" x14ac:dyDescent="0.3">
      <c r="A259" t="s">
        <v>38</v>
      </c>
      <c r="B259">
        <v>36785654</v>
      </c>
    </row>
    <row r="260" spans="1:2" x14ac:dyDescent="0.3">
      <c r="A260" t="s">
        <v>51</v>
      </c>
      <c r="B260">
        <v>36785654</v>
      </c>
    </row>
    <row r="261" spans="1:2" x14ac:dyDescent="0.3">
      <c r="A261" t="s">
        <v>38</v>
      </c>
      <c r="B261">
        <v>36785654</v>
      </c>
    </row>
    <row r="262" spans="1:2" x14ac:dyDescent="0.3">
      <c r="A262" t="s">
        <v>38</v>
      </c>
      <c r="B262">
        <v>36785654</v>
      </c>
    </row>
    <row r="263" spans="1:2" x14ac:dyDescent="0.3">
      <c r="A263" t="s">
        <v>38</v>
      </c>
      <c r="B263">
        <v>36785654</v>
      </c>
    </row>
    <row r="264" spans="1:2" x14ac:dyDescent="0.3">
      <c r="A264" t="s">
        <v>178</v>
      </c>
      <c r="B264">
        <v>36785654</v>
      </c>
    </row>
    <row r="265" spans="1:2" x14ac:dyDescent="0.3">
      <c r="A265" t="s">
        <v>51</v>
      </c>
      <c r="B265">
        <v>38865000</v>
      </c>
    </row>
    <row r="266" spans="1:2" x14ac:dyDescent="0.3">
      <c r="A266" t="s">
        <v>51</v>
      </c>
      <c r="B266">
        <v>38865000</v>
      </c>
    </row>
    <row r="267" spans="1:2" x14ac:dyDescent="0.3">
      <c r="A267" t="s">
        <v>51</v>
      </c>
      <c r="B267">
        <v>38865000</v>
      </c>
    </row>
    <row r="268" spans="1:2" x14ac:dyDescent="0.3">
      <c r="A268" t="s">
        <v>51</v>
      </c>
      <c r="B268">
        <v>38865000</v>
      </c>
    </row>
    <row r="269" spans="1:2" x14ac:dyDescent="0.3">
      <c r="A269" t="s">
        <v>51</v>
      </c>
      <c r="B269">
        <v>36785654</v>
      </c>
    </row>
    <row r="270" spans="1:2" x14ac:dyDescent="0.3">
      <c r="A270" t="s">
        <v>51</v>
      </c>
      <c r="B270">
        <v>36785654</v>
      </c>
    </row>
    <row r="271" spans="1:2" x14ac:dyDescent="0.3">
      <c r="A271" t="s">
        <v>51</v>
      </c>
      <c r="B271">
        <v>36785654</v>
      </c>
    </row>
    <row r="272" spans="1:2" x14ac:dyDescent="0.3">
      <c r="A272" t="s">
        <v>51</v>
      </c>
      <c r="B272">
        <v>38865000</v>
      </c>
    </row>
    <row r="273" spans="1:2" x14ac:dyDescent="0.3">
      <c r="A273" t="s">
        <v>51</v>
      </c>
      <c r="B273">
        <v>38865000</v>
      </c>
    </row>
    <row r="274" spans="1:2" x14ac:dyDescent="0.3">
      <c r="A274" t="s">
        <v>51</v>
      </c>
      <c r="B274">
        <v>38865000</v>
      </c>
    </row>
    <row r="275" spans="1:2" x14ac:dyDescent="0.3">
      <c r="A275" t="s">
        <v>51</v>
      </c>
      <c r="B275">
        <v>38865000</v>
      </c>
    </row>
    <row r="276" spans="1:2" x14ac:dyDescent="0.3">
      <c r="A276" t="s">
        <v>51</v>
      </c>
      <c r="B276">
        <v>36785654</v>
      </c>
    </row>
    <row r="277" spans="1:2" x14ac:dyDescent="0.3">
      <c r="A277" t="s">
        <v>51</v>
      </c>
      <c r="B277">
        <v>38865000</v>
      </c>
    </row>
    <row r="278" spans="1:2" x14ac:dyDescent="0.3">
      <c r="A278" t="s">
        <v>177</v>
      </c>
      <c r="B278">
        <v>38865000</v>
      </c>
    </row>
    <row r="279" spans="1:2" x14ac:dyDescent="0.3">
      <c r="A279" t="s">
        <v>158</v>
      </c>
      <c r="B279">
        <v>38865000</v>
      </c>
    </row>
    <row r="280" spans="1:2" x14ac:dyDescent="0.3">
      <c r="A280" t="s">
        <v>83</v>
      </c>
      <c r="B280">
        <v>38865000</v>
      </c>
    </row>
    <row r="281" spans="1:2" x14ac:dyDescent="0.3">
      <c r="A281" t="s">
        <v>83</v>
      </c>
      <c r="B281">
        <v>36785654</v>
      </c>
    </row>
    <row r="282" spans="1:2" x14ac:dyDescent="0.3">
      <c r="A282" t="s">
        <v>83</v>
      </c>
      <c r="B282">
        <v>38865000</v>
      </c>
    </row>
    <row r="283" spans="1:2" x14ac:dyDescent="0.3">
      <c r="A283" t="s">
        <v>42</v>
      </c>
      <c r="B283">
        <v>38865000</v>
      </c>
    </row>
    <row r="284" spans="1:2" x14ac:dyDescent="0.3">
      <c r="A284" t="s">
        <v>174</v>
      </c>
      <c r="B284">
        <v>38865000</v>
      </c>
    </row>
    <row r="285" spans="1:2" x14ac:dyDescent="0.3">
      <c r="A285" t="s">
        <v>177</v>
      </c>
      <c r="B285">
        <v>38865000</v>
      </c>
    </row>
    <row r="286" spans="1:2" x14ac:dyDescent="0.3">
      <c r="A286" t="s">
        <v>175</v>
      </c>
      <c r="B286">
        <v>38865000</v>
      </c>
    </row>
    <row r="287" spans="1:2" x14ac:dyDescent="0.3">
      <c r="A287" t="s">
        <v>51</v>
      </c>
      <c r="B287">
        <v>36785654</v>
      </c>
    </row>
    <row r="288" spans="1:2" x14ac:dyDescent="0.3">
      <c r="A288" t="s">
        <v>51</v>
      </c>
      <c r="B288">
        <v>36785654</v>
      </c>
    </row>
    <row r="289" spans="1:2" x14ac:dyDescent="0.3">
      <c r="A289" t="s">
        <v>51</v>
      </c>
      <c r="B289">
        <v>36785654</v>
      </c>
    </row>
    <row r="290" spans="1:2" x14ac:dyDescent="0.3">
      <c r="A290" t="s">
        <v>42</v>
      </c>
      <c r="B290">
        <v>36785654</v>
      </c>
    </row>
    <row r="291" spans="1:2" x14ac:dyDescent="0.3">
      <c r="A291" t="s">
        <v>125</v>
      </c>
      <c r="B291">
        <v>36785654</v>
      </c>
    </row>
    <row r="292" spans="1:2" x14ac:dyDescent="0.3">
      <c r="A292" t="s">
        <v>125</v>
      </c>
      <c r="B292">
        <v>36785654</v>
      </c>
    </row>
    <row r="293" spans="1:2" x14ac:dyDescent="0.3">
      <c r="A293" t="s">
        <v>125</v>
      </c>
      <c r="B293">
        <v>36785654</v>
      </c>
    </row>
    <row r="294" spans="1:2" x14ac:dyDescent="0.3">
      <c r="A294" t="s">
        <v>125</v>
      </c>
      <c r="B294">
        <v>36785654</v>
      </c>
    </row>
    <row r="295" spans="1:2" x14ac:dyDescent="0.3">
      <c r="A295" t="s">
        <v>125</v>
      </c>
      <c r="B295">
        <v>36785654</v>
      </c>
    </row>
    <row r="296" spans="1:2" x14ac:dyDescent="0.3">
      <c r="A296" t="s">
        <v>125</v>
      </c>
      <c r="B296">
        <v>36785654</v>
      </c>
    </row>
    <row r="297" spans="1:2" x14ac:dyDescent="0.3">
      <c r="A297" t="s">
        <v>125</v>
      </c>
      <c r="B297">
        <v>36785654</v>
      </c>
    </row>
    <row r="298" spans="1:2" x14ac:dyDescent="0.3">
      <c r="A298" t="s">
        <v>55</v>
      </c>
      <c r="B298">
        <v>36785654</v>
      </c>
    </row>
    <row r="299" spans="1:2" x14ac:dyDescent="0.3">
      <c r="A299" t="s">
        <v>51</v>
      </c>
      <c r="B299">
        <v>36785654</v>
      </c>
    </row>
    <row r="300" spans="1:2" x14ac:dyDescent="0.3">
      <c r="A300" t="s">
        <v>51</v>
      </c>
      <c r="B300">
        <v>36785654</v>
      </c>
    </row>
    <row r="301" spans="1:2" x14ac:dyDescent="0.3">
      <c r="A301" t="s">
        <v>51</v>
      </c>
      <c r="B301">
        <v>36785654</v>
      </c>
    </row>
    <row r="302" spans="1:2" x14ac:dyDescent="0.3">
      <c r="A302" t="s">
        <v>51</v>
      </c>
      <c r="B302">
        <v>36785654</v>
      </c>
    </row>
    <row r="303" spans="1:2" x14ac:dyDescent="0.3">
      <c r="A303" t="s">
        <v>51</v>
      </c>
      <c r="B303">
        <v>36785654</v>
      </c>
    </row>
    <row r="304" spans="1:2" x14ac:dyDescent="0.3">
      <c r="A304" t="s">
        <v>51</v>
      </c>
      <c r="B304">
        <v>36785654</v>
      </c>
    </row>
    <row r="305" spans="1:2" x14ac:dyDescent="0.3">
      <c r="A305" t="s">
        <v>51</v>
      </c>
      <c r="B305">
        <v>36785654</v>
      </c>
    </row>
    <row r="306" spans="1:2" x14ac:dyDescent="0.3">
      <c r="A306" t="s">
        <v>51</v>
      </c>
      <c r="B306">
        <v>36785654</v>
      </c>
    </row>
    <row r="307" spans="1:2" x14ac:dyDescent="0.3">
      <c r="A307" t="s">
        <v>51</v>
      </c>
      <c r="B307">
        <v>36785654</v>
      </c>
    </row>
    <row r="308" spans="1:2" x14ac:dyDescent="0.3">
      <c r="A308" t="s">
        <v>51</v>
      </c>
      <c r="B308">
        <v>36785654</v>
      </c>
    </row>
    <row r="309" spans="1:2" x14ac:dyDescent="0.3">
      <c r="A309" t="s">
        <v>51</v>
      </c>
      <c r="B309">
        <v>38865000</v>
      </c>
    </row>
    <row r="310" spans="1:2" x14ac:dyDescent="0.3">
      <c r="A310" t="s">
        <v>51</v>
      </c>
      <c r="B310">
        <v>38865000</v>
      </c>
    </row>
    <row r="311" spans="1:2" x14ac:dyDescent="0.3">
      <c r="A311" t="s">
        <v>51</v>
      </c>
      <c r="B311">
        <v>38865000</v>
      </c>
    </row>
    <row r="312" spans="1:2" x14ac:dyDescent="0.3">
      <c r="A312" t="s">
        <v>88</v>
      </c>
      <c r="B312">
        <v>38865000</v>
      </c>
    </row>
    <row r="313" spans="1:2" x14ac:dyDescent="0.3">
      <c r="A313" t="s">
        <v>88</v>
      </c>
      <c r="B313">
        <v>36785654</v>
      </c>
    </row>
    <row r="314" spans="1:2" x14ac:dyDescent="0.3">
      <c r="A314" t="s">
        <v>88</v>
      </c>
      <c r="B314">
        <v>36785654</v>
      </c>
    </row>
    <row r="315" spans="1:2" x14ac:dyDescent="0.3">
      <c r="A315" t="s">
        <v>88</v>
      </c>
      <c r="B315">
        <v>36785654</v>
      </c>
    </row>
    <row r="316" spans="1:2" x14ac:dyDescent="0.3">
      <c r="A316" t="s">
        <v>88</v>
      </c>
      <c r="B316">
        <v>36785654</v>
      </c>
    </row>
    <row r="317" spans="1:2" x14ac:dyDescent="0.3">
      <c r="A317" t="s">
        <v>88</v>
      </c>
      <c r="B317">
        <v>36785654</v>
      </c>
    </row>
    <row r="318" spans="1:2" x14ac:dyDescent="0.3">
      <c r="A318" t="s">
        <v>88</v>
      </c>
      <c r="B318">
        <v>36785654</v>
      </c>
    </row>
    <row r="319" spans="1:2" x14ac:dyDescent="0.3">
      <c r="A319" t="s">
        <v>88</v>
      </c>
      <c r="B319">
        <v>36785654</v>
      </c>
    </row>
    <row r="320" spans="1:2" x14ac:dyDescent="0.3">
      <c r="A320" t="s">
        <v>88</v>
      </c>
      <c r="B320">
        <v>36785654</v>
      </c>
    </row>
    <row r="321" spans="1:2" x14ac:dyDescent="0.3">
      <c r="A321" t="s">
        <v>88</v>
      </c>
      <c r="B321">
        <v>36785654</v>
      </c>
    </row>
    <row r="322" spans="1:2" x14ac:dyDescent="0.3">
      <c r="A322" t="s">
        <v>88</v>
      </c>
      <c r="B322">
        <v>36785654</v>
      </c>
    </row>
    <row r="323" spans="1:2" x14ac:dyDescent="0.3">
      <c r="A323" t="s">
        <v>88</v>
      </c>
      <c r="B323">
        <v>36785654</v>
      </c>
    </row>
    <row r="324" spans="1:2" x14ac:dyDescent="0.3">
      <c r="A324" t="s">
        <v>53</v>
      </c>
      <c r="B324">
        <v>36785654</v>
      </c>
    </row>
    <row r="325" spans="1:2" x14ac:dyDescent="0.3">
      <c r="A325" t="s">
        <v>51</v>
      </c>
      <c r="B325">
        <v>36785654</v>
      </c>
    </row>
    <row r="326" spans="1:2" x14ac:dyDescent="0.3">
      <c r="A326" t="s">
        <v>45</v>
      </c>
      <c r="B326">
        <v>36785654</v>
      </c>
    </row>
    <row r="327" spans="1:2" x14ac:dyDescent="0.3">
      <c r="A327" t="s">
        <v>128</v>
      </c>
      <c r="B327">
        <v>36785654</v>
      </c>
    </row>
    <row r="328" spans="1:2" x14ac:dyDescent="0.3">
      <c r="A328" t="s">
        <v>128</v>
      </c>
      <c r="B328">
        <v>36785654</v>
      </c>
    </row>
    <row r="329" spans="1:2" x14ac:dyDescent="0.3">
      <c r="A329" t="s">
        <v>128</v>
      </c>
      <c r="B329">
        <v>36785654</v>
      </c>
    </row>
    <row r="330" spans="1:2" x14ac:dyDescent="0.3">
      <c r="A330" t="s">
        <v>128</v>
      </c>
      <c r="B330">
        <v>36785654</v>
      </c>
    </row>
    <row r="331" spans="1:2" x14ac:dyDescent="0.3">
      <c r="A331" t="s">
        <v>128</v>
      </c>
      <c r="B331">
        <v>36785654</v>
      </c>
    </row>
    <row r="332" spans="1:2" x14ac:dyDescent="0.3">
      <c r="A332" t="s">
        <v>49</v>
      </c>
      <c r="B332">
        <v>36785654</v>
      </c>
    </row>
    <row r="333" spans="1:2" x14ac:dyDescent="0.3">
      <c r="A333" t="s">
        <v>49</v>
      </c>
      <c r="B333">
        <v>36785654</v>
      </c>
    </row>
    <row r="334" spans="1:2" x14ac:dyDescent="0.3">
      <c r="A334" t="s">
        <v>49</v>
      </c>
      <c r="B334">
        <v>36785654</v>
      </c>
    </row>
    <row r="335" spans="1:2" x14ac:dyDescent="0.3">
      <c r="A335" t="s">
        <v>49</v>
      </c>
      <c r="B335">
        <v>36785654</v>
      </c>
    </row>
    <row r="336" spans="1:2" x14ac:dyDescent="0.3">
      <c r="A336" t="s">
        <v>49</v>
      </c>
      <c r="B336">
        <v>36785654</v>
      </c>
    </row>
    <row r="337" spans="1:2" x14ac:dyDescent="0.3">
      <c r="A337" t="s">
        <v>49</v>
      </c>
      <c r="B337">
        <v>38865000</v>
      </c>
    </row>
    <row r="338" spans="1:2" x14ac:dyDescent="0.3">
      <c r="A338" t="s">
        <v>88</v>
      </c>
      <c r="B338">
        <v>38865000</v>
      </c>
    </row>
    <row r="339" spans="1:2" x14ac:dyDescent="0.3">
      <c r="A339" t="s">
        <v>88</v>
      </c>
      <c r="B339">
        <v>38865000</v>
      </c>
    </row>
    <row r="340" spans="1:2" x14ac:dyDescent="0.3">
      <c r="A340" t="s">
        <v>88</v>
      </c>
      <c r="B340">
        <v>38865000</v>
      </c>
    </row>
    <row r="341" spans="1:2" x14ac:dyDescent="0.3">
      <c r="A341" t="s">
        <v>88</v>
      </c>
      <c r="B341">
        <v>38865000</v>
      </c>
    </row>
    <row r="342" spans="1:2" x14ac:dyDescent="0.3">
      <c r="A342" t="s">
        <v>88</v>
      </c>
      <c r="B342">
        <v>38865000</v>
      </c>
    </row>
    <row r="343" spans="1:2" x14ac:dyDescent="0.3">
      <c r="A343" t="s">
        <v>88</v>
      </c>
      <c r="B343">
        <v>36785654</v>
      </c>
    </row>
    <row r="344" spans="1:2" x14ac:dyDescent="0.3">
      <c r="A344" t="s">
        <v>88</v>
      </c>
      <c r="B344">
        <v>38865000</v>
      </c>
    </row>
    <row r="345" spans="1:2" x14ac:dyDescent="0.3">
      <c r="A345" t="s">
        <v>88</v>
      </c>
      <c r="B345">
        <v>38865000</v>
      </c>
    </row>
    <row r="346" spans="1:2" x14ac:dyDescent="0.3">
      <c r="A346" t="s">
        <v>88</v>
      </c>
      <c r="B346">
        <v>38865000</v>
      </c>
    </row>
    <row r="347" spans="1:2" x14ac:dyDescent="0.3">
      <c r="A347" t="s">
        <v>88</v>
      </c>
      <c r="B347">
        <v>38865000</v>
      </c>
    </row>
    <row r="348" spans="1:2" x14ac:dyDescent="0.3">
      <c r="A348" t="s">
        <v>88</v>
      </c>
      <c r="B348">
        <v>38865000</v>
      </c>
    </row>
    <row r="349" spans="1:2" x14ac:dyDescent="0.3">
      <c r="A349" t="s">
        <v>58</v>
      </c>
      <c r="B349">
        <v>38865000</v>
      </c>
    </row>
    <row r="350" spans="1:2" x14ac:dyDescent="0.3">
      <c r="A350" t="s">
        <v>51</v>
      </c>
      <c r="B350">
        <v>38865000</v>
      </c>
    </row>
    <row r="351" spans="1:2" x14ac:dyDescent="0.3">
      <c r="A351" t="s">
        <v>88</v>
      </c>
      <c r="B351">
        <v>38865000</v>
      </c>
    </row>
    <row r="352" spans="1:2" x14ac:dyDescent="0.3">
      <c r="A352" t="s">
        <v>88</v>
      </c>
      <c r="B352">
        <v>36785654</v>
      </c>
    </row>
    <row r="353" spans="1:2" x14ac:dyDescent="0.3">
      <c r="A353" t="s">
        <v>141</v>
      </c>
      <c r="B353">
        <v>36785654</v>
      </c>
    </row>
    <row r="354" spans="1:2" x14ac:dyDescent="0.3">
      <c r="A354" t="s">
        <v>88</v>
      </c>
      <c r="B354">
        <v>36785654</v>
      </c>
    </row>
    <row r="355" spans="1:2" x14ac:dyDescent="0.3">
      <c r="A355" t="s">
        <v>88</v>
      </c>
      <c r="B355">
        <v>36785654</v>
      </c>
    </row>
    <row r="356" spans="1:2" x14ac:dyDescent="0.3">
      <c r="A356" t="s">
        <v>134</v>
      </c>
      <c r="B356">
        <v>38865000</v>
      </c>
    </row>
    <row r="357" spans="1:2" x14ac:dyDescent="0.3">
      <c r="A357" t="s">
        <v>58</v>
      </c>
      <c r="B357">
        <v>38865000</v>
      </c>
    </row>
    <row r="358" spans="1:2" x14ac:dyDescent="0.3">
      <c r="A358" t="s">
        <v>51</v>
      </c>
      <c r="B358">
        <v>38865000</v>
      </c>
    </row>
    <row r="359" spans="1:2" x14ac:dyDescent="0.3">
      <c r="A359" t="s">
        <v>36</v>
      </c>
      <c r="B359">
        <v>38865000</v>
      </c>
    </row>
    <row r="360" spans="1:2" x14ac:dyDescent="0.3">
      <c r="A360" t="s">
        <v>42</v>
      </c>
      <c r="B360">
        <v>38865000</v>
      </c>
    </row>
    <row r="361" spans="1:2" x14ac:dyDescent="0.3">
      <c r="A361" t="s">
        <v>125</v>
      </c>
      <c r="B361">
        <v>36785654</v>
      </c>
    </row>
    <row r="362" spans="1:2" x14ac:dyDescent="0.3">
      <c r="A362" t="s">
        <v>88</v>
      </c>
      <c r="B362">
        <v>36785654</v>
      </c>
    </row>
    <row r="363" spans="1:2" x14ac:dyDescent="0.3">
      <c r="A363" t="s">
        <v>38</v>
      </c>
      <c r="B363">
        <v>36785654</v>
      </c>
    </row>
    <row r="364" spans="1:2" x14ac:dyDescent="0.3">
      <c r="A364" t="s">
        <v>88</v>
      </c>
      <c r="B364">
        <v>36785654</v>
      </c>
    </row>
    <row r="365" spans="1:2" x14ac:dyDescent="0.3">
      <c r="A365" t="s">
        <v>158</v>
      </c>
      <c r="B365">
        <v>36785654</v>
      </c>
    </row>
    <row r="366" spans="1:2" x14ac:dyDescent="0.3">
      <c r="A366" t="s">
        <v>51</v>
      </c>
      <c r="B366">
        <v>36785654</v>
      </c>
    </row>
    <row r="367" spans="1:2" x14ac:dyDescent="0.3">
      <c r="A367" t="s">
        <v>88</v>
      </c>
      <c r="B367">
        <v>36785654</v>
      </c>
    </row>
    <row r="368" spans="1:2" x14ac:dyDescent="0.3">
      <c r="A368" t="s">
        <v>38</v>
      </c>
      <c r="B368">
        <v>36785654</v>
      </c>
    </row>
    <row r="369" spans="1:2" x14ac:dyDescent="0.3">
      <c r="A369" t="s">
        <v>88</v>
      </c>
      <c r="B369">
        <v>36785654</v>
      </c>
    </row>
    <row r="370" spans="1:2" x14ac:dyDescent="0.3">
      <c r="A370" t="s">
        <v>28</v>
      </c>
      <c r="B370">
        <v>38865000</v>
      </c>
    </row>
    <row r="371" spans="1:2" x14ac:dyDescent="0.3">
      <c r="A371" t="s">
        <v>162</v>
      </c>
      <c r="B371">
        <v>36785654</v>
      </c>
    </row>
    <row r="372" spans="1:2" x14ac:dyDescent="0.3">
      <c r="A372" t="s">
        <v>88</v>
      </c>
      <c r="B372">
        <v>36785654</v>
      </c>
    </row>
    <row r="373" spans="1:2" x14ac:dyDescent="0.3">
      <c r="A373" t="s">
        <v>51</v>
      </c>
      <c r="B373">
        <v>36785654</v>
      </c>
    </row>
    <row r="374" spans="1:2" x14ac:dyDescent="0.3">
      <c r="A374" t="s">
        <v>150</v>
      </c>
      <c r="B374">
        <v>36785654</v>
      </c>
    </row>
    <row r="375" spans="1:2" x14ac:dyDescent="0.3">
      <c r="A375" t="s">
        <v>51</v>
      </c>
      <c r="B375">
        <v>36785654</v>
      </c>
    </row>
    <row r="376" spans="1:2" x14ac:dyDescent="0.3">
      <c r="A376" t="s">
        <v>88</v>
      </c>
      <c r="B376">
        <v>36785654</v>
      </c>
    </row>
    <row r="377" spans="1:2" x14ac:dyDescent="0.3">
      <c r="A377" t="s">
        <v>150</v>
      </c>
      <c r="B377">
        <v>36785654</v>
      </c>
    </row>
    <row r="378" spans="1:2" x14ac:dyDescent="0.3">
      <c r="A378" t="s">
        <v>109</v>
      </c>
      <c r="B378">
        <v>36785654</v>
      </c>
    </row>
    <row r="379" spans="1:2" x14ac:dyDescent="0.3">
      <c r="A379" t="s">
        <v>49</v>
      </c>
      <c r="B379">
        <v>36785654</v>
      </c>
    </row>
    <row r="380" spans="1:2" x14ac:dyDescent="0.3">
      <c r="A380" t="s">
        <v>71</v>
      </c>
      <c r="B380">
        <v>36785654</v>
      </c>
    </row>
    <row r="381" spans="1:2" x14ac:dyDescent="0.3">
      <c r="A381" t="s">
        <v>38</v>
      </c>
      <c r="B381">
        <v>36785654</v>
      </c>
    </row>
    <row r="382" spans="1:2" x14ac:dyDescent="0.3">
      <c r="A382" t="s">
        <v>131</v>
      </c>
      <c r="B382">
        <v>38865000</v>
      </c>
    </row>
    <row r="383" spans="1:2" x14ac:dyDescent="0.3">
      <c r="A383" t="s">
        <v>88</v>
      </c>
      <c r="B383">
        <v>38865000</v>
      </c>
    </row>
    <row r="384" spans="1:2" x14ac:dyDescent="0.3">
      <c r="A384" t="s">
        <v>88</v>
      </c>
      <c r="B384">
        <v>36785654</v>
      </c>
    </row>
    <row r="385" spans="1:2" x14ac:dyDescent="0.3">
      <c r="A385" t="s">
        <v>88</v>
      </c>
      <c r="B385">
        <v>36785654</v>
      </c>
    </row>
    <row r="386" spans="1:2" x14ac:dyDescent="0.3">
      <c r="A386" t="s">
        <v>51</v>
      </c>
      <c r="B386">
        <v>36785654</v>
      </c>
    </row>
    <row r="387" spans="1:2" x14ac:dyDescent="0.3">
      <c r="A387" t="s">
        <v>178</v>
      </c>
      <c r="B387">
        <v>36785654</v>
      </c>
    </row>
    <row r="388" spans="1:2" x14ac:dyDescent="0.3">
      <c r="A388" t="s">
        <v>88</v>
      </c>
      <c r="B388">
        <v>38865000</v>
      </c>
    </row>
    <row r="389" spans="1:2" x14ac:dyDescent="0.3">
      <c r="A389" t="s">
        <v>177</v>
      </c>
      <c r="B389">
        <v>38865000</v>
      </c>
    </row>
    <row r="390" spans="1:2" x14ac:dyDescent="0.3">
      <c r="A390" t="s">
        <v>51</v>
      </c>
      <c r="B390">
        <v>38865000</v>
      </c>
    </row>
    <row r="391" spans="1:2" x14ac:dyDescent="0.3">
      <c r="A391" t="s">
        <v>128</v>
      </c>
      <c r="B391">
        <v>38865000</v>
      </c>
    </row>
    <row r="392" spans="1:2" x14ac:dyDescent="0.3">
      <c r="A392" t="s">
        <v>88</v>
      </c>
      <c r="B392">
        <v>36785654</v>
      </c>
    </row>
    <row r="393" spans="1:2" x14ac:dyDescent="0.3">
      <c r="A393" t="s">
        <v>88</v>
      </c>
      <c r="B393">
        <v>36785654</v>
      </c>
    </row>
    <row r="394" spans="1:2" x14ac:dyDescent="0.3">
      <c r="A394" t="s">
        <v>175</v>
      </c>
      <c r="B394">
        <v>36785654</v>
      </c>
    </row>
    <row r="395" spans="1:2" x14ac:dyDescent="0.3">
      <c r="A395" t="s">
        <v>58</v>
      </c>
      <c r="B395">
        <v>36785654</v>
      </c>
    </row>
    <row r="396" spans="1:2" x14ac:dyDescent="0.3">
      <c r="A396" t="s">
        <v>51</v>
      </c>
      <c r="B396">
        <v>36785654</v>
      </c>
    </row>
    <row r="397" spans="1:2" x14ac:dyDescent="0.3">
      <c r="A397" t="s">
        <v>134</v>
      </c>
      <c r="B397">
        <v>36785654</v>
      </c>
    </row>
    <row r="398" spans="1:2" x14ac:dyDescent="0.3">
      <c r="A398" t="s">
        <v>51</v>
      </c>
      <c r="B398">
        <v>36785654</v>
      </c>
    </row>
    <row r="399" spans="1:2" x14ac:dyDescent="0.3">
      <c r="A399" t="s">
        <v>49</v>
      </c>
      <c r="B399">
        <v>36785654</v>
      </c>
    </row>
    <row r="400" spans="1:2" x14ac:dyDescent="0.3">
      <c r="A400" t="s">
        <v>38</v>
      </c>
      <c r="B400">
        <v>38865000</v>
      </c>
    </row>
    <row r="401" spans="1:2" x14ac:dyDescent="0.3">
      <c r="A401" t="s">
        <v>36</v>
      </c>
      <c r="B401">
        <v>38865000</v>
      </c>
    </row>
    <row r="402" spans="1:2" x14ac:dyDescent="0.3">
      <c r="A402" t="s">
        <v>88</v>
      </c>
      <c r="B402">
        <v>38865000</v>
      </c>
    </row>
    <row r="403" spans="1:2" x14ac:dyDescent="0.3">
      <c r="A403" t="s">
        <v>38</v>
      </c>
      <c r="B403">
        <v>38865000</v>
      </c>
    </row>
    <row r="404" spans="1:2" x14ac:dyDescent="0.3">
      <c r="A404" t="s">
        <v>71</v>
      </c>
      <c r="B404">
        <v>38865000</v>
      </c>
    </row>
    <row r="405" spans="1:2" x14ac:dyDescent="0.3">
      <c r="A405" t="s">
        <v>109</v>
      </c>
      <c r="B405">
        <v>36785654</v>
      </c>
    </row>
    <row r="406" spans="1:2" x14ac:dyDescent="0.3">
      <c r="A406" t="s">
        <v>71</v>
      </c>
      <c r="B406">
        <v>36785654</v>
      </c>
    </row>
    <row r="407" spans="1:2" x14ac:dyDescent="0.3">
      <c r="A407" t="s">
        <v>172</v>
      </c>
      <c r="B407">
        <v>36785654</v>
      </c>
    </row>
    <row r="408" spans="1:2" x14ac:dyDescent="0.3">
      <c r="A408" t="s">
        <v>58</v>
      </c>
      <c r="B408">
        <v>36785654</v>
      </c>
    </row>
    <row r="409" spans="1:2" x14ac:dyDescent="0.3">
      <c r="A409" t="s">
        <v>36</v>
      </c>
      <c r="B409">
        <v>36785654</v>
      </c>
    </row>
    <row r="410" spans="1:2" x14ac:dyDescent="0.3">
      <c r="A410" t="s">
        <v>58</v>
      </c>
      <c r="B410">
        <v>36785654</v>
      </c>
    </row>
    <row r="411" spans="1:2" x14ac:dyDescent="0.3">
      <c r="A411" t="s">
        <v>28</v>
      </c>
      <c r="B411">
        <v>36785654</v>
      </c>
    </row>
    <row r="412" spans="1:2" x14ac:dyDescent="0.3">
      <c r="A412" t="s">
        <v>38</v>
      </c>
      <c r="B412">
        <v>36785654</v>
      </c>
    </row>
    <row r="413" spans="1:2" x14ac:dyDescent="0.3">
      <c r="A413" t="s">
        <v>88</v>
      </c>
      <c r="B413">
        <v>36785654</v>
      </c>
    </row>
    <row r="414" spans="1:2" x14ac:dyDescent="0.3">
      <c r="A414" t="s">
        <v>55</v>
      </c>
      <c r="B414">
        <v>36785654</v>
      </c>
    </row>
    <row r="415" spans="1:2" x14ac:dyDescent="0.3">
      <c r="A415" t="s">
        <v>55</v>
      </c>
      <c r="B415">
        <v>38865000</v>
      </c>
    </row>
    <row r="416" spans="1:2" x14ac:dyDescent="0.3">
      <c r="A416" t="s">
        <v>51</v>
      </c>
      <c r="B416">
        <v>38865000</v>
      </c>
    </row>
    <row r="417" spans="1:2" x14ac:dyDescent="0.3">
      <c r="A417" t="s">
        <v>88</v>
      </c>
      <c r="B417">
        <v>38865000</v>
      </c>
    </row>
    <row r="418" spans="1:2" x14ac:dyDescent="0.3">
      <c r="A418" t="s">
        <v>88</v>
      </c>
      <c r="B418">
        <v>38865000</v>
      </c>
    </row>
    <row r="419" spans="1:2" x14ac:dyDescent="0.3">
      <c r="A419" t="s">
        <v>51</v>
      </c>
      <c r="B419">
        <v>36785654</v>
      </c>
    </row>
    <row r="420" spans="1:2" x14ac:dyDescent="0.3">
      <c r="A420" t="s">
        <v>36</v>
      </c>
      <c r="B420">
        <v>36785654</v>
      </c>
    </row>
    <row r="421" spans="1:2" x14ac:dyDescent="0.3">
      <c r="A421" t="s">
        <v>109</v>
      </c>
      <c r="B421">
        <v>36785654</v>
      </c>
    </row>
    <row r="422" spans="1:2" x14ac:dyDescent="0.3">
      <c r="A422" t="s">
        <v>125</v>
      </c>
      <c r="B422">
        <v>38865000</v>
      </c>
    </row>
    <row r="423" spans="1:2" x14ac:dyDescent="0.3">
      <c r="A423" t="s">
        <v>109</v>
      </c>
      <c r="B423">
        <v>36785654</v>
      </c>
    </row>
    <row r="424" spans="1:2" x14ac:dyDescent="0.3">
      <c r="A424" t="s">
        <v>51</v>
      </c>
      <c r="B424">
        <v>36785654</v>
      </c>
    </row>
    <row r="425" spans="1:2" x14ac:dyDescent="0.3">
      <c r="A425" t="s">
        <v>71</v>
      </c>
      <c r="B425">
        <v>36785654</v>
      </c>
    </row>
    <row r="426" spans="1:2" x14ac:dyDescent="0.3">
      <c r="A426" t="s">
        <v>88</v>
      </c>
      <c r="B426">
        <v>36785654</v>
      </c>
    </row>
    <row r="427" spans="1:2" x14ac:dyDescent="0.3">
      <c r="A427" t="s">
        <v>109</v>
      </c>
      <c r="B427">
        <v>36785654</v>
      </c>
    </row>
    <row r="428" spans="1:2" x14ac:dyDescent="0.3">
      <c r="A428" t="s">
        <v>51</v>
      </c>
      <c r="B428">
        <v>36785654</v>
      </c>
    </row>
    <row r="429" spans="1:2" x14ac:dyDescent="0.3">
      <c r="A429" t="s">
        <v>88</v>
      </c>
      <c r="B429">
        <v>36785654</v>
      </c>
    </row>
    <row r="430" spans="1:2" x14ac:dyDescent="0.3">
      <c r="A430" t="s">
        <v>49</v>
      </c>
      <c r="B430">
        <v>38865000</v>
      </c>
    </row>
    <row r="431" spans="1:2" x14ac:dyDescent="0.3">
      <c r="A431" t="s">
        <v>88</v>
      </c>
      <c r="B431">
        <v>38865000</v>
      </c>
    </row>
    <row r="432" spans="1:2" x14ac:dyDescent="0.3">
      <c r="A432" t="s">
        <v>88</v>
      </c>
      <c r="B432">
        <v>38865000</v>
      </c>
    </row>
    <row r="433" spans="1:2" x14ac:dyDescent="0.3">
      <c r="A433" t="s">
        <v>51</v>
      </c>
      <c r="B433">
        <v>38865000</v>
      </c>
    </row>
    <row r="434" spans="1:2" x14ac:dyDescent="0.3">
      <c r="A434" t="s">
        <v>49</v>
      </c>
      <c r="B434">
        <v>36785654</v>
      </c>
    </row>
    <row r="435" spans="1:2" x14ac:dyDescent="0.3">
      <c r="A435" t="s">
        <v>88</v>
      </c>
      <c r="B435">
        <v>36785654</v>
      </c>
    </row>
    <row r="436" spans="1:2" x14ac:dyDescent="0.3">
      <c r="A436" t="s">
        <v>51</v>
      </c>
      <c r="B436">
        <v>36785654</v>
      </c>
    </row>
    <row r="437" spans="1:2" x14ac:dyDescent="0.3">
      <c r="A437" t="s">
        <v>51</v>
      </c>
      <c r="B437">
        <v>36785654</v>
      </c>
    </row>
    <row r="438" spans="1:2" x14ac:dyDescent="0.3">
      <c r="A438" t="s">
        <v>28</v>
      </c>
      <c r="B438">
        <v>36785654</v>
      </c>
    </row>
    <row r="439" spans="1:2" x14ac:dyDescent="0.3">
      <c r="A439" t="s">
        <v>88</v>
      </c>
      <c r="B439">
        <v>36785654</v>
      </c>
    </row>
    <row r="440" spans="1:2" x14ac:dyDescent="0.3">
      <c r="A440" t="s">
        <v>88</v>
      </c>
      <c r="B440">
        <v>36785654</v>
      </c>
    </row>
    <row r="441" spans="1:2" x14ac:dyDescent="0.3">
      <c r="A441" t="s">
        <v>49</v>
      </c>
      <c r="B441">
        <v>36785654</v>
      </c>
    </row>
    <row r="442" spans="1:2" x14ac:dyDescent="0.3">
      <c r="A442" t="s">
        <v>51</v>
      </c>
      <c r="B442">
        <v>36785654</v>
      </c>
    </row>
    <row r="443" spans="1:2" x14ac:dyDescent="0.3">
      <c r="A443" t="s">
        <v>51</v>
      </c>
      <c r="B443">
        <v>36785654</v>
      </c>
    </row>
    <row r="444" spans="1:2" x14ac:dyDescent="0.3">
      <c r="A444" t="s">
        <v>36</v>
      </c>
      <c r="B444">
        <v>36785654</v>
      </c>
    </row>
    <row r="445" spans="1:2" x14ac:dyDescent="0.3">
      <c r="A445" t="s">
        <v>125</v>
      </c>
      <c r="B445">
        <v>36785654</v>
      </c>
    </row>
    <row r="446" spans="1:2" x14ac:dyDescent="0.3">
      <c r="A446" t="s">
        <v>49</v>
      </c>
      <c r="B446">
        <v>36785654</v>
      </c>
    </row>
    <row r="447" spans="1:2" x14ac:dyDescent="0.3">
      <c r="A447" t="s">
        <v>88</v>
      </c>
      <c r="B447">
        <v>36785654</v>
      </c>
    </row>
    <row r="448" spans="1:2" x14ac:dyDescent="0.3">
      <c r="A448" t="s">
        <v>128</v>
      </c>
      <c r="B448">
        <v>36785654</v>
      </c>
    </row>
    <row r="449" spans="1:2" x14ac:dyDescent="0.3">
      <c r="A449" t="s">
        <v>158</v>
      </c>
      <c r="B449">
        <v>36785654</v>
      </c>
    </row>
    <row r="450" spans="1:2" x14ac:dyDescent="0.3">
      <c r="A450" t="s">
        <v>158</v>
      </c>
      <c r="B450">
        <v>36785654</v>
      </c>
    </row>
    <row r="451" spans="1:2" x14ac:dyDescent="0.3">
      <c r="A451" t="s">
        <v>88</v>
      </c>
      <c r="B451">
        <v>36785654</v>
      </c>
    </row>
    <row r="452" spans="1:2" x14ac:dyDescent="0.3">
      <c r="A452" t="s">
        <v>71</v>
      </c>
      <c r="B452">
        <v>36785654</v>
      </c>
    </row>
    <row r="453" spans="1:2" x14ac:dyDescent="0.3">
      <c r="A453" t="s">
        <v>88</v>
      </c>
      <c r="B453">
        <v>36785654</v>
      </c>
    </row>
    <row r="454" spans="1:2" x14ac:dyDescent="0.3">
      <c r="A454" t="s">
        <v>51</v>
      </c>
      <c r="B454">
        <v>36785654</v>
      </c>
    </row>
    <row r="455" spans="1:2" x14ac:dyDescent="0.3">
      <c r="A455" t="s">
        <v>83</v>
      </c>
      <c r="B455">
        <v>36785654</v>
      </c>
    </row>
    <row r="456" spans="1:2" x14ac:dyDescent="0.3">
      <c r="A456" t="s">
        <v>49</v>
      </c>
      <c r="B456">
        <v>36785654</v>
      </c>
    </row>
    <row r="457" spans="1:2" x14ac:dyDescent="0.3">
      <c r="A457" t="s">
        <v>51</v>
      </c>
      <c r="B457">
        <v>36785654</v>
      </c>
    </row>
    <row r="458" spans="1:2" x14ac:dyDescent="0.3">
      <c r="A458" t="s">
        <v>88</v>
      </c>
      <c r="B458">
        <v>36785654</v>
      </c>
    </row>
    <row r="459" spans="1:2" x14ac:dyDescent="0.3">
      <c r="A459" t="s">
        <v>45</v>
      </c>
      <c r="B459">
        <v>36785654</v>
      </c>
    </row>
    <row r="460" spans="1:2" x14ac:dyDescent="0.3">
      <c r="A460" t="s">
        <v>83</v>
      </c>
      <c r="B460">
        <v>36785654</v>
      </c>
    </row>
    <row r="461" spans="1:2" x14ac:dyDescent="0.3">
      <c r="A461" t="s">
        <v>28</v>
      </c>
      <c r="B461">
        <v>36785654</v>
      </c>
    </row>
    <row r="462" spans="1:2" x14ac:dyDescent="0.3">
      <c r="A462" t="s">
        <v>83</v>
      </c>
      <c r="B462">
        <v>36785654</v>
      </c>
    </row>
    <row r="463" spans="1:2" x14ac:dyDescent="0.3">
      <c r="A463" t="s">
        <v>182</v>
      </c>
      <c r="B463">
        <v>36785654</v>
      </c>
    </row>
    <row r="464" spans="1:2" x14ac:dyDescent="0.3">
      <c r="A464" t="s">
        <v>128</v>
      </c>
      <c r="B464">
        <v>36785654</v>
      </c>
    </row>
    <row r="465" spans="1:2" x14ac:dyDescent="0.3">
      <c r="A465" t="s">
        <v>88</v>
      </c>
      <c r="B465">
        <v>36785654</v>
      </c>
    </row>
    <row r="466" spans="1:2" x14ac:dyDescent="0.3">
      <c r="A466" t="s">
        <v>49</v>
      </c>
      <c r="B466">
        <v>38865000</v>
      </c>
    </row>
    <row r="467" spans="1:2" x14ac:dyDescent="0.3">
      <c r="A467" t="s">
        <v>49</v>
      </c>
      <c r="B467">
        <v>38865000</v>
      </c>
    </row>
    <row r="468" spans="1:2" x14ac:dyDescent="0.3">
      <c r="A468" t="s">
        <v>49</v>
      </c>
      <c r="B468">
        <v>38865000</v>
      </c>
    </row>
    <row r="469" spans="1:2" x14ac:dyDescent="0.3">
      <c r="A469" t="s">
        <v>88</v>
      </c>
      <c r="B469">
        <v>36785654</v>
      </c>
    </row>
    <row r="470" spans="1:2" x14ac:dyDescent="0.3">
      <c r="A470" t="s">
        <v>88</v>
      </c>
      <c r="B470">
        <v>36785654</v>
      </c>
    </row>
    <row r="471" spans="1:2" x14ac:dyDescent="0.3">
      <c r="A471" t="s">
        <v>51</v>
      </c>
      <c r="B471">
        <v>36785654</v>
      </c>
    </row>
    <row r="472" spans="1:2" x14ac:dyDescent="0.3">
      <c r="A472" t="s">
        <v>36</v>
      </c>
      <c r="B472">
        <v>36785654</v>
      </c>
    </row>
    <row r="473" spans="1:2" x14ac:dyDescent="0.3">
      <c r="A473" t="s">
        <v>88</v>
      </c>
      <c r="B473">
        <v>36785654</v>
      </c>
    </row>
    <row r="474" spans="1:2" x14ac:dyDescent="0.3">
      <c r="A474" t="s">
        <v>28</v>
      </c>
      <c r="B474">
        <v>36785654</v>
      </c>
    </row>
    <row r="475" spans="1:2" x14ac:dyDescent="0.3">
      <c r="A475" t="s">
        <v>28</v>
      </c>
      <c r="B475">
        <v>36785654</v>
      </c>
    </row>
    <row r="476" spans="1:2" x14ac:dyDescent="0.3">
      <c r="A476" t="s">
        <v>51</v>
      </c>
      <c r="B476">
        <v>36785654</v>
      </c>
    </row>
    <row r="477" spans="1:2" x14ac:dyDescent="0.3">
      <c r="A477" t="s">
        <v>51</v>
      </c>
      <c r="B477">
        <v>36785654</v>
      </c>
    </row>
    <row r="478" spans="1:2" x14ac:dyDescent="0.3">
      <c r="A478" t="s">
        <v>38</v>
      </c>
      <c r="B478">
        <v>36785654</v>
      </c>
    </row>
    <row r="479" spans="1:2" x14ac:dyDescent="0.3">
      <c r="A479" t="s">
        <v>51</v>
      </c>
      <c r="B479">
        <v>36785654</v>
      </c>
    </row>
    <row r="480" spans="1:2" x14ac:dyDescent="0.3">
      <c r="A480" t="s">
        <v>88</v>
      </c>
      <c r="B480">
        <v>36785654</v>
      </c>
    </row>
    <row r="481" spans="1:2" x14ac:dyDescent="0.3">
      <c r="A481" t="s">
        <v>51</v>
      </c>
      <c r="B481">
        <v>36785654</v>
      </c>
    </row>
    <row r="482" spans="1:2" x14ac:dyDescent="0.3">
      <c r="A482" t="s">
        <v>83</v>
      </c>
      <c r="B482">
        <v>38865000</v>
      </c>
    </row>
    <row r="483" spans="1:2" x14ac:dyDescent="0.3">
      <c r="A483" t="s">
        <v>51</v>
      </c>
      <c r="B483">
        <v>38865000</v>
      </c>
    </row>
    <row r="484" spans="1:2" x14ac:dyDescent="0.3">
      <c r="A484" t="s">
        <v>49</v>
      </c>
      <c r="B484">
        <v>38865000</v>
      </c>
    </row>
    <row r="485" spans="1:2" x14ac:dyDescent="0.3">
      <c r="A485" t="s">
        <v>49</v>
      </c>
      <c r="B485">
        <v>38865000</v>
      </c>
    </row>
    <row r="486" spans="1:2" x14ac:dyDescent="0.3">
      <c r="A486" t="s">
        <v>85</v>
      </c>
      <c r="B486">
        <v>36785654</v>
      </c>
    </row>
    <row r="487" spans="1:2" x14ac:dyDescent="0.3">
      <c r="A487" t="s">
        <v>51</v>
      </c>
      <c r="B487">
        <v>36785654</v>
      </c>
    </row>
    <row r="488" spans="1:2" x14ac:dyDescent="0.3">
      <c r="A488" t="s">
        <v>153</v>
      </c>
      <c r="B488">
        <v>36785654</v>
      </c>
    </row>
    <row r="489" spans="1:2" x14ac:dyDescent="0.3">
      <c r="A489" t="s">
        <v>51</v>
      </c>
      <c r="B489">
        <v>36785654</v>
      </c>
    </row>
    <row r="490" spans="1:2" x14ac:dyDescent="0.3">
      <c r="A490" t="s">
        <v>88</v>
      </c>
      <c r="B490">
        <v>36785654</v>
      </c>
    </row>
    <row r="491" spans="1:2" x14ac:dyDescent="0.3">
      <c r="A491" t="s">
        <v>71</v>
      </c>
      <c r="B491">
        <v>36785654</v>
      </c>
    </row>
    <row r="492" spans="1:2" x14ac:dyDescent="0.3">
      <c r="A492" t="s">
        <v>125</v>
      </c>
      <c r="B492">
        <v>36785654</v>
      </c>
    </row>
    <row r="493" spans="1:2" x14ac:dyDescent="0.3">
      <c r="A493" t="s">
        <v>88</v>
      </c>
      <c r="B493">
        <v>36785654</v>
      </c>
    </row>
    <row r="494" spans="1:2" x14ac:dyDescent="0.3">
      <c r="A494" t="s">
        <v>51</v>
      </c>
      <c r="B494">
        <v>36785654</v>
      </c>
    </row>
    <row r="495" spans="1:2" x14ac:dyDescent="0.3">
      <c r="A495" t="s">
        <v>51</v>
      </c>
      <c r="B495">
        <v>36785654</v>
      </c>
    </row>
    <row r="496" spans="1:2" x14ac:dyDescent="0.3">
      <c r="A496" t="s">
        <v>168</v>
      </c>
      <c r="B496">
        <v>36785654</v>
      </c>
    </row>
    <row r="497" spans="1:2" x14ac:dyDescent="0.3">
      <c r="A497" t="s">
        <v>36</v>
      </c>
      <c r="B497">
        <v>36785654</v>
      </c>
    </row>
    <row r="498" spans="1:2" x14ac:dyDescent="0.3">
      <c r="A498" t="s">
        <v>88</v>
      </c>
      <c r="B498">
        <v>36785654</v>
      </c>
    </row>
    <row r="499" spans="1:2" x14ac:dyDescent="0.3">
      <c r="A499" t="s">
        <v>45</v>
      </c>
      <c r="B499">
        <v>36785654</v>
      </c>
    </row>
    <row r="500" spans="1:2" x14ac:dyDescent="0.3">
      <c r="A500" t="s">
        <v>28</v>
      </c>
      <c r="B500">
        <v>36785654</v>
      </c>
    </row>
    <row r="501" spans="1:2" x14ac:dyDescent="0.3">
      <c r="A501" t="s">
        <v>58</v>
      </c>
      <c r="B501">
        <v>36785654</v>
      </c>
    </row>
    <row r="502" spans="1:2" x14ac:dyDescent="0.3">
      <c r="A502" t="s">
        <v>88</v>
      </c>
      <c r="B502">
        <v>36785654</v>
      </c>
    </row>
    <row r="503" spans="1:2" x14ac:dyDescent="0.3">
      <c r="A503" t="s">
        <v>131</v>
      </c>
      <c r="B503">
        <v>36785654</v>
      </c>
    </row>
    <row r="504" spans="1:2" x14ac:dyDescent="0.3">
      <c r="A504" t="s">
        <v>134</v>
      </c>
      <c r="B504">
        <v>36785654</v>
      </c>
    </row>
    <row r="505" spans="1:2" x14ac:dyDescent="0.3">
      <c r="A505" t="s">
        <v>88</v>
      </c>
      <c r="B505">
        <v>36785654</v>
      </c>
    </row>
    <row r="506" spans="1:2" x14ac:dyDescent="0.3">
      <c r="A506" t="s">
        <v>131</v>
      </c>
      <c r="B506">
        <v>36785654</v>
      </c>
    </row>
    <row r="507" spans="1:2" x14ac:dyDescent="0.3">
      <c r="A507" t="s">
        <v>85</v>
      </c>
      <c r="B507">
        <v>36785654</v>
      </c>
    </row>
    <row r="508" spans="1:2" x14ac:dyDescent="0.3">
      <c r="A508" t="s">
        <v>28</v>
      </c>
      <c r="B508">
        <v>36785654</v>
      </c>
    </row>
    <row r="509" spans="1:2" x14ac:dyDescent="0.3">
      <c r="A509" t="s">
        <v>49</v>
      </c>
      <c r="B509">
        <v>36785654</v>
      </c>
    </row>
    <row r="510" spans="1:2" x14ac:dyDescent="0.3">
      <c r="A510" t="s">
        <v>134</v>
      </c>
      <c r="B510">
        <v>36785654</v>
      </c>
    </row>
    <row r="511" spans="1:2" x14ac:dyDescent="0.3">
      <c r="A511" t="s">
        <v>38</v>
      </c>
      <c r="B511">
        <v>36785654</v>
      </c>
    </row>
    <row r="512" spans="1:2" x14ac:dyDescent="0.3">
      <c r="A512" t="s">
        <v>83</v>
      </c>
      <c r="B512">
        <v>36785654</v>
      </c>
    </row>
    <row r="513" spans="1:2" x14ac:dyDescent="0.3">
      <c r="A513" t="s">
        <v>51</v>
      </c>
      <c r="B513">
        <v>36785654</v>
      </c>
    </row>
    <row r="514" spans="1:2" x14ac:dyDescent="0.3">
      <c r="A514" t="s">
        <v>88</v>
      </c>
      <c r="B514">
        <v>36785654</v>
      </c>
    </row>
    <row r="515" spans="1:2" x14ac:dyDescent="0.3">
      <c r="A515" t="s">
        <v>88</v>
      </c>
      <c r="B515">
        <v>36785654</v>
      </c>
    </row>
    <row r="516" spans="1:2" x14ac:dyDescent="0.3">
      <c r="A516" t="s">
        <v>71</v>
      </c>
      <c r="B516">
        <v>36785654</v>
      </c>
    </row>
    <row r="517" spans="1:2" x14ac:dyDescent="0.3">
      <c r="A517" t="s">
        <v>49</v>
      </c>
      <c r="B517">
        <v>36785654</v>
      </c>
    </row>
    <row r="518" spans="1:2" x14ac:dyDescent="0.3">
      <c r="A518" t="s">
        <v>38</v>
      </c>
      <c r="B518">
        <v>36785654</v>
      </c>
    </row>
    <row r="519" spans="1:2" x14ac:dyDescent="0.3">
      <c r="A519" t="s">
        <v>88</v>
      </c>
      <c r="B519">
        <v>36785654</v>
      </c>
    </row>
    <row r="520" spans="1:2" x14ac:dyDescent="0.3">
      <c r="A520" t="s">
        <v>88</v>
      </c>
      <c r="B520">
        <v>36785654</v>
      </c>
    </row>
    <row r="521" spans="1:2" x14ac:dyDescent="0.3">
      <c r="A521" t="s">
        <v>71</v>
      </c>
      <c r="B521">
        <v>36785654</v>
      </c>
    </row>
    <row r="522" spans="1:2" x14ac:dyDescent="0.3">
      <c r="A522" t="s">
        <v>109</v>
      </c>
      <c r="B522">
        <v>36785654</v>
      </c>
    </row>
    <row r="523" spans="1:2" x14ac:dyDescent="0.3">
      <c r="A523" t="s">
        <v>28</v>
      </c>
      <c r="B523">
        <v>36785654</v>
      </c>
    </row>
    <row r="524" spans="1:2" x14ac:dyDescent="0.3">
      <c r="A524" t="s">
        <v>71</v>
      </c>
      <c r="B524">
        <v>36785654</v>
      </c>
    </row>
    <row r="525" spans="1:2" x14ac:dyDescent="0.3">
      <c r="A525" t="s">
        <v>49</v>
      </c>
      <c r="B525">
        <v>36785654</v>
      </c>
    </row>
    <row r="526" spans="1:2" x14ac:dyDescent="0.3">
      <c r="A526" t="s">
        <v>45</v>
      </c>
      <c r="B526">
        <v>36785654</v>
      </c>
    </row>
    <row r="527" spans="1:2" x14ac:dyDescent="0.3">
      <c r="A527" t="s">
        <v>88</v>
      </c>
      <c r="B527">
        <v>36785654</v>
      </c>
    </row>
    <row r="528" spans="1:2" x14ac:dyDescent="0.3">
      <c r="A528" t="s">
        <v>174</v>
      </c>
      <c r="B528">
        <v>38865000</v>
      </c>
    </row>
    <row r="529" spans="1:2" x14ac:dyDescent="0.3">
      <c r="A529" t="s">
        <v>28</v>
      </c>
      <c r="B529">
        <v>38865000</v>
      </c>
    </row>
    <row r="530" spans="1:2" x14ac:dyDescent="0.3">
      <c r="A530" t="s">
        <v>88</v>
      </c>
      <c r="B530">
        <v>38865000</v>
      </c>
    </row>
    <row r="531" spans="1:2" x14ac:dyDescent="0.3">
      <c r="A531" t="s">
        <v>128</v>
      </c>
      <c r="B531">
        <v>38865000</v>
      </c>
    </row>
    <row r="532" spans="1:2" x14ac:dyDescent="0.3">
      <c r="A532" t="s">
        <v>88</v>
      </c>
      <c r="B532">
        <v>38865000</v>
      </c>
    </row>
    <row r="533" spans="1:2" x14ac:dyDescent="0.3">
      <c r="A533" t="s">
        <v>42</v>
      </c>
      <c r="B533">
        <v>38865000</v>
      </c>
    </row>
    <row r="534" spans="1:2" x14ac:dyDescent="0.3">
      <c r="A534" t="s">
        <v>51</v>
      </c>
      <c r="B534">
        <v>38865000</v>
      </c>
    </row>
    <row r="535" spans="1:2" x14ac:dyDescent="0.3">
      <c r="A535" t="s">
        <v>51</v>
      </c>
      <c r="B535">
        <v>38865000</v>
      </c>
    </row>
    <row r="536" spans="1:2" x14ac:dyDescent="0.3">
      <c r="A536" t="s">
        <v>51</v>
      </c>
      <c r="B536">
        <v>38865000</v>
      </c>
    </row>
    <row r="537" spans="1:2" x14ac:dyDescent="0.3">
      <c r="A537" t="s">
        <v>71</v>
      </c>
      <c r="B537">
        <v>36785654</v>
      </c>
    </row>
    <row r="538" spans="1:2" x14ac:dyDescent="0.3">
      <c r="A538" t="s">
        <v>49</v>
      </c>
      <c r="B538">
        <v>36785654</v>
      </c>
    </row>
    <row r="539" spans="1:2" x14ac:dyDescent="0.3">
      <c r="A539" t="s">
        <v>131</v>
      </c>
      <c r="B539">
        <v>38865000</v>
      </c>
    </row>
    <row r="540" spans="1:2" x14ac:dyDescent="0.3">
      <c r="A540" t="s">
        <v>134</v>
      </c>
      <c r="B540">
        <v>38865000</v>
      </c>
    </row>
    <row r="541" spans="1:2" x14ac:dyDescent="0.3">
      <c r="A541" t="s">
        <v>28</v>
      </c>
      <c r="B541">
        <v>38865000</v>
      </c>
    </row>
    <row r="542" spans="1:2" x14ac:dyDescent="0.3">
      <c r="A542" t="s">
        <v>134</v>
      </c>
      <c r="B542">
        <v>38865000</v>
      </c>
    </row>
    <row r="543" spans="1:2" x14ac:dyDescent="0.3">
      <c r="A543" t="s">
        <v>83</v>
      </c>
      <c r="B543">
        <v>36785654</v>
      </c>
    </row>
    <row r="544" spans="1:2" x14ac:dyDescent="0.3">
      <c r="A544" t="s">
        <v>88</v>
      </c>
      <c r="B544">
        <v>36785654</v>
      </c>
    </row>
    <row r="545" spans="1:2" x14ac:dyDescent="0.3">
      <c r="A545" t="s">
        <v>51</v>
      </c>
      <c r="B545">
        <v>36785654</v>
      </c>
    </row>
    <row r="546" spans="1:2" x14ac:dyDescent="0.3">
      <c r="A546" t="s">
        <v>28</v>
      </c>
      <c r="B546">
        <v>36785654</v>
      </c>
    </row>
    <row r="547" spans="1:2" x14ac:dyDescent="0.3">
      <c r="A547" t="s">
        <v>141</v>
      </c>
      <c r="B547">
        <v>38865000</v>
      </c>
    </row>
    <row r="548" spans="1:2" x14ac:dyDescent="0.3">
      <c r="A548" t="s">
        <v>88</v>
      </c>
      <c r="B548">
        <v>38865000</v>
      </c>
    </row>
    <row r="549" spans="1:2" x14ac:dyDescent="0.3">
      <c r="A549" t="s">
        <v>51</v>
      </c>
      <c r="B549">
        <v>38865000</v>
      </c>
    </row>
    <row r="550" spans="1:2" x14ac:dyDescent="0.3">
      <c r="A550" t="s">
        <v>158</v>
      </c>
      <c r="B550">
        <v>38865000</v>
      </c>
    </row>
    <row r="551" spans="1:2" x14ac:dyDescent="0.3">
      <c r="A551" t="s">
        <v>88</v>
      </c>
      <c r="B551">
        <v>36785654</v>
      </c>
    </row>
    <row r="552" spans="1:2" x14ac:dyDescent="0.3">
      <c r="A552" t="s">
        <v>28</v>
      </c>
      <c r="B552">
        <v>36785654</v>
      </c>
    </row>
    <row r="553" spans="1:2" x14ac:dyDescent="0.3">
      <c r="A553" t="s">
        <v>51</v>
      </c>
      <c r="B553">
        <v>36785654</v>
      </c>
    </row>
    <row r="554" spans="1:2" x14ac:dyDescent="0.3">
      <c r="A554" t="s">
        <v>88</v>
      </c>
      <c r="B554">
        <v>38865000</v>
      </c>
    </row>
    <row r="555" spans="1:2" x14ac:dyDescent="0.3">
      <c r="A555" t="s">
        <v>51</v>
      </c>
      <c r="B555">
        <v>38865000</v>
      </c>
    </row>
    <row r="556" spans="1:2" x14ac:dyDescent="0.3">
      <c r="A556" t="s">
        <v>178</v>
      </c>
      <c r="B556">
        <v>38865000</v>
      </c>
    </row>
    <row r="557" spans="1:2" x14ac:dyDescent="0.3">
      <c r="A557" t="s">
        <v>134</v>
      </c>
      <c r="B557">
        <v>38865000</v>
      </c>
    </row>
    <row r="558" spans="1:2" x14ac:dyDescent="0.3">
      <c r="A558" t="s">
        <v>125</v>
      </c>
      <c r="B558">
        <v>38865000</v>
      </c>
    </row>
    <row r="559" spans="1:2" x14ac:dyDescent="0.3">
      <c r="A559" t="s">
        <v>28</v>
      </c>
      <c r="B559">
        <v>38865000</v>
      </c>
    </row>
    <row r="560" spans="1:2" x14ac:dyDescent="0.3">
      <c r="A560" t="s">
        <v>51</v>
      </c>
      <c r="B560">
        <v>38865000</v>
      </c>
    </row>
    <row r="561" spans="1:2" x14ac:dyDescent="0.3">
      <c r="A561" t="s">
        <v>58</v>
      </c>
      <c r="B561">
        <v>38865000</v>
      </c>
    </row>
    <row r="562" spans="1:2" x14ac:dyDescent="0.3">
      <c r="A562" t="s">
        <v>51</v>
      </c>
      <c r="B562">
        <v>38865000</v>
      </c>
    </row>
    <row r="563" spans="1:2" x14ac:dyDescent="0.3">
      <c r="A563" t="s">
        <v>51</v>
      </c>
      <c r="B563">
        <v>38865000</v>
      </c>
    </row>
    <row r="564" spans="1:2" x14ac:dyDescent="0.3">
      <c r="A564" t="s">
        <v>28</v>
      </c>
      <c r="B564">
        <v>38865000</v>
      </c>
    </row>
    <row r="565" spans="1:2" x14ac:dyDescent="0.3">
      <c r="A565" t="s">
        <v>158</v>
      </c>
      <c r="B565">
        <v>36785654</v>
      </c>
    </row>
    <row r="566" spans="1:2" x14ac:dyDescent="0.3">
      <c r="A566" t="s">
        <v>58</v>
      </c>
      <c r="B566">
        <v>36785654</v>
      </c>
    </row>
    <row r="567" spans="1:2" x14ac:dyDescent="0.3">
      <c r="A567" t="s">
        <v>51</v>
      </c>
      <c r="B567">
        <v>36785654</v>
      </c>
    </row>
    <row r="568" spans="1:2" x14ac:dyDescent="0.3">
      <c r="A568" t="s">
        <v>88</v>
      </c>
      <c r="B568">
        <v>36785654</v>
      </c>
    </row>
    <row r="569" spans="1:2" x14ac:dyDescent="0.3">
      <c r="A569" t="s">
        <v>28</v>
      </c>
      <c r="B569">
        <v>36785654</v>
      </c>
    </row>
    <row r="570" spans="1:2" x14ac:dyDescent="0.3">
      <c r="A570" t="s">
        <v>88</v>
      </c>
      <c r="B570">
        <v>36785654</v>
      </c>
    </row>
    <row r="571" spans="1:2" x14ac:dyDescent="0.3">
      <c r="A571" t="s">
        <v>51</v>
      </c>
      <c r="B571">
        <v>36785654</v>
      </c>
    </row>
    <row r="572" spans="1:2" x14ac:dyDescent="0.3">
      <c r="A572" t="s">
        <v>88</v>
      </c>
      <c r="B572">
        <v>36785654</v>
      </c>
    </row>
    <row r="573" spans="1:2" x14ac:dyDescent="0.3">
      <c r="A573" t="s">
        <v>51</v>
      </c>
      <c r="B573">
        <v>36785654</v>
      </c>
    </row>
    <row r="574" spans="1:2" x14ac:dyDescent="0.3">
      <c r="A574" t="s">
        <v>51</v>
      </c>
      <c r="B574">
        <v>36785654</v>
      </c>
    </row>
    <row r="575" spans="1:2" x14ac:dyDescent="0.3">
      <c r="A575" t="s">
        <v>28</v>
      </c>
      <c r="B575">
        <v>36785654</v>
      </c>
    </row>
    <row r="576" spans="1:2" x14ac:dyDescent="0.3">
      <c r="A576" t="s">
        <v>88</v>
      </c>
      <c r="B576">
        <v>36785654</v>
      </c>
    </row>
    <row r="577" spans="1:2" x14ac:dyDescent="0.3">
      <c r="A577" t="s">
        <v>170</v>
      </c>
      <c r="B577">
        <v>36785654</v>
      </c>
    </row>
    <row r="578" spans="1:2" x14ac:dyDescent="0.3">
      <c r="A578" t="s">
        <v>51</v>
      </c>
      <c r="B578">
        <v>36785654</v>
      </c>
    </row>
    <row r="579" spans="1:2" x14ac:dyDescent="0.3">
      <c r="A579" t="s">
        <v>28</v>
      </c>
      <c r="B579">
        <v>36785654</v>
      </c>
    </row>
    <row r="580" spans="1:2" x14ac:dyDescent="0.3">
      <c r="A580" t="s">
        <v>45</v>
      </c>
      <c r="B580">
        <v>36785654</v>
      </c>
    </row>
    <row r="581" spans="1:2" x14ac:dyDescent="0.3">
      <c r="A581" t="s">
        <v>134</v>
      </c>
      <c r="B581">
        <v>36785654</v>
      </c>
    </row>
    <row r="582" spans="1:2" x14ac:dyDescent="0.3">
      <c r="A582" t="s">
        <v>88</v>
      </c>
      <c r="B582">
        <v>36785654</v>
      </c>
    </row>
    <row r="583" spans="1:2" x14ac:dyDescent="0.3">
      <c r="A583" t="s">
        <v>42</v>
      </c>
      <c r="B583">
        <v>36785654</v>
      </c>
    </row>
    <row r="584" spans="1:2" x14ac:dyDescent="0.3">
      <c r="A584" t="s">
        <v>88</v>
      </c>
      <c r="B584">
        <v>36785654</v>
      </c>
    </row>
    <row r="585" spans="1:2" x14ac:dyDescent="0.3">
      <c r="A585" t="s">
        <v>28</v>
      </c>
      <c r="B585">
        <v>36785654</v>
      </c>
    </row>
    <row r="586" spans="1:2" x14ac:dyDescent="0.3">
      <c r="A586" t="s">
        <v>55</v>
      </c>
      <c r="B586">
        <v>36785654</v>
      </c>
    </row>
    <row r="587" spans="1:2" x14ac:dyDescent="0.3">
      <c r="A587" t="s">
        <v>88</v>
      </c>
      <c r="B587">
        <v>36785654</v>
      </c>
    </row>
    <row r="588" spans="1:2" x14ac:dyDescent="0.3">
      <c r="A588" t="s">
        <v>153</v>
      </c>
      <c r="B588">
        <v>36785654</v>
      </c>
    </row>
    <row r="589" spans="1:2" x14ac:dyDescent="0.3">
      <c r="A589" t="s">
        <v>28</v>
      </c>
      <c r="B589">
        <v>36785654</v>
      </c>
    </row>
    <row r="590" spans="1:2" x14ac:dyDescent="0.3">
      <c r="A590" t="s">
        <v>51</v>
      </c>
      <c r="B590">
        <v>38865000</v>
      </c>
    </row>
    <row r="591" spans="1:2" x14ac:dyDescent="0.3">
      <c r="A591" t="s">
        <v>49</v>
      </c>
      <c r="B591">
        <v>38865000</v>
      </c>
    </row>
    <row r="592" spans="1:2" x14ac:dyDescent="0.3">
      <c r="A592" t="s">
        <v>51</v>
      </c>
      <c r="B592">
        <v>38865000</v>
      </c>
    </row>
    <row r="593" spans="1:2" x14ac:dyDescent="0.3">
      <c r="A593" t="s">
        <v>125</v>
      </c>
      <c r="B593">
        <v>38865000</v>
      </c>
    </row>
    <row r="594" spans="1:2" x14ac:dyDescent="0.3">
      <c r="A594" t="s">
        <v>51</v>
      </c>
      <c r="B594">
        <v>36785654</v>
      </c>
    </row>
    <row r="595" spans="1:2" x14ac:dyDescent="0.3">
      <c r="A595" t="s">
        <v>51</v>
      </c>
      <c r="B595">
        <v>36785654</v>
      </c>
    </row>
    <row r="596" spans="1:2" x14ac:dyDescent="0.3">
      <c r="A596" t="s">
        <v>36</v>
      </c>
      <c r="B596">
        <v>36785654</v>
      </c>
    </row>
    <row r="597" spans="1:2" x14ac:dyDescent="0.3">
      <c r="A597" t="s">
        <v>109</v>
      </c>
      <c r="B597">
        <v>36785654</v>
      </c>
    </row>
    <row r="598" spans="1:2" x14ac:dyDescent="0.3">
      <c r="A598" t="s">
        <v>51</v>
      </c>
      <c r="B598">
        <v>36785654</v>
      </c>
    </row>
    <row r="599" spans="1:2" x14ac:dyDescent="0.3">
      <c r="A599" t="s">
        <v>88</v>
      </c>
      <c r="B599">
        <v>36785654</v>
      </c>
    </row>
    <row r="600" spans="1:2" x14ac:dyDescent="0.3">
      <c r="A600" t="s">
        <v>28</v>
      </c>
      <c r="B600">
        <v>36785654</v>
      </c>
    </row>
    <row r="601" spans="1:2" x14ac:dyDescent="0.3">
      <c r="A601" t="s">
        <v>51</v>
      </c>
      <c r="B601">
        <v>36785654</v>
      </c>
    </row>
    <row r="602" spans="1:2" x14ac:dyDescent="0.3">
      <c r="A602" t="s">
        <v>28</v>
      </c>
      <c r="B602">
        <v>36785654</v>
      </c>
    </row>
    <row r="603" spans="1:2" x14ac:dyDescent="0.3">
      <c r="A603" t="s">
        <v>88</v>
      </c>
      <c r="B603">
        <v>36785654</v>
      </c>
    </row>
    <row r="604" spans="1:2" x14ac:dyDescent="0.3">
      <c r="A604" t="s">
        <v>49</v>
      </c>
      <c r="B604">
        <v>36785654</v>
      </c>
    </row>
    <row r="605" spans="1:2" x14ac:dyDescent="0.3">
      <c r="A605" t="s">
        <v>51</v>
      </c>
      <c r="B605">
        <v>36785654</v>
      </c>
    </row>
    <row r="606" spans="1:2" x14ac:dyDescent="0.3">
      <c r="A606" t="s">
        <v>49</v>
      </c>
      <c r="B606">
        <v>36785654</v>
      </c>
    </row>
    <row r="607" spans="1:2" x14ac:dyDescent="0.3">
      <c r="A607" t="s">
        <v>88</v>
      </c>
      <c r="B607">
        <v>36785654</v>
      </c>
    </row>
    <row r="608" spans="1:2" x14ac:dyDescent="0.3">
      <c r="A608" t="s">
        <v>51</v>
      </c>
      <c r="B608">
        <v>36785654</v>
      </c>
    </row>
    <row r="609" spans="1:2" x14ac:dyDescent="0.3">
      <c r="A609" t="s">
        <v>88</v>
      </c>
      <c r="B609">
        <v>36785654</v>
      </c>
    </row>
    <row r="610" spans="1:2" x14ac:dyDescent="0.3">
      <c r="A610" t="s">
        <v>125</v>
      </c>
      <c r="B610">
        <v>36785654</v>
      </c>
    </row>
    <row r="611" spans="1:2" x14ac:dyDescent="0.3">
      <c r="A611" t="s">
        <v>58</v>
      </c>
      <c r="B611">
        <v>38865000</v>
      </c>
    </row>
    <row r="612" spans="1:2" x14ac:dyDescent="0.3">
      <c r="A612" t="s">
        <v>45</v>
      </c>
      <c r="B612">
        <v>38865000</v>
      </c>
    </row>
    <row r="613" spans="1:2" x14ac:dyDescent="0.3">
      <c r="A613" t="s">
        <v>51</v>
      </c>
      <c r="B613">
        <v>38865000</v>
      </c>
    </row>
    <row r="614" spans="1:2" x14ac:dyDescent="0.3">
      <c r="A614" t="s">
        <v>88</v>
      </c>
      <c r="B614">
        <v>38865000</v>
      </c>
    </row>
    <row r="615" spans="1:2" x14ac:dyDescent="0.3">
      <c r="A615" t="s">
        <v>134</v>
      </c>
      <c r="B615">
        <v>36785654</v>
      </c>
    </row>
    <row r="616" spans="1:2" x14ac:dyDescent="0.3">
      <c r="A616" t="s">
        <v>38</v>
      </c>
      <c r="B616">
        <v>36785654</v>
      </c>
    </row>
    <row r="617" spans="1:2" x14ac:dyDescent="0.3">
      <c r="A617" t="s">
        <v>88</v>
      </c>
      <c r="B617">
        <v>36785654</v>
      </c>
    </row>
    <row r="618" spans="1:2" x14ac:dyDescent="0.3">
      <c r="A618" t="s">
        <v>28</v>
      </c>
      <c r="B618">
        <v>38865000</v>
      </c>
    </row>
    <row r="619" spans="1:2" x14ac:dyDescent="0.3">
      <c r="A619" t="s">
        <v>88</v>
      </c>
      <c r="B619">
        <v>38865000</v>
      </c>
    </row>
    <row r="620" spans="1:2" x14ac:dyDescent="0.3">
      <c r="A620" t="s">
        <v>38</v>
      </c>
      <c r="B620">
        <v>38865000</v>
      </c>
    </row>
    <row r="621" spans="1:2" x14ac:dyDescent="0.3">
      <c r="A621" t="s">
        <v>85</v>
      </c>
      <c r="B621">
        <v>38865000</v>
      </c>
    </row>
    <row r="622" spans="1:2" x14ac:dyDescent="0.3">
      <c r="A622" t="s">
        <v>49</v>
      </c>
      <c r="B622">
        <v>36785654</v>
      </c>
    </row>
    <row r="623" spans="1:2" x14ac:dyDescent="0.3">
      <c r="A623" t="s">
        <v>45</v>
      </c>
      <c r="B623">
        <v>38865000</v>
      </c>
    </row>
    <row r="624" spans="1:2" x14ac:dyDescent="0.3">
      <c r="A624" t="s">
        <v>51</v>
      </c>
      <c r="B624">
        <v>38865000</v>
      </c>
    </row>
    <row r="625" spans="1:2" x14ac:dyDescent="0.3">
      <c r="A625" t="s">
        <v>49</v>
      </c>
      <c r="B625">
        <v>38865000</v>
      </c>
    </row>
    <row r="626" spans="1:2" x14ac:dyDescent="0.3">
      <c r="A626" t="s">
        <v>28</v>
      </c>
      <c r="B626">
        <v>38865000</v>
      </c>
    </row>
    <row r="627" spans="1:2" x14ac:dyDescent="0.3">
      <c r="A627" t="s">
        <v>51</v>
      </c>
      <c r="B627">
        <v>36785654</v>
      </c>
    </row>
    <row r="628" spans="1:2" x14ac:dyDescent="0.3">
      <c r="A628" t="s">
        <v>71</v>
      </c>
      <c r="B628">
        <v>38865000</v>
      </c>
    </row>
    <row r="629" spans="1:2" x14ac:dyDescent="0.3">
      <c r="A629" t="s">
        <v>128</v>
      </c>
      <c r="B629">
        <v>38865000</v>
      </c>
    </row>
    <row r="630" spans="1:2" x14ac:dyDescent="0.3">
      <c r="A630" t="s">
        <v>88</v>
      </c>
      <c r="B630">
        <v>38865000</v>
      </c>
    </row>
    <row r="631" spans="1:2" x14ac:dyDescent="0.3">
      <c r="A631" t="s">
        <v>51</v>
      </c>
      <c r="B631">
        <v>38865000</v>
      </c>
    </row>
    <row r="632" spans="1:2" x14ac:dyDescent="0.3">
      <c r="A632" t="s">
        <v>51</v>
      </c>
      <c r="B632">
        <v>38865000</v>
      </c>
    </row>
    <row r="633" spans="1:2" x14ac:dyDescent="0.3">
      <c r="A633" t="s">
        <v>88</v>
      </c>
      <c r="B633">
        <v>36785654</v>
      </c>
    </row>
    <row r="634" spans="1:2" x14ac:dyDescent="0.3">
      <c r="A634" t="s">
        <v>51</v>
      </c>
      <c r="B634">
        <v>36785654</v>
      </c>
    </row>
    <row r="635" spans="1:2" x14ac:dyDescent="0.3">
      <c r="A635" t="s">
        <v>38</v>
      </c>
      <c r="B635">
        <v>36785654</v>
      </c>
    </row>
    <row r="636" spans="1:2" x14ac:dyDescent="0.3">
      <c r="A636" t="s">
        <v>51</v>
      </c>
      <c r="B636">
        <v>36785654</v>
      </c>
    </row>
    <row r="637" spans="1:2" x14ac:dyDescent="0.3">
      <c r="A637" t="s">
        <v>51</v>
      </c>
      <c r="B637">
        <v>36785654</v>
      </c>
    </row>
    <row r="638" spans="1:2" x14ac:dyDescent="0.3">
      <c r="A638" t="s">
        <v>51</v>
      </c>
      <c r="B638">
        <v>36785654</v>
      </c>
    </row>
    <row r="639" spans="1:2" x14ac:dyDescent="0.3">
      <c r="A639" t="s">
        <v>28</v>
      </c>
      <c r="B639">
        <v>36785654</v>
      </c>
    </row>
    <row r="640" spans="1:2" x14ac:dyDescent="0.3">
      <c r="A640" t="s">
        <v>28</v>
      </c>
      <c r="B640">
        <v>36785654</v>
      </c>
    </row>
    <row r="641" spans="1:2" x14ac:dyDescent="0.3">
      <c r="A641" t="s">
        <v>109</v>
      </c>
      <c r="B641">
        <v>36785654</v>
      </c>
    </row>
    <row r="642" spans="1:2" x14ac:dyDescent="0.3">
      <c r="A642" t="s">
        <v>88</v>
      </c>
      <c r="B642">
        <v>36785654</v>
      </c>
    </row>
    <row r="643" spans="1:2" x14ac:dyDescent="0.3">
      <c r="A643" t="s">
        <v>88</v>
      </c>
      <c r="B643">
        <v>36785654</v>
      </c>
    </row>
    <row r="644" spans="1:2" x14ac:dyDescent="0.3">
      <c r="A644" t="s">
        <v>109</v>
      </c>
      <c r="B644">
        <v>36785654</v>
      </c>
    </row>
    <row r="645" spans="1:2" x14ac:dyDescent="0.3">
      <c r="A645" t="s">
        <v>38</v>
      </c>
      <c r="B645">
        <v>36785654</v>
      </c>
    </row>
    <row r="646" spans="1:2" x14ac:dyDescent="0.3">
      <c r="A646" t="s">
        <v>51</v>
      </c>
      <c r="B646">
        <v>36785654</v>
      </c>
    </row>
    <row r="647" spans="1:2" x14ac:dyDescent="0.3">
      <c r="A647" t="s">
        <v>28</v>
      </c>
      <c r="B647">
        <v>36785654</v>
      </c>
    </row>
    <row r="648" spans="1:2" x14ac:dyDescent="0.3">
      <c r="A648" t="s">
        <v>88</v>
      </c>
      <c r="B648">
        <v>36785654</v>
      </c>
    </row>
    <row r="649" spans="1:2" x14ac:dyDescent="0.3">
      <c r="A649" t="s">
        <v>38</v>
      </c>
      <c r="B649">
        <v>36785654</v>
      </c>
    </row>
    <row r="650" spans="1:2" x14ac:dyDescent="0.3">
      <c r="A650" t="s">
        <v>88</v>
      </c>
      <c r="B650">
        <v>36785654</v>
      </c>
    </row>
    <row r="651" spans="1:2" x14ac:dyDescent="0.3">
      <c r="A651" t="s">
        <v>51</v>
      </c>
      <c r="B651">
        <v>36785654</v>
      </c>
    </row>
    <row r="652" spans="1:2" x14ac:dyDescent="0.3">
      <c r="A652" t="s">
        <v>88</v>
      </c>
      <c r="B652">
        <v>36785654</v>
      </c>
    </row>
    <row r="653" spans="1:2" x14ac:dyDescent="0.3">
      <c r="A653" t="s">
        <v>51</v>
      </c>
      <c r="B653">
        <v>36785654</v>
      </c>
    </row>
    <row r="654" spans="1:2" x14ac:dyDescent="0.3">
      <c r="A654" t="s">
        <v>88</v>
      </c>
      <c r="B654">
        <v>36785654</v>
      </c>
    </row>
    <row r="655" spans="1:2" x14ac:dyDescent="0.3">
      <c r="A655" t="s">
        <v>88</v>
      </c>
      <c r="B655">
        <v>38865000</v>
      </c>
    </row>
    <row r="656" spans="1:2" x14ac:dyDescent="0.3">
      <c r="A656" t="s">
        <v>58</v>
      </c>
      <c r="B656">
        <v>38865000</v>
      </c>
    </row>
    <row r="657" spans="1:2" x14ac:dyDescent="0.3">
      <c r="A657" t="s">
        <v>85</v>
      </c>
      <c r="B657">
        <v>38865000</v>
      </c>
    </row>
    <row r="658" spans="1:2" x14ac:dyDescent="0.3">
      <c r="A658" t="s">
        <v>49</v>
      </c>
      <c r="B658">
        <v>38865000</v>
      </c>
    </row>
    <row r="659" spans="1:2" x14ac:dyDescent="0.3">
      <c r="A659" t="s">
        <v>88</v>
      </c>
      <c r="B659">
        <v>36785654</v>
      </c>
    </row>
    <row r="660" spans="1:2" x14ac:dyDescent="0.3">
      <c r="A660" t="s">
        <v>51</v>
      </c>
      <c r="B660">
        <v>36785654</v>
      </c>
    </row>
    <row r="661" spans="1:2" x14ac:dyDescent="0.3">
      <c r="A661" t="s">
        <v>45</v>
      </c>
      <c r="B661">
        <v>36785654</v>
      </c>
    </row>
    <row r="662" spans="1:2" x14ac:dyDescent="0.3">
      <c r="A662" t="s">
        <v>42</v>
      </c>
      <c r="B662">
        <v>36785654</v>
      </c>
    </row>
    <row r="663" spans="1:2" x14ac:dyDescent="0.3">
      <c r="A663" t="s">
        <v>28</v>
      </c>
      <c r="B663">
        <v>36785654</v>
      </c>
    </row>
    <row r="664" spans="1:2" x14ac:dyDescent="0.3">
      <c r="A664" t="s">
        <v>36</v>
      </c>
      <c r="B664">
        <v>36785654</v>
      </c>
    </row>
    <row r="665" spans="1:2" x14ac:dyDescent="0.3">
      <c r="A665" t="s">
        <v>88</v>
      </c>
      <c r="B665">
        <v>36785654</v>
      </c>
    </row>
    <row r="666" spans="1:2" x14ac:dyDescent="0.3">
      <c r="A666" t="s">
        <v>88</v>
      </c>
      <c r="B666">
        <v>36785654</v>
      </c>
    </row>
    <row r="667" spans="1:2" x14ac:dyDescent="0.3">
      <c r="A667" t="s">
        <v>28</v>
      </c>
      <c r="B667">
        <v>36785654</v>
      </c>
    </row>
    <row r="668" spans="1:2" x14ac:dyDescent="0.3">
      <c r="A668" t="s">
        <v>51</v>
      </c>
      <c r="B668">
        <v>36785654</v>
      </c>
    </row>
    <row r="669" spans="1:2" x14ac:dyDescent="0.3">
      <c r="A669" t="s">
        <v>28</v>
      </c>
      <c r="B669">
        <v>36785654</v>
      </c>
    </row>
    <row r="670" spans="1:2" x14ac:dyDescent="0.3">
      <c r="A670" t="s">
        <v>53</v>
      </c>
      <c r="B670">
        <v>36785654</v>
      </c>
    </row>
    <row r="671" spans="1:2" x14ac:dyDescent="0.3">
      <c r="A671" t="s">
        <v>88</v>
      </c>
      <c r="B671">
        <v>36785654</v>
      </c>
    </row>
    <row r="672" spans="1:2" x14ac:dyDescent="0.3">
      <c r="A672" t="s">
        <v>51</v>
      </c>
      <c r="B672">
        <v>36785654</v>
      </c>
    </row>
    <row r="673" spans="1:2" x14ac:dyDescent="0.3">
      <c r="A673" t="s">
        <v>88</v>
      </c>
      <c r="B673">
        <v>36785654</v>
      </c>
    </row>
    <row r="674" spans="1:2" x14ac:dyDescent="0.3">
      <c r="A674" t="s">
        <v>141</v>
      </c>
      <c r="B674">
        <v>36785654</v>
      </c>
    </row>
    <row r="675" spans="1:2" x14ac:dyDescent="0.3">
      <c r="A675" t="s">
        <v>51</v>
      </c>
      <c r="B675">
        <v>36785654</v>
      </c>
    </row>
    <row r="676" spans="1:2" x14ac:dyDescent="0.3">
      <c r="A676" t="s">
        <v>177</v>
      </c>
      <c r="B676">
        <v>36785654</v>
      </c>
    </row>
    <row r="677" spans="1:2" x14ac:dyDescent="0.3">
      <c r="A677" t="s">
        <v>45</v>
      </c>
      <c r="B677">
        <v>36785654</v>
      </c>
    </row>
    <row r="678" spans="1:2" x14ac:dyDescent="0.3">
      <c r="A678" t="s">
        <v>51</v>
      </c>
      <c r="B678">
        <v>36785654</v>
      </c>
    </row>
    <row r="679" spans="1:2" x14ac:dyDescent="0.3">
      <c r="A679" t="s">
        <v>38</v>
      </c>
      <c r="B679">
        <v>36785654</v>
      </c>
    </row>
    <row r="680" spans="1:2" x14ac:dyDescent="0.3">
      <c r="A680" t="s">
        <v>51</v>
      </c>
      <c r="B680">
        <v>36785654</v>
      </c>
    </row>
    <row r="681" spans="1:2" x14ac:dyDescent="0.3">
      <c r="A681" t="s">
        <v>88</v>
      </c>
      <c r="B681">
        <v>36785654</v>
      </c>
    </row>
    <row r="682" spans="1:2" x14ac:dyDescent="0.3">
      <c r="A682" t="s">
        <v>28</v>
      </c>
      <c r="B682">
        <v>36785654</v>
      </c>
    </row>
    <row r="683" spans="1:2" x14ac:dyDescent="0.3">
      <c r="A683" t="s">
        <v>51</v>
      </c>
      <c r="B683">
        <v>38865000</v>
      </c>
    </row>
    <row r="684" spans="1:2" x14ac:dyDescent="0.3">
      <c r="A684" t="s">
        <v>88</v>
      </c>
      <c r="B684">
        <v>38865000</v>
      </c>
    </row>
    <row r="685" spans="1:2" x14ac:dyDescent="0.3">
      <c r="A685" t="s">
        <v>71</v>
      </c>
      <c r="B685">
        <v>38865000</v>
      </c>
    </row>
    <row r="686" spans="1:2" x14ac:dyDescent="0.3">
      <c r="A686" t="s">
        <v>88</v>
      </c>
      <c r="B686">
        <v>38865000</v>
      </c>
    </row>
    <row r="687" spans="1:2" x14ac:dyDescent="0.3">
      <c r="A687" t="s">
        <v>51</v>
      </c>
      <c r="B687">
        <v>38865000</v>
      </c>
    </row>
    <row r="688" spans="1:2" x14ac:dyDescent="0.3">
      <c r="A688" t="s">
        <v>36</v>
      </c>
      <c r="B688">
        <v>38865000</v>
      </c>
    </row>
    <row r="689" spans="1:2" x14ac:dyDescent="0.3">
      <c r="A689" t="s">
        <v>88</v>
      </c>
      <c r="B689">
        <v>36785654</v>
      </c>
    </row>
    <row r="690" spans="1:2" x14ac:dyDescent="0.3">
      <c r="A690" t="s">
        <v>49</v>
      </c>
      <c r="B690">
        <v>38865000</v>
      </c>
    </row>
    <row r="691" spans="1:2" x14ac:dyDescent="0.3">
      <c r="A691" t="s">
        <v>51</v>
      </c>
      <c r="B691">
        <v>38865000</v>
      </c>
    </row>
    <row r="692" spans="1:2" x14ac:dyDescent="0.3">
      <c r="A692" t="s">
        <v>109</v>
      </c>
      <c r="B692">
        <v>38865000</v>
      </c>
    </row>
    <row r="693" spans="1:2" x14ac:dyDescent="0.3">
      <c r="A693" t="s">
        <v>71</v>
      </c>
      <c r="B693">
        <v>38865000</v>
      </c>
    </row>
    <row r="694" spans="1:2" x14ac:dyDescent="0.3">
      <c r="A694" t="s">
        <v>38</v>
      </c>
      <c r="B694">
        <v>38865000</v>
      </c>
    </row>
    <row r="695" spans="1:2" x14ac:dyDescent="0.3">
      <c r="A695" t="s">
        <v>51</v>
      </c>
      <c r="B695">
        <v>38865000</v>
      </c>
    </row>
    <row r="696" spans="1:2" x14ac:dyDescent="0.3">
      <c r="A696" t="s">
        <v>88</v>
      </c>
      <c r="B696">
        <v>38865000</v>
      </c>
    </row>
    <row r="697" spans="1:2" x14ac:dyDescent="0.3">
      <c r="A697" t="s">
        <v>51</v>
      </c>
      <c r="B697">
        <v>38865000</v>
      </c>
    </row>
    <row r="698" spans="1:2" x14ac:dyDescent="0.3">
      <c r="A698" t="s">
        <v>88</v>
      </c>
      <c r="B698">
        <v>36785654</v>
      </c>
    </row>
  </sheetData>
  <autoFilter ref="A6:B738" xr:uid="{B5F72D85-2A07-4839-93EF-DBDE6B9D3B21}"/>
  <sortState xmlns:xlrd2="http://schemas.microsoft.com/office/spreadsheetml/2017/richdata2" ref="L8:L21">
    <sortCondition ref="L8:L2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42753-9A61-4CC8-9689-9CD9C703E95B}">
  <dimension ref="B2:L36"/>
  <sheetViews>
    <sheetView workbookViewId="0">
      <selection activeCell="F21" sqref="F21"/>
    </sheetView>
  </sheetViews>
  <sheetFormatPr defaultRowHeight="14.4" x14ac:dyDescent="0.3"/>
  <cols>
    <col min="1" max="1" width="6.33203125" customWidth="1"/>
    <col min="2" max="2" width="16.6640625" bestFit="1" customWidth="1"/>
    <col min="3" max="3" width="16.88671875" bestFit="1" customWidth="1"/>
    <col min="4" max="4" width="29.77734375" style="2" bestFit="1" customWidth="1"/>
    <col min="5" max="5" width="12.44140625" customWidth="1"/>
    <col min="6" max="6" width="16.44140625" customWidth="1"/>
    <col min="7" max="7" width="14.44140625" customWidth="1"/>
    <col min="8" max="8" width="16.6640625" bestFit="1" customWidth="1"/>
    <col min="9" max="9" width="16.5546875" bestFit="1" customWidth="1"/>
    <col min="10" max="10" width="29.77734375" bestFit="1" customWidth="1"/>
    <col min="11" max="11" width="14" customWidth="1"/>
    <col min="12" max="12" width="15.6640625" customWidth="1"/>
  </cols>
  <sheetData>
    <row r="2" spans="2:12" ht="14.4" customHeight="1" x14ac:dyDescent="0.3">
      <c r="B2" s="51" t="s">
        <v>241</v>
      </c>
      <c r="C2" s="51"/>
      <c r="D2" s="51"/>
      <c r="E2" s="51"/>
      <c r="F2" s="51"/>
      <c r="G2" s="51"/>
    </row>
    <row r="3" spans="2:12" x14ac:dyDescent="0.3">
      <c r="B3" s="51"/>
      <c r="C3" s="51"/>
      <c r="D3" s="51"/>
      <c r="E3" s="51"/>
      <c r="F3" s="51"/>
      <c r="G3" s="51"/>
    </row>
    <row r="4" spans="2:12" x14ac:dyDescent="0.3">
      <c r="B4" s="45"/>
      <c r="C4" s="45"/>
      <c r="D4" s="45"/>
      <c r="E4" s="45"/>
      <c r="F4" s="45"/>
      <c r="G4" s="45"/>
    </row>
    <row r="5" spans="2:12" ht="15.6" x14ac:dyDescent="0.3">
      <c r="B5" s="26" t="s">
        <v>230</v>
      </c>
      <c r="C5" s="26"/>
      <c r="H5" s="26" t="s">
        <v>232</v>
      </c>
      <c r="I5" s="26"/>
      <c r="J5" s="2"/>
    </row>
    <row r="6" spans="2:12" x14ac:dyDescent="0.3">
      <c r="J6" s="2"/>
    </row>
    <row r="7" spans="2:12" x14ac:dyDescent="0.3">
      <c r="B7" s="18" t="s">
        <v>210</v>
      </c>
      <c r="C7" s="18"/>
      <c r="D7" s="33" t="s">
        <v>209</v>
      </c>
      <c r="H7" s="18" t="s">
        <v>210</v>
      </c>
      <c r="I7" s="18"/>
      <c r="J7" s="33" t="s">
        <v>209</v>
      </c>
    </row>
    <row r="8" spans="2:12" x14ac:dyDescent="0.3">
      <c r="B8">
        <f>COUNTIF(Commercial!G:G, "CREDIT")</f>
        <v>144</v>
      </c>
      <c r="D8" s="2">
        <f>SUMIF(Commercial!G:G,"CREDIT",Commercial!I:I)</f>
        <v>1286241475</v>
      </c>
      <c r="H8">
        <f>COUNTIF(Commercial!G:G, "DEBIT")</f>
        <v>202</v>
      </c>
      <c r="J8" s="2">
        <f>SUMIF(Commercial!G:G,"DEBIT",Commercial!I:I)</f>
        <v>1464889719</v>
      </c>
    </row>
    <row r="9" spans="2:12" x14ac:dyDescent="0.3">
      <c r="B9" s="6" t="s">
        <v>5</v>
      </c>
      <c r="C9" t="s">
        <v>21</v>
      </c>
      <c r="H9" s="6" t="s">
        <v>5</v>
      </c>
      <c r="I9" t="s">
        <v>22</v>
      </c>
      <c r="J9" s="2"/>
    </row>
    <row r="10" spans="2:12" x14ac:dyDescent="0.3">
      <c r="J10" s="2"/>
    </row>
    <row r="11" spans="2:12" x14ac:dyDescent="0.3">
      <c r="B11" s="6" t="s">
        <v>191</v>
      </c>
      <c r="C11" t="s">
        <v>218</v>
      </c>
      <c r="D11" s="2" t="s">
        <v>195</v>
      </c>
      <c r="E11" s="17" t="s">
        <v>211</v>
      </c>
      <c r="F11" s="17" t="s">
        <v>212</v>
      </c>
      <c r="H11" s="6" t="s">
        <v>191</v>
      </c>
      <c r="I11" t="s">
        <v>229</v>
      </c>
      <c r="J11" t="s">
        <v>195</v>
      </c>
      <c r="K11" s="17" t="s">
        <v>211</v>
      </c>
      <c r="L11" s="17" t="s">
        <v>212</v>
      </c>
    </row>
    <row r="12" spans="2:12" x14ac:dyDescent="0.3">
      <c r="B12" s="41" t="s">
        <v>51</v>
      </c>
      <c r="C12" s="35">
        <v>29</v>
      </c>
      <c r="D12" s="36">
        <v>852214860</v>
      </c>
      <c r="E12" s="27">
        <f>C12/$B$8</f>
        <v>0.2013888888888889</v>
      </c>
      <c r="F12" s="28">
        <f>D12/$D$8</f>
        <v>0.66256210561084572</v>
      </c>
      <c r="H12" s="41" t="s">
        <v>51</v>
      </c>
      <c r="I12" s="35">
        <v>43</v>
      </c>
      <c r="J12" s="36">
        <v>830947835</v>
      </c>
      <c r="K12" s="27">
        <f t="shared" ref="K12:K17" si="0">I12/$H$8</f>
        <v>0.21287128712871287</v>
      </c>
      <c r="L12" s="28">
        <f>J12/$J$8</f>
        <v>0.56724258776779635</v>
      </c>
    </row>
    <row r="13" spans="2:12" x14ac:dyDescent="0.3">
      <c r="B13" s="42" t="s">
        <v>196</v>
      </c>
      <c r="C13" s="37">
        <v>11</v>
      </c>
      <c r="D13" s="38">
        <v>166399363</v>
      </c>
      <c r="E13" s="29">
        <f t="shared" ref="E13:E17" si="1">C13/$B$8</f>
        <v>7.6388888888888895E-2</v>
      </c>
      <c r="F13" s="30">
        <f t="shared" ref="F13:F17" si="2">D13/$D$8</f>
        <v>0.12936868094694273</v>
      </c>
      <c r="H13" s="42" t="s">
        <v>88</v>
      </c>
      <c r="I13" s="37">
        <v>46</v>
      </c>
      <c r="J13" s="38">
        <v>183126468</v>
      </c>
      <c r="K13" s="29">
        <f t="shared" si="0"/>
        <v>0.22772277227722773</v>
      </c>
      <c r="L13" s="30">
        <f t="shared" ref="L13:L17" si="3">J13/$J$8</f>
        <v>0.12501041247324093</v>
      </c>
    </row>
    <row r="14" spans="2:12" x14ac:dyDescent="0.3">
      <c r="B14" s="42" t="s">
        <v>88</v>
      </c>
      <c r="C14" s="37">
        <v>45</v>
      </c>
      <c r="D14" s="38">
        <v>73436525</v>
      </c>
      <c r="E14" s="29">
        <f t="shared" si="1"/>
        <v>0.3125</v>
      </c>
      <c r="F14" s="30">
        <f>D14/$D$8</f>
        <v>5.7093886666965084E-2</v>
      </c>
      <c r="H14" s="42" t="s">
        <v>202</v>
      </c>
      <c r="I14" s="37">
        <v>1</v>
      </c>
      <c r="J14" s="38">
        <v>67446705</v>
      </c>
      <c r="K14" s="29">
        <f t="shared" si="0"/>
        <v>4.9504950495049506E-3</v>
      </c>
      <c r="L14" s="30">
        <f t="shared" si="3"/>
        <v>4.6042172407382426E-2</v>
      </c>
    </row>
    <row r="15" spans="2:12" x14ac:dyDescent="0.3">
      <c r="B15" s="42" t="s">
        <v>49</v>
      </c>
      <c r="C15" s="37">
        <v>8</v>
      </c>
      <c r="D15" s="38">
        <v>62231307</v>
      </c>
      <c r="E15" s="29">
        <f t="shared" si="1"/>
        <v>5.5555555555555552E-2</v>
      </c>
      <c r="F15" s="30">
        <f t="shared" si="2"/>
        <v>4.8382289180964252E-2</v>
      </c>
      <c r="H15" s="42" t="s">
        <v>196</v>
      </c>
      <c r="I15" s="37">
        <v>21</v>
      </c>
      <c r="J15" s="38">
        <v>55952305</v>
      </c>
      <c r="K15" s="29">
        <f t="shared" si="0"/>
        <v>0.10396039603960396</v>
      </c>
      <c r="L15" s="30">
        <f t="shared" si="3"/>
        <v>3.8195574912079783E-2</v>
      </c>
    </row>
    <row r="16" spans="2:12" x14ac:dyDescent="0.3">
      <c r="B16" s="43" t="s">
        <v>58</v>
      </c>
      <c r="C16" s="37">
        <v>6</v>
      </c>
      <c r="D16" s="38">
        <v>41313280</v>
      </c>
      <c r="E16" s="29">
        <f t="shared" si="1"/>
        <v>4.1666666666666664E-2</v>
      </c>
      <c r="F16" s="30">
        <f t="shared" si="2"/>
        <v>3.2119381005032512E-2</v>
      </c>
      <c r="H16" s="43" t="s">
        <v>38</v>
      </c>
      <c r="I16" s="37">
        <v>7</v>
      </c>
      <c r="J16" s="38">
        <v>54911485</v>
      </c>
      <c r="K16" s="29">
        <f t="shared" si="0"/>
        <v>3.4653465346534656E-2</v>
      </c>
      <c r="L16" s="30">
        <f t="shared" si="3"/>
        <v>3.7485064088978018E-2</v>
      </c>
    </row>
    <row r="17" spans="2:12" x14ac:dyDescent="0.3">
      <c r="B17" s="44" t="s">
        <v>192</v>
      </c>
      <c r="C17" s="39">
        <v>99</v>
      </c>
      <c r="D17" s="40">
        <v>1195595335</v>
      </c>
      <c r="E17" s="31">
        <f t="shared" si="1"/>
        <v>0.6875</v>
      </c>
      <c r="F17" s="32">
        <f t="shared" si="2"/>
        <v>0.92952634341075036</v>
      </c>
      <c r="H17" s="44" t="s">
        <v>192</v>
      </c>
      <c r="I17" s="39">
        <v>118</v>
      </c>
      <c r="J17" s="40">
        <v>1192384798</v>
      </c>
      <c r="K17" s="31">
        <f t="shared" si="0"/>
        <v>0.58415841584158412</v>
      </c>
      <c r="L17" s="32">
        <f t="shared" si="3"/>
        <v>0.81397581164947752</v>
      </c>
    </row>
    <row r="18" spans="2:12" x14ac:dyDescent="0.3">
      <c r="D18"/>
    </row>
    <row r="19" spans="2:12" ht="15.6" x14ac:dyDescent="0.3">
      <c r="B19" s="26" t="s">
        <v>231</v>
      </c>
      <c r="C19" s="26"/>
      <c r="D19"/>
      <c r="H19" s="26" t="s">
        <v>233</v>
      </c>
      <c r="I19" s="24"/>
    </row>
    <row r="20" spans="2:12" x14ac:dyDescent="0.3">
      <c r="D20"/>
    </row>
    <row r="21" spans="2:12" x14ac:dyDescent="0.3">
      <c r="B21" s="6" t="s">
        <v>5</v>
      </c>
      <c r="C21" t="s">
        <v>21</v>
      </c>
      <c r="H21" s="6" t="s">
        <v>5</v>
      </c>
      <c r="I21" t="s">
        <v>22</v>
      </c>
      <c r="J21" s="2"/>
    </row>
    <row r="22" spans="2:12" x14ac:dyDescent="0.3">
      <c r="J22" s="2"/>
    </row>
    <row r="23" spans="2:12" x14ac:dyDescent="0.3">
      <c r="B23" s="6" t="s">
        <v>191</v>
      </c>
      <c r="C23" t="s">
        <v>218</v>
      </c>
      <c r="D23" s="2" t="s">
        <v>195</v>
      </c>
      <c r="E23" s="17" t="s">
        <v>211</v>
      </c>
      <c r="F23" s="17" t="s">
        <v>212</v>
      </c>
      <c r="H23" s="6" t="s">
        <v>191</v>
      </c>
      <c r="I23" t="s">
        <v>229</v>
      </c>
      <c r="J23" t="s">
        <v>195</v>
      </c>
      <c r="K23" s="17" t="s">
        <v>211</v>
      </c>
      <c r="L23" s="17" t="s">
        <v>212</v>
      </c>
    </row>
    <row r="24" spans="2:12" x14ac:dyDescent="0.3">
      <c r="B24" s="41" t="s">
        <v>196</v>
      </c>
      <c r="C24" s="35">
        <v>11</v>
      </c>
      <c r="D24" s="36">
        <v>166399363</v>
      </c>
      <c r="E24" s="27">
        <f>C24/$B$8</f>
        <v>7.6388888888888895E-2</v>
      </c>
      <c r="F24" s="28">
        <f>D24/$D$8</f>
        <v>0.12936868094694273</v>
      </c>
      <c r="H24" s="41" t="s">
        <v>202</v>
      </c>
      <c r="I24" s="35">
        <v>1</v>
      </c>
      <c r="J24" s="36">
        <v>67446705</v>
      </c>
      <c r="K24" s="27">
        <f>I24/$H$8</f>
        <v>4.9504950495049506E-3</v>
      </c>
      <c r="L24" s="28">
        <f>J24/$J$8</f>
        <v>4.6042172407382426E-2</v>
      </c>
    </row>
    <row r="25" spans="2:12" x14ac:dyDescent="0.3">
      <c r="B25" s="42" t="s">
        <v>197</v>
      </c>
      <c r="C25" s="37">
        <v>3</v>
      </c>
      <c r="D25" s="38">
        <v>19118502</v>
      </c>
      <c r="E25" s="29">
        <f t="shared" ref="E25:E29" si="4">C25/$B$8</f>
        <v>2.0833333333333332E-2</v>
      </c>
      <c r="F25" s="30">
        <f t="shared" ref="F25" si="5">D25/$D$8</f>
        <v>1.4863851284223283E-2</v>
      </c>
      <c r="H25" s="42" t="s">
        <v>196</v>
      </c>
      <c r="I25" s="37">
        <v>21</v>
      </c>
      <c r="J25" s="38">
        <v>55952305</v>
      </c>
      <c r="K25" s="29">
        <f t="shared" ref="K25:K28" si="6">I25/$H$8</f>
        <v>0.10396039603960396</v>
      </c>
      <c r="L25" s="30">
        <f t="shared" ref="L25:L29" si="7">J25/$J$8</f>
        <v>3.8195574912079783E-2</v>
      </c>
    </row>
    <row r="26" spans="2:12" x14ac:dyDescent="0.3">
      <c r="B26" s="42" t="s">
        <v>200</v>
      </c>
      <c r="C26" s="37">
        <v>2</v>
      </c>
      <c r="D26" s="38">
        <v>23686</v>
      </c>
      <c r="E26" s="29">
        <f t="shared" si="4"/>
        <v>1.3888888888888888E-2</v>
      </c>
      <c r="F26" s="30">
        <f>D26/$D$8</f>
        <v>1.8414893673056218E-5</v>
      </c>
      <c r="H26" s="42" t="s">
        <v>197</v>
      </c>
      <c r="I26" s="37">
        <v>7</v>
      </c>
      <c r="J26" s="38">
        <v>26497365</v>
      </c>
      <c r="K26" s="29">
        <f t="shared" si="6"/>
        <v>3.4653465346534656E-2</v>
      </c>
      <c r="L26" s="30">
        <f t="shared" si="7"/>
        <v>1.8088300201934859E-2</v>
      </c>
    </row>
    <row r="27" spans="2:12" x14ac:dyDescent="0.3">
      <c r="B27" s="42" t="s">
        <v>198</v>
      </c>
      <c r="C27" s="37">
        <v>2</v>
      </c>
      <c r="D27" s="38">
        <v>19051</v>
      </c>
      <c r="E27" s="29">
        <f t="shared" si="4"/>
        <v>1.3888888888888888E-2</v>
      </c>
      <c r="F27" s="30">
        <f t="shared" ref="F27:F29" si="8">D27/$D$8</f>
        <v>1.4811371247377947E-5</v>
      </c>
      <c r="H27" s="42" t="s">
        <v>228</v>
      </c>
      <c r="I27" s="37">
        <v>2</v>
      </c>
      <c r="J27" s="38">
        <v>9364341</v>
      </c>
      <c r="K27" s="29">
        <f t="shared" si="6"/>
        <v>9.9009900990099011E-3</v>
      </c>
      <c r="L27" s="30">
        <f t="shared" si="7"/>
        <v>6.392522849018643E-3</v>
      </c>
    </row>
    <row r="28" spans="2:12" x14ac:dyDescent="0.3">
      <c r="B28" s="43" t="s">
        <v>201</v>
      </c>
      <c r="C28" s="37">
        <v>2</v>
      </c>
      <c r="D28" s="38">
        <v>1772</v>
      </c>
      <c r="E28" s="29">
        <f t="shared" si="4"/>
        <v>1.3888888888888888E-2</v>
      </c>
      <c r="F28" s="30">
        <f t="shared" si="8"/>
        <v>1.3776573329669688E-6</v>
      </c>
      <c r="H28" s="43" t="s">
        <v>200</v>
      </c>
      <c r="I28" s="37">
        <v>1</v>
      </c>
      <c r="J28" s="38">
        <v>9267431</v>
      </c>
      <c r="K28" s="29">
        <f t="shared" si="6"/>
        <v>4.9504950495049506E-3</v>
      </c>
      <c r="L28" s="30">
        <f t="shared" si="7"/>
        <v>6.3263676984001002E-3</v>
      </c>
    </row>
    <row r="29" spans="2:12" x14ac:dyDescent="0.3">
      <c r="B29" s="44" t="s">
        <v>192</v>
      </c>
      <c r="C29" s="39">
        <v>20</v>
      </c>
      <c r="D29" s="40">
        <v>185562374</v>
      </c>
      <c r="E29" s="31">
        <f t="shared" si="4"/>
        <v>0.1388888888888889</v>
      </c>
      <c r="F29" s="32">
        <f t="shared" si="8"/>
        <v>0.14426713615341941</v>
      </c>
      <c r="H29" s="44" t="s">
        <v>192</v>
      </c>
      <c r="I29" s="39">
        <v>32</v>
      </c>
      <c r="J29" s="40">
        <v>168528147</v>
      </c>
      <c r="K29" s="31">
        <f>I29/$H$8</f>
        <v>0.15841584158415842</v>
      </c>
      <c r="L29" s="32">
        <f t="shared" si="7"/>
        <v>0.11504493806881581</v>
      </c>
    </row>
    <row r="30" spans="2:12" x14ac:dyDescent="0.3">
      <c r="D30"/>
    </row>
    <row r="31" spans="2:12" x14ac:dyDescent="0.3">
      <c r="D31"/>
    </row>
    <row r="32" spans="2:12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</sheetData>
  <mergeCells count="1">
    <mergeCell ref="B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7A67-4797-4257-B811-969C3C0BB7D0}">
  <dimension ref="B1:N86"/>
  <sheetViews>
    <sheetView workbookViewId="0">
      <selection activeCell="G15" sqref="G15"/>
    </sheetView>
  </sheetViews>
  <sheetFormatPr defaultRowHeight="14.4" x14ac:dyDescent="0.3"/>
  <cols>
    <col min="1" max="1" width="4.44140625" customWidth="1"/>
    <col min="2" max="2" width="30.33203125" customWidth="1"/>
    <col min="3" max="3" width="23" bestFit="1" customWidth="1"/>
    <col min="4" max="4" width="18.77734375" bestFit="1" customWidth="1"/>
    <col min="5" max="5" width="29.77734375" bestFit="1" customWidth="1"/>
    <col min="6" max="6" width="16.6640625" bestFit="1" customWidth="1"/>
    <col min="7" max="7" width="16.6640625" customWidth="1"/>
    <col min="8" max="8" width="7" customWidth="1"/>
    <col min="9" max="9" width="29.44140625" customWidth="1"/>
    <col min="10" max="10" width="24.33203125" bestFit="1" customWidth="1"/>
    <col min="11" max="11" width="18.77734375" bestFit="1" customWidth="1"/>
    <col min="12" max="12" width="29.77734375" style="2" bestFit="1" customWidth="1"/>
    <col min="13" max="13" width="16.44140625" customWidth="1"/>
    <col min="14" max="14" width="14.109375" customWidth="1"/>
  </cols>
  <sheetData>
    <row r="1" spans="2:14" x14ac:dyDescent="0.3">
      <c r="E1" s="52" t="s">
        <v>243</v>
      </c>
      <c r="F1" s="52"/>
      <c r="G1" s="5"/>
      <c r="H1" s="5"/>
      <c r="K1" s="53" t="s">
        <v>246</v>
      </c>
      <c r="L1" s="53"/>
    </row>
    <row r="2" spans="2:14" x14ac:dyDescent="0.3">
      <c r="C2" s="25" t="s">
        <v>238</v>
      </c>
      <c r="E2" s="11">
        <v>144</v>
      </c>
      <c r="F2" s="11">
        <v>1286241475</v>
      </c>
      <c r="J2" s="25" t="s">
        <v>247</v>
      </c>
      <c r="K2" s="11">
        <v>202</v>
      </c>
      <c r="L2" s="47">
        <v>1464889719</v>
      </c>
    </row>
    <row r="4" spans="2:14" x14ac:dyDescent="0.3">
      <c r="C4" s="6" t="s">
        <v>5</v>
      </c>
      <c r="D4" t="s">
        <v>21</v>
      </c>
      <c r="J4" s="6" t="s">
        <v>5</v>
      </c>
      <c r="K4" t="s">
        <v>22</v>
      </c>
    </row>
    <row r="5" spans="2:14" x14ac:dyDescent="0.3">
      <c r="B5" s="48" t="s">
        <v>230</v>
      </c>
      <c r="C5" s="6" t="s">
        <v>11</v>
      </c>
      <c r="D5" t="s">
        <v>237</v>
      </c>
      <c r="E5" s="2"/>
      <c r="I5" s="48" t="s">
        <v>232</v>
      </c>
      <c r="J5" s="6" t="s">
        <v>10</v>
      </c>
      <c r="K5" t="s">
        <v>237</v>
      </c>
    </row>
    <row r="6" spans="2:14" x14ac:dyDescent="0.3">
      <c r="B6" s="44" t="s">
        <v>51</v>
      </c>
      <c r="E6" s="2"/>
      <c r="I6" s="44" t="s">
        <v>51</v>
      </c>
    </row>
    <row r="7" spans="2:14" x14ac:dyDescent="0.3">
      <c r="B7" s="44" t="s">
        <v>196</v>
      </c>
      <c r="C7" s="6" t="s">
        <v>191</v>
      </c>
      <c r="D7" t="s">
        <v>236</v>
      </c>
      <c r="E7" s="2" t="s">
        <v>195</v>
      </c>
      <c r="F7" s="16" t="s">
        <v>244</v>
      </c>
      <c r="G7" s="16" t="s">
        <v>245</v>
      </c>
      <c r="I7" s="44" t="s">
        <v>88</v>
      </c>
      <c r="J7" s="6" t="s">
        <v>191</v>
      </c>
      <c r="K7" t="s">
        <v>242</v>
      </c>
      <c r="L7" s="2" t="s">
        <v>195</v>
      </c>
      <c r="M7" s="16" t="s">
        <v>244</v>
      </c>
      <c r="N7" s="16" t="s">
        <v>245</v>
      </c>
    </row>
    <row r="8" spans="2:14" x14ac:dyDescent="0.3">
      <c r="B8" s="44" t="s">
        <v>88</v>
      </c>
      <c r="C8" s="7" t="s">
        <v>264</v>
      </c>
      <c r="D8">
        <v>1</v>
      </c>
      <c r="E8" s="2">
        <v>655768132</v>
      </c>
      <c r="F8" s="10">
        <f>D8/$E$2</f>
        <v>6.9444444444444441E-3</v>
      </c>
      <c r="G8" s="10">
        <f>E8/$F$2</f>
        <v>0.50983283057327944</v>
      </c>
      <c r="I8" s="44" t="s">
        <v>202</v>
      </c>
      <c r="J8" s="7" t="s">
        <v>26</v>
      </c>
      <c r="K8">
        <v>1</v>
      </c>
      <c r="L8" s="2">
        <v>704123657</v>
      </c>
      <c r="M8" s="10">
        <f>K8/$K$2</f>
        <v>4.9504950495049506E-3</v>
      </c>
      <c r="N8" s="10">
        <f>L8/$L$2</f>
        <v>0.48066666580243778</v>
      </c>
    </row>
    <row r="9" spans="2:14" x14ac:dyDescent="0.3">
      <c r="B9" s="44" t="s">
        <v>49</v>
      </c>
      <c r="C9" s="7" t="s">
        <v>266</v>
      </c>
      <c r="D9">
        <v>2</v>
      </c>
      <c r="E9" s="2">
        <v>106717637</v>
      </c>
      <c r="F9" s="10">
        <f t="shared" ref="F9:F41" si="0">D9/$E$2</f>
        <v>1.3888888888888888E-2</v>
      </c>
      <c r="G9" s="10">
        <f t="shared" ref="G9:G41" si="1">E9/$F$2</f>
        <v>8.2968586439027714E-2</v>
      </c>
      <c r="I9" s="44" t="s">
        <v>196</v>
      </c>
      <c r="J9" s="7" t="s">
        <v>52</v>
      </c>
      <c r="K9">
        <v>1</v>
      </c>
      <c r="L9" s="2">
        <v>67446705</v>
      </c>
      <c r="M9" s="10">
        <f t="shared" ref="M9:M40" si="2">K9/$K$2</f>
        <v>4.9504950495049506E-3</v>
      </c>
      <c r="N9" s="10">
        <f t="shared" ref="N9:N40" si="3">L9/$L$2</f>
        <v>4.6042172407382426E-2</v>
      </c>
    </row>
    <row r="10" spans="2:14" x14ac:dyDescent="0.3">
      <c r="B10" s="44" t="s">
        <v>58</v>
      </c>
      <c r="C10" s="7" t="s">
        <v>272</v>
      </c>
      <c r="D10">
        <v>6</v>
      </c>
      <c r="E10" s="2">
        <v>104080170</v>
      </c>
      <c r="F10" s="10">
        <f t="shared" si="0"/>
        <v>4.1666666666666664E-2</v>
      </c>
      <c r="G10" s="10">
        <f t="shared" si="1"/>
        <v>8.0918064005050069E-2</v>
      </c>
      <c r="I10" s="44" t="s">
        <v>38</v>
      </c>
      <c r="J10" s="7" t="s">
        <v>268</v>
      </c>
      <c r="K10">
        <v>2</v>
      </c>
      <c r="L10" s="2">
        <v>57469325</v>
      </c>
      <c r="M10" s="10">
        <f t="shared" si="2"/>
        <v>9.9009900990099011E-3</v>
      </c>
      <c r="N10" s="10">
        <f t="shared" si="3"/>
        <v>3.9231161400484917E-2</v>
      </c>
    </row>
    <row r="11" spans="2:14" x14ac:dyDescent="0.3">
      <c r="C11" s="7" t="s">
        <v>120</v>
      </c>
      <c r="D11">
        <v>8</v>
      </c>
      <c r="E11" s="2">
        <v>40867834</v>
      </c>
      <c r="F11" s="10">
        <f t="shared" si="0"/>
        <v>5.5555555555555552E-2</v>
      </c>
      <c r="G11" s="10">
        <f t="shared" si="1"/>
        <v>3.177306500709752E-2</v>
      </c>
      <c r="J11" s="7" t="s">
        <v>104</v>
      </c>
      <c r="K11">
        <v>1</v>
      </c>
      <c r="L11" s="2">
        <v>49578400</v>
      </c>
      <c r="M11" s="10">
        <f t="shared" si="2"/>
        <v>4.9504950495049506E-3</v>
      </c>
      <c r="N11" s="10">
        <f t="shared" si="3"/>
        <v>3.3844458976641914E-2</v>
      </c>
    </row>
    <row r="12" spans="2:14" x14ac:dyDescent="0.3">
      <c r="C12" s="7" t="s">
        <v>67</v>
      </c>
      <c r="D12">
        <v>5</v>
      </c>
      <c r="E12" s="2">
        <v>33337505</v>
      </c>
      <c r="F12" s="10">
        <f t="shared" si="0"/>
        <v>3.4722222222222224E-2</v>
      </c>
      <c r="G12" s="10">
        <f t="shared" si="1"/>
        <v>2.5918543016971211E-2</v>
      </c>
      <c r="J12" s="7" t="s">
        <v>265</v>
      </c>
      <c r="K12">
        <v>5</v>
      </c>
      <c r="L12" s="2">
        <v>41467104</v>
      </c>
      <c r="M12" s="10">
        <f t="shared" si="2"/>
        <v>2.4752475247524754E-2</v>
      </c>
      <c r="N12" s="10">
        <f t="shared" si="3"/>
        <v>2.8307321337682212E-2</v>
      </c>
    </row>
    <row r="13" spans="2:14" x14ac:dyDescent="0.3">
      <c r="C13" s="7" t="s">
        <v>192</v>
      </c>
      <c r="D13">
        <v>22</v>
      </c>
      <c r="E13" s="2">
        <v>940771278</v>
      </c>
      <c r="F13" s="46">
        <f t="shared" si="0"/>
        <v>0.15277777777777779</v>
      </c>
      <c r="G13" s="46">
        <f t="shared" si="1"/>
        <v>0.73141108904142593</v>
      </c>
      <c r="J13" s="7" t="s">
        <v>192</v>
      </c>
      <c r="K13">
        <v>10</v>
      </c>
      <c r="L13" s="2">
        <v>920085191</v>
      </c>
      <c r="M13" s="46">
        <f t="shared" si="2"/>
        <v>4.9504950495049507E-2</v>
      </c>
      <c r="N13" s="46">
        <f t="shared" si="3"/>
        <v>0.62809177992462928</v>
      </c>
    </row>
    <row r="14" spans="2:14" x14ac:dyDescent="0.3">
      <c r="E14" s="2"/>
      <c r="F14" s="10"/>
      <c r="G14" s="10"/>
      <c r="L14"/>
      <c r="M14" s="10"/>
      <c r="N14" s="10"/>
    </row>
    <row r="15" spans="2:14" x14ac:dyDescent="0.3">
      <c r="E15" s="2"/>
      <c r="F15" s="10"/>
      <c r="G15" s="10"/>
      <c r="J15" s="25" t="s">
        <v>248</v>
      </c>
      <c r="L15"/>
      <c r="M15" s="10"/>
      <c r="N15" s="10"/>
    </row>
    <row r="16" spans="2:14" x14ac:dyDescent="0.3">
      <c r="C16" s="25" t="s">
        <v>239</v>
      </c>
      <c r="E16" s="2"/>
      <c r="F16" s="10"/>
      <c r="G16" s="10"/>
      <c r="L16"/>
      <c r="M16" s="10"/>
      <c r="N16" s="10"/>
    </row>
    <row r="17" spans="2:14" x14ac:dyDescent="0.3">
      <c r="E17" s="2"/>
      <c r="F17" s="10"/>
      <c r="G17" s="10"/>
      <c r="J17" s="6" t="s">
        <v>5</v>
      </c>
      <c r="K17" t="s">
        <v>22</v>
      </c>
      <c r="M17" s="10"/>
      <c r="N17" s="10"/>
    </row>
    <row r="18" spans="2:14" x14ac:dyDescent="0.3">
      <c r="B18" s="49" t="s">
        <v>231</v>
      </c>
      <c r="C18" s="6" t="s">
        <v>5</v>
      </c>
      <c r="D18" t="s">
        <v>21</v>
      </c>
      <c r="E18" s="2"/>
      <c r="F18" s="10"/>
      <c r="G18" s="10"/>
      <c r="I18" s="48" t="s">
        <v>233</v>
      </c>
      <c r="J18" s="6" t="s">
        <v>10</v>
      </c>
      <c r="K18" t="s">
        <v>237</v>
      </c>
      <c r="M18" s="10"/>
      <c r="N18" s="10"/>
    </row>
    <row r="19" spans="2:14" x14ac:dyDescent="0.3">
      <c r="B19" s="44" t="s">
        <v>196</v>
      </c>
      <c r="C19" s="6" t="s">
        <v>11</v>
      </c>
      <c r="D19" t="s">
        <v>237</v>
      </c>
      <c r="E19" s="2"/>
      <c r="F19" s="10"/>
      <c r="G19" s="10"/>
      <c r="I19" s="44" t="s">
        <v>202</v>
      </c>
      <c r="M19" s="10"/>
      <c r="N19" s="10"/>
    </row>
    <row r="20" spans="2:14" x14ac:dyDescent="0.3">
      <c r="B20" s="44" t="s">
        <v>197</v>
      </c>
      <c r="E20" s="2"/>
      <c r="F20" s="10"/>
      <c r="G20" s="10"/>
      <c r="I20" s="44" t="s">
        <v>196</v>
      </c>
      <c r="J20" s="6" t="s">
        <v>191</v>
      </c>
      <c r="K20" t="s">
        <v>242</v>
      </c>
      <c r="L20" s="2" t="s">
        <v>195</v>
      </c>
      <c r="M20" s="16" t="s">
        <v>244</v>
      </c>
      <c r="N20" s="16" t="s">
        <v>245</v>
      </c>
    </row>
    <row r="21" spans="2:14" x14ac:dyDescent="0.3">
      <c r="B21" s="44" t="s">
        <v>200</v>
      </c>
      <c r="C21" s="6" t="s">
        <v>191</v>
      </c>
      <c r="D21" t="s">
        <v>236</v>
      </c>
      <c r="E21" s="2" t="s">
        <v>195</v>
      </c>
      <c r="F21" s="16" t="s">
        <v>244</v>
      </c>
      <c r="G21" s="16" t="s">
        <v>245</v>
      </c>
      <c r="I21" s="44" t="s">
        <v>197</v>
      </c>
      <c r="J21" s="7" t="s">
        <v>52</v>
      </c>
      <c r="K21">
        <v>1</v>
      </c>
      <c r="L21" s="2">
        <v>67446705</v>
      </c>
      <c r="M21" s="10">
        <f t="shared" si="2"/>
        <v>4.9504950495049506E-3</v>
      </c>
      <c r="N21" s="10">
        <f t="shared" si="3"/>
        <v>4.6042172407382426E-2</v>
      </c>
    </row>
    <row r="22" spans="2:14" x14ac:dyDescent="0.3">
      <c r="B22" s="44" t="s">
        <v>198</v>
      </c>
      <c r="C22" s="7" t="s">
        <v>266</v>
      </c>
      <c r="D22">
        <v>1</v>
      </c>
      <c r="E22" s="2">
        <v>99934154</v>
      </c>
      <c r="F22" s="10">
        <f t="shared" si="0"/>
        <v>6.9444444444444441E-3</v>
      </c>
      <c r="G22" s="10">
        <f t="shared" si="1"/>
        <v>7.7694706586879422E-2</v>
      </c>
      <c r="I22" s="44" t="s">
        <v>228</v>
      </c>
      <c r="J22" s="7" t="s">
        <v>190</v>
      </c>
      <c r="K22">
        <v>2</v>
      </c>
      <c r="L22" s="2">
        <v>18604316</v>
      </c>
      <c r="M22" s="10">
        <f t="shared" si="2"/>
        <v>9.9009900990099011E-3</v>
      </c>
      <c r="N22" s="10">
        <f t="shared" si="3"/>
        <v>1.2700147839593105E-2</v>
      </c>
    </row>
    <row r="23" spans="2:14" x14ac:dyDescent="0.3">
      <c r="B23" s="44" t="s">
        <v>201</v>
      </c>
      <c r="C23" s="7" t="s">
        <v>112</v>
      </c>
      <c r="D23">
        <v>3</v>
      </c>
      <c r="E23" s="2">
        <v>26033517</v>
      </c>
      <c r="F23" s="10">
        <f t="shared" si="0"/>
        <v>2.0833333333333332E-2</v>
      </c>
      <c r="G23" s="10">
        <f t="shared" si="1"/>
        <v>2.0239991872443703E-2</v>
      </c>
      <c r="I23" s="44" t="s">
        <v>200</v>
      </c>
      <c r="J23" s="7" t="s">
        <v>261</v>
      </c>
      <c r="K23">
        <v>2</v>
      </c>
      <c r="L23" s="2">
        <v>16474393</v>
      </c>
      <c r="M23" s="10">
        <f t="shared" si="2"/>
        <v>9.9009900990099011E-3</v>
      </c>
      <c r="N23" s="10">
        <f t="shared" si="3"/>
        <v>1.1246166033062315E-2</v>
      </c>
    </row>
    <row r="24" spans="2:14" x14ac:dyDescent="0.3">
      <c r="C24" s="7" t="s">
        <v>258</v>
      </c>
      <c r="D24">
        <v>2</v>
      </c>
      <c r="E24" s="2">
        <v>18409870</v>
      </c>
      <c r="F24" s="10">
        <f t="shared" si="0"/>
        <v>1.3888888888888888E-2</v>
      </c>
      <c r="G24" s="10">
        <f t="shared" si="1"/>
        <v>1.431291896414707E-2</v>
      </c>
      <c r="J24" s="7" t="s">
        <v>265</v>
      </c>
      <c r="K24">
        <v>2</v>
      </c>
      <c r="L24" s="2">
        <v>15754105</v>
      </c>
      <c r="M24" s="10">
        <f t="shared" si="2"/>
        <v>9.9009900990099011E-3</v>
      </c>
      <c r="N24" s="10">
        <f t="shared" si="3"/>
        <v>1.0754464855384789E-2</v>
      </c>
    </row>
    <row r="25" spans="2:14" x14ac:dyDescent="0.3">
      <c r="C25" s="7" t="s">
        <v>260</v>
      </c>
      <c r="D25">
        <v>1</v>
      </c>
      <c r="E25" s="2">
        <v>9729999</v>
      </c>
      <c r="F25" s="10">
        <f t="shared" si="0"/>
        <v>6.9444444444444441E-3</v>
      </c>
      <c r="G25" s="10">
        <f t="shared" si="1"/>
        <v>7.564675209995075E-3</v>
      </c>
      <c r="J25" s="7" t="s">
        <v>67</v>
      </c>
      <c r="K25">
        <v>2</v>
      </c>
      <c r="L25" s="2">
        <v>14082099</v>
      </c>
      <c r="M25" s="10">
        <f t="shared" si="2"/>
        <v>9.9009900990099011E-3</v>
      </c>
      <c r="N25" s="10">
        <f t="shared" si="3"/>
        <v>9.613077911157078E-3</v>
      </c>
    </row>
    <row r="26" spans="2:14" x14ac:dyDescent="0.3">
      <c r="C26" s="7" t="s">
        <v>120</v>
      </c>
      <c r="D26">
        <v>2</v>
      </c>
      <c r="E26" s="2">
        <v>9645126</v>
      </c>
      <c r="F26" s="10">
        <f t="shared" si="0"/>
        <v>1.3888888888888888E-2</v>
      </c>
      <c r="G26" s="10">
        <f t="shared" si="1"/>
        <v>7.4986899330081076E-3</v>
      </c>
      <c r="J26" s="7" t="s">
        <v>192</v>
      </c>
      <c r="K26">
        <v>9</v>
      </c>
      <c r="L26" s="2">
        <v>132361618</v>
      </c>
      <c r="M26" s="46">
        <f t="shared" si="2"/>
        <v>4.4554455445544552E-2</v>
      </c>
      <c r="N26" s="46">
        <f t="shared" si="3"/>
        <v>9.0356029046579717E-2</v>
      </c>
    </row>
    <row r="27" spans="2:14" x14ac:dyDescent="0.3">
      <c r="C27" s="7" t="s">
        <v>192</v>
      </c>
      <c r="D27">
        <v>9</v>
      </c>
      <c r="E27" s="2">
        <v>163752666</v>
      </c>
      <c r="F27" s="46">
        <f t="shared" si="0"/>
        <v>6.25E-2</v>
      </c>
      <c r="G27" s="46">
        <f t="shared" si="1"/>
        <v>0.12731098256647339</v>
      </c>
      <c r="L27"/>
      <c r="M27" s="10"/>
      <c r="N27" s="10"/>
    </row>
    <row r="28" spans="2:14" x14ac:dyDescent="0.3">
      <c r="E28" s="2"/>
      <c r="F28" s="10"/>
      <c r="G28" s="10"/>
      <c r="L28"/>
      <c r="M28" s="10"/>
      <c r="N28" s="10"/>
    </row>
    <row r="29" spans="2:14" x14ac:dyDescent="0.3">
      <c r="E29" s="2"/>
      <c r="F29" s="10"/>
      <c r="G29" s="10"/>
      <c r="L29"/>
      <c r="M29" s="10"/>
      <c r="N29" s="10"/>
    </row>
    <row r="30" spans="2:14" x14ac:dyDescent="0.3">
      <c r="C30" s="25" t="s">
        <v>240</v>
      </c>
      <c r="E30" s="2"/>
      <c r="F30" s="10"/>
      <c r="G30" s="10"/>
      <c r="J30" s="25" t="s">
        <v>249</v>
      </c>
      <c r="L30"/>
      <c r="M30" s="10"/>
      <c r="N30" s="10"/>
    </row>
    <row r="31" spans="2:14" x14ac:dyDescent="0.3">
      <c r="E31" s="2"/>
      <c r="F31" s="10"/>
      <c r="G31" s="10"/>
      <c r="L31"/>
      <c r="M31" s="10"/>
      <c r="N31" s="10"/>
    </row>
    <row r="32" spans="2:14" x14ac:dyDescent="0.3">
      <c r="C32" s="6" t="s">
        <v>5</v>
      </c>
      <c r="D32" t="s">
        <v>21</v>
      </c>
      <c r="E32" s="2"/>
      <c r="F32" s="10"/>
      <c r="G32" s="10"/>
      <c r="J32" s="6" t="s">
        <v>5</v>
      </c>
      <c r="K32" t="s">
        <v>22</v>
      </c>
      <c r="M32" s="10"/>
      <c r="N32" s="10"/>
    </row>
    <row r="33" spans="3:14" x14ac:dyDescent="0.3">
      <c r="E33" s="2"/>
      <c r="F33" s="10"/>
      <c r="G33" s="10"/>
      <c r="M33" s="10"/>
      <c r="N33" s="10"/>
    </row>
    <row r="34" spans="3:14" x14ac:dyDescent="0.3">
      <c r="C34" s="6" t="s">
        <v>191</v>
      </c>
      <c r="D34" t="s">
        <v>236</v>
      </c>
      <c r="E34" s="2" t="s">
        <v>195</v>
      </c>
      <c r="F34" s="16" t="s">
        <v>244</v>
      </c>
      <c r="G34" s="16" t="s">
        <v>245</v>
      </c>
      <c r="J34" s="6" t="s">
        <v>191</v>
      </c>
      <c r="K34" t="s">
        <v>242</v>
      </c>
      <c r="L34" s="2" t="s">
        <v>195</v>
      </c>
      <c r="M34" s="16" t="s">
        <v>244</v>
      </c>
      <c r="N34" s="16" t="s">
        <v>245</v>
      </c>
    </row>
    <row r="35" spans="3:14" x14ac:dyDescent="0.3">
      <c r="C35" s="7" t="s">
        <v>120</v>
      </c>
      <c r="D35">
        <v>11</v>
      </c>
      <c r="E35" s="2">
        <v>51412692</v>
      </c>
      <c r="F35" s="10">
        <f t="shared" si="0"/>
        <v>7.6388888888888895E-2</v>
      </c>
      <c r="G35" s="10">
        <f t="shared" si="1"/>
        <v>3.9971259673460616E-2</v>
      </c>
      <c r="J35" s="7" t="s">
        <v>250</v>
      </c>
      <c r="K35">
        <v>13</v>
      </c>
      <c r="L35" s="2">
        <v>68357562</v>
      </c>
      <c r="M35" s="10">
        <f t="shared" si="2"/>
        <v>6.4356435643564358E-2</v>
      </c>
      <c r="N35" s="10">
        <f t="shared" si="3"/>
        <v>4.6663964606608044E-2</v>
      </c>
    </row>
    <row r="36" spans="3:14" x14ac:dyDescent="0.3">
      <c r="C36" s="7" t="s">
        <v>67</v>
      </c>
      <c r="D36">
        <v>10</v>
      </c>
      <c r="E36" s="2">
        <v>34279714</v>
      </c>
      <c r="F36" s="10">
        <f t="shared" si="0"/>
        <v>6.9444444444444448E-2</v>
      </c>
      <c r="G36" s="10">
        <f t="shared" si="1"/>
        <v>2.6651071875908837E-2</v>
      </c>
      <c r="J36" s="7" t="s">
        <v>270</v>
      </c>
      <c r="K36">
        <v>10</v>
      </c>
      <c r="L36" s="2">
        <v>39745601</v>
      </c>
      <c r="M36" s="10">
        <f t="shared" si="2"/>
        <v>4.9504950495049507E-2</v>
      </c>
      <c r="N36" s="10">
        <f t="shared" si="3"/>
        <v>2.713214550180074E-2</v>
      </c>
    </row>
    <row r="37" spans="3:14" x14ac:dyDescent="0.3">
      <c r="C37" s="7" t="s">
        <v>250</v>
      </c>
      <c r="D37">
        <v>7</v>
      </c>
      <c r="E37" s="2">
        <v>24903874</v>
      </c>
      <c r="F37" s="10">
        <f t="shared" si="0"/>
        <v>4.8611111111111112E-2</v>
      </c>
      <c r="G37" s="10">
        <f t="shared" si="1"/>
        <v>1.9361740764890202E-2</v>
      </c>
      <c r="J37" s="7" t="s">
        <v>67</v>
      </c>
      <c r="K37">
        <v>10</v>
      </c>
      <c r="L37" s="2">
        <v>30507153</v>
      </c>
      <c r="M37" s="10">
        <f t="shared" si="2"/>
        <v>4.9504950495049507E-2</v>
      </c>
      <c r="N37" s="10">
        <f t="shared" si="3"/>
        <v>2.0825562910514222E-2</v>
      </c>
    </row>
    <row r="38" spans="3:14" x14ac:dyDescent="0.3">
      <c r="C38" s="7" t="s">
        <v>115</v>
      </c>
      <c r="D38">
        <v>6</v>
      </c>
      <c r="E38" s="2">
        <v>7439754</v>
      </c>
      <c r="F38" s="10">
        <f t="shared" si="0"/>
        <v>4.1666666666666664E-2</v>
      </c>
      <c r="G38" s="10">
        <f t="shared" si="1"/>
        <v>5.7841036419697166E-3</v>
      </c>
      <c r="J38" s="7" t="s">
        <v>265</v>
      </c>
      <c r="K38">
        <v>9</v>
      </c>
      <c r="L38" s="2">
        <v>67288275</v>
      </c>
      <c r="M38" s="10">
        <f t="shared" si="2"/>
        <v>4.4554455445544552E-2</v>
      </c>
      <c r="N38" s="10">
        <f t="shared" si="3"/>
        <v>4.593402092133872E-2</v>
      </c>
    </row>
    <row r="39" spans="3:14" x14ac:dyDescent="0.3">
      <c r="C39" s="7" t="s">
        <v>272</v>
      </c>
      <c r="D39">
        <v>6</v>
      </c>
      <c r="E39" s="2">
        <v>104080170</v>
      </c>
      <c r="F39" s="10">
        <f t="shared" si="0"/>
        <v>4.1666666666666664E-2</v>
      </c>
      <c r="G39" s="10">
        <f t="shared" si="1"/>
        <v>8.0918064005050069E-2</v>
      </c>
      <c r="J39" s="7" t="s">
        <v>115</v>
      </c>
      <c r="K39">
        <v>9</v>
      </c>
      <c r="L39" s="2">
        <v>3651535</v>
      </c>
      <c r="M39" s="10">
        <f t="shared" si="2"/>
        <v>4.4554455445544552E-2</v>
      </c>
      <c r="N39" s="10">
        <f t="shared" si="3"/>
        <v>2.4927030018974416E-3</v>
      </c>
    </row>
    <row r="40" spans="3:14" x14ac:dyDescent="0.3">
      <c r="C40" s="7" t="s">
        <v>270</v>
      </c>
      <c r="D40">
        <v>6</v>
      </c>
      <c r="E40" s="2">
        <v>6701281</v>
      </c>
      <c r="F40" s="10">
        <f t="shared" si="0"/>
        <v>4.1666666666666664E-2</v>
      </c>
      <c r="G40" s="10">
        <f t="shared" si="1"/>
        <v>5.2099711681276644E-3</v>
      </c>
      <c r="J40" s="7" t="s">
        <v>192</v>
      </c>
      <c r="K40">
        <v>51</v>
      </c>
      <c r="L40" s="2">
        <v>209550126</v>
      </c>
      <c r="M40" s="46">
        <f t="shared" si="2"/>
        <v>0.25247524752475248</v>
      </c>
      <c r="N40" s="46">
        <f t="shared" si="3"/>
        <v>0.14304839694215918</v>
      </c>
    </row>
    <row r="41" spans="3:14" x14ac:dyDescent="0.3">
      <c r="C41" s="7" t="s">
        <v>192</v>
      </c>
      <c r="D41">
        <v>46</v>
      </c>
      <c r="E41" s="2">
        <v>228817485</v>
      </c>
      <c r="F41" s="46">
        <f t="shared" si="0"/>
        <v>0.31944444444444442</v>
      </c>
      <c r="G41" s="46">
        <f t="shared" si="1"/>
        <v>0.17789621112940709</v>
      </c>
    </row>
    <row r="42" spans="3:14" x14ac:dyDescent="0.3">
      <c r="L42"/>
    </row>
    <row r="43" spans="3:14" x14ac:dyDescent="0.3">
      <c r="L43"/>
    </row>
    <row r="44" spans="3:14" x14ac:dyDescent="0.3">
      <c r="L44"/>
    </row>
    <row r="45" spans="3:14" x14ac:dyDescent="0.3">
      <c r="L45"/>
    </row>
    <row r="46" spans="3:14" x14ac:dyDescent="0.3">
      <c r="L46"/>
    </row>
    <row r="47" spans="3:14" x14ac:dyDescent="0.3">
      <c r="L47"/>
    </row>
    <row r="48" spans="3:14" x14ac:dyDescent="0.3">
      <c r="L48"/>
    </row>
    <row r="49" spans="12:12" x14ac:dyDescent="0.3">
      <c r="L49"/>
    </row>
    <row r="50" spans="12:12" x14ac:dyDescent="0.3">
      <c r="L50"/>
    </row>
    <row r="51" spans="12:12" x14ac:dyDescent="0.3">
      <c r="L51"/>
    </row>
    <row r="52" spans="12:12" x14ac:dyDescent="0.3">
      <c r="L52"/>
    </row>
    <row r="53" spans="12:12" x14ac:dyDescent="0.3">
      <c r="L53"/>
    </row>
    <row r="54" spans="12:12" x14ac:dyDescent="0.3">
      <c r="L54"/>
    </row>
    <row r="55" spans="12:12" x14ac:dyDescent="0.3">
      <c r="L55"/>
    </row>
    <row r="56" spans="12:12" x14ac:dyDescent="0.3">
      <c r="L56"/>
    </row>
    <row r="57" spans="12:12" x14ac:dyDescent="0.3">
      <c r="L57"/>
    </row>
    <row r="58" spans="12:12" x14ac:dyDescent="0.3">
      <c r="L58"/>
    </row>
    <row r="59" spans="12:12" x14ac:dyDescent="0.3">
      <c r="L59"/>
    </row>
    <row r="60" spans="12:12" x14ac:dyDescent="0.3">
      <c r="L60"/>
    </row>
    <row r="61" spans="12:12" x14ac:dyDescent="0.3">
      <c r="L61"/>
    </row>
    <row r="62" spans="12:12" x14ac:dyDescent="0.3">
      <c r="L62"/>
    </row>
    <row r="63" spans="12:12" x14ac:dyDescent="0.3">
      <c r="L63"/>
    </row>
    <row r="64" spans="12:12" x14ac:dyDescent="0.3">
      <c r="L64"/>
    </row>
    <row r="65" spans="12:12" x14ac:dyDescent="0.3">
      <c r="L65"/>
    </row>
    <row r="66" spans="12:12" x14ac:dyDescent="0.3">
      <c r="L66"/>
    </row>
    <row r="67" spans="12:12" x14ac:dyDescent="0.3">
      <c r="L67"/>
    </row>
    <row r="68" spans="12:12" x14ac:dyDescent="0.3">
      <c r="L68"/>
    </row>
    <row r="69" spans="12:12" x14ac:dyDescent="0.3">
      <c r="L69"/>
    </row>
    <row r="70" spans="12:12" x14ac:dyDescent="0.3">
      <c r="L70"/>
    </row>
    <row r="71" spans="12:12" x14ac:dyDescent="0.3">
      <c r="L71"/>
    </row>
    <row r="72" spans="12:12" x14ac:dyDescent="0.3">
      <c r="L72"/>
    </row>
    <row r="73" spans="12:12" x14ac:dyDescent="0.3">
      <c r="L73"/>
    </row>
    <row r="74" spans="12:12" x14ac:dyDescent="0.3">
      <c r="L74"/>
    </row>
    <row r="75" spans="12:12" x14ac:dyDescent="0.3">
      <c r="L75"/>
    </row>
    <row r="76" spans="12:12" x14ac:dyDescent="0.3">
      <c r="L76"/>
    </row>
    <row r="77" spans="12:12" x14ac:dyDescent="0.3">
      <c r="L77"/>
    </row>
    <row r="78" spans="12:12" x14ac:dyDescent="0.3">
      <c r="L78"/>
    </row>
    <row r="79" spans="12:12" x14ac:dyDescent="0.3">
      <c r="L79"/>
    </row>
    <row r="80" spans="12:12" x14ac:dyDescent="0.3">
      <c r="L80"/>
    </row>
    <row r="81" spans="12:12" x14ac:dyDescent="0.3">
      <c r="L81"/>
    </row>
    <row r="82" spans="12:12" x14ac:dyDescent="0.3">
      <c r="L82"/>
    </row>
    <row r="83" spans="12:12" x14ac:dyDescent="0.3">
      <c r="L83"/>
    </row>
    <row r="84" spans="12:12" x14ac:dyDescent="0.3">
      <c r="L84"/>
    </row>
    <row r="85" spans="12:12" x14ac:dyDescent="0.3">
      <c r="L85"/>
    </row>
    <row r="86" spans="12:12" x14ac:dyDescent="0.3">
      <c r="L86"/>
    </row>
  </sheetData>
  <mergeCells count="2">
    <mergeCell ref="E1:F1"/>
    <mergeCell ref="K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18CEB-5C73-4021-9AA5-0DCCC66524A6}">
  <dimension ref="A1:V347"/>
  <sheetViews>
    <sheetView workbookViewId="0">
      <selection activeCell="P14" sqref="P14"/>
    </sheetView>
  </sheetViews>
  <sheetFormatPr defaultRowHeight="14.4" x14ac:dyDescent="0.3"/>
  <cols>
    <col min="9" max="9" width="11" customWidth="1"/>
    <col min="10" max="10" width="25.5546875" bestFit="1" customWidth="1"/>
  </cols>
  <sheetData>
    <row r="1" spans="1:22" x14ac:dyDescent="0.3">
      <c r="A1" s="4" t="s">
        <v>0</v>
      </c>
      <c r="B1" s="4" t="s">
        <v>1</v>
      </c>
      <c r="C1" s="4" t="s">
        <v>189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16</v>
      </c>
      <c r="I1" s="4" t="s">
        <v>17</v>
      </c>
      <c r="J1" s="4" t="s">
        <v>18</v>
      </c>
      <c r="K1" s="4" t="s">
        <v>6</v>
      </c>
      <c r="L1" s="4" t="s">
        <v>7</v>
      </c>
      <c r="M1" s="4" t="s">
        <v>8</v>
      </c>
      <c r="N1" s="4" t="s">
        <v>9</v>
      </c>
      <c r="O1" s="20" t="s">
        <v>213</v>
      </c>
      <c r="P1" s="4" t="s">
        <v>11</v>
      </c>
      <c r="Q1" s="20" t="s">
        <v>214</v>
      </c>
      <c r="R1" s="4" t="s">
        <v>10</v>
      </c>
      <c r="S1" s="4" t="s">
        <v>12</v>
      </c>
      <c r="T1" s="4" t="s">
        <v>13</v>
      </c>
      <c r="U1" s="4" t="s">
        <v>14</v>
      </c>
      <c r="V1" s="4" t="s">
        <v>15</v>
      </c>
    </row>
    <row r="2" spans="1:22" x14ac:dyDescent="0.3">
      <c r="A2" s="5" t="s">
        <v>184</v>
      </c>
      <c r="B2">
        <v>1058884562</v>
      </c>
      <c r="C2">
        <v>38865000</v>
      </c>
      <c r="D2" s="1">
        <v>44564</v>
      </c>
      <c r="E2">
        <v>18352650</v>
      </c>
      <c r="F2" t="s">
        <v>19</v>
      </c>
      <c r="G2" t="s">
        <v>22</v>
      </c>
      <c r="H2" t="s">
        <v>183</v>
      </c>
      <c r="I2" s="2">
        <v>704123657</v>
      </c>
      <c r="J2" s="2">
        <v>704123657</v>
      </c>
      <c r="K2">
        <v>7458111145</v>
      </c>
      <c r="L2" t="s">
        <v>26</v>
      </c>
      <c r="N2" t="s">
        <v>176</v>
      </c>
      <c r="O2" s="24" t="str">
        <f>IF(COUNTIF('Geographic Analysis'!$L$8:$L$21,Commercial!P273), _xlfn.CONCAT(Commercial!P273, " (H)"),Commercial!P273)</f>
        <v>Taiwan</v>
      </c>
      <c r="P2" t="s">
        <v>177</v>
      </c>
      <c r="Q2" s="24" t="str">
        <f>IF(COUNTIF('Geographic Analysis'!$L$8:$L$21,Commercial!R273), _xlfn.CONCAT(Commercial!R273, " (H)"),Commercial!R273)</f>
        <v>United States</v>
      </c>
      <c r="R2" t="s">
        <v>51</v>
      </c>
      <c r="S2">
        <v>3466400426</v>
      </c>
      <c r="T2" t="s">
        <v>67</v>
      </c>
      <c r="U2" t="s">
        <v>68</v>
      </c>
      <c r="V2" t="s">
        <v>51</v>
      </c>
    </row>
    <row r="3" spans="1:22" x14ac:dyDescent="0.3">
      <c r="A3" s="5" t="s">
        <v>184</v>
      </c>
      <c r="B3">
        <v>1058884562</v>
      </c>
      <c r="C3">
        <v>36785654</v>
      </c>
      <c r="D3" s="1">
        <v>44570</v>
      </c>
      <c r="E3">
        <v>16991896</v>
      </c>
      <c r="F3" t="s">
        <v>19</v>
      </c>
      <c r="G3" t="s">
        <v>21</v>
      </c>
      <c r="H3" t="s">
        <v>183</v>
      </c>
      <c r="I3" s="2">
        <v>655768132</v>
      </c>
      <c r="J3" s="2">
        <v>655768132</v>
      </c>
      <c r="K3">
        <v>8591076781</v>
      </c>
      <c r="L3" t="s">
        <v>46</v>
      </c>
      <c r="N3" t="s">
        <v>51</v>
      </c>
      <c r="O3" s="24" t="str">
        <f>IF(COUNTIF('Geographic Analysis'!$L$8:$L$21,Commercial!P320), _xlfn.CONCAT(Commercial!P320, " (H)"),Commercial!P320)</f>
        <v>United States</v>
      </c>
      <c r="P3" t="s">
        <v>51</v>
      </c>
      <c r="Q3" s="24" t="str">
        <f>IF(COUNTIF('Geographic Analysis'!$L$8:$L$21,Commercial!R320), _xlfn.CONCAT(Commercial!R320, " (H)"),Commercial!R320)</f>
        <v>United Kingdom</v>
      </c>
      <c r="R3" t="s">
        <v>88</v>
      </c>
      <c r="S3">
        <v>4478501400</v>
      </c>
      <c r="T3" t="s">
        <v>118</v>
      </c>
      <c r="U3" t="s">
        <v>119</v>
      </c>
      <c r="V3" t="s">
        <v>88</v>
      </c>
    </row>
    <row r="4" spans="1:22" x14ac:dyDescent="0.3">
      <c r="A4" s="5" t="s">
        <v>184</v>
      </c>
      <c r="B4">
        <v>1058884562</v>
      </c>
      <c r="C4">
        <v>38865000</v>
      </c>
      <c r="D4" s="1">
        <v>44568</v>
      </c>
      <c r="E4">
        <v>13835874</v>
      </c>
      <c r="F4" t="s">
        <v>19</v>
      </c>
      <c r="G4" t="s">
        <v>21</v>
      </c>
      <c r="H4" t="s">
        <v>183</v>
      </c>
      <c r="I4" s="2">
        <v>99934154</v>
      </c>
      <c r="J4" s="2">
        <v>99934154</v>
      </c>
      <c r="K4">
        <v>1000254510</v>
      </c>
      <c r="L4" t="s">
        <v>66</v>
      </c>
      <c r="M4" t="s">
        <v>29</v>
      </c>
      <c r="N4" t="s">
        <v>28</v>
      </c>
      <c r="O4" s="24" t="str">
        <f>IF(COUNTIF('Geographic Analysis'!$L$8:$L$21,Commercial!P5), _xlfn.CONCAT(Commercial!P5, " (H)"),Commercial!P5)</f>
        <v>Bahrain (H)</v>
      </c>
      <c r="P4" t="s">
        <v>28</v>
      </c>
      <c r="Q4" s="24" t="str">
        <f>IF(COUNTIF('Geographic Analysis'!$L$8:$L$21,Commercial!R5), _xlfn.CONCAT(Commercial!R5, " (H)"),Commercial!R5)</f>
        <v>Ireland</v>
      </c>
      <c r="R4" t="s">
        <v>134</v>
      </c>
      <c r="S4">
        <v>5652548789</v>
      </c>
      <c r="T4" t="s">
        <v>132</v>
      </c>
      <c r="U4" t="s">
        <v>133</v>
      </c>
      <c r="V4" t="s">
        <v>134</v>
      </c>
    </row>
    <row r="5" spans="1:22" x14ac:dyDescent="0.3">
      <c r="A5" s="5" t="s">
        <v>186</v>
      </c>
      <c r="B5">
        <v>1058884562</v>
      </c>
      <c r="C5">
        <v>36785654</v>
      </c>
      <c r="D5" s="1">
        <v>44651</v>
      </c>
      <c r="E5">
        <v>14510746</v>
      </c>
      <c r="F5" t="s">
        <v>19</v>
      </c>
      <c r="G5" t="s">
        <v>21</v>
      </c>
      <c r="H5" t="s">
        <v>183</v>
      </c>
      <c r="I5" s="2">
        <v>78522741</v>
      </c>
      <c r="J5" s="2">
        <v>78522741</v>
      </c>
      <c r="K5">
        <v>7871021235</v>
      </c>
      <c r="L5" t="s">
        <v>47</v>
      </c>
      <c r="N5" t="s">
        <v>51</v>
      </c>
      <c r="O5" s="24" t="str">
        <f>IF(COUNTIF('Geographic Analysis'!$L$8:$L$21,Commercial!P283), _xlfn.CONCAT(Commercial!P283, " (H)"),Commercial!P283)</f>
        <v>United States</v>
      </c>
      <c r="P5" t="s">
        <v>51</v>
      </c>
      <c r="Q5" s="24" t="str">
        <f>IF(COUNTIF('Geographic Analysis'!$L$8:$L$21,Commercial!R283), _xlfn.CONCAT(Commercial!R283, " (H)"),Commercial!R283)</f>
        <v>United States</v>
      </c>
      <c r="R5" t="s">
        <v>51</v>
      </c>
      <c r="S5">
        <v>7298729519</v>
      </c>
      <c r="T5" t="s">
        <v>75</v>
      </c>
      <c r="U5" t="s">
        <v>65</v>
      </c>
      <c r="V5" t="s">
        <v>51</v>
      </c>
    </row>
    <row r="6" spans="1:22" ht="15" thickBot="1" x14ac:dyDescent="0.35">
      <c r="A6" s="5" t="s">
        <v>185</v>
      </c>
      <c r="B6">
        <v>1058884562</v>
      </c>
      <c r="C6">
        <v>36785654</v>
      </c>
      <c r="D6" s="1">
        <v>44596</v>
      </c>
      <c r="E6">
        <v>13394489</v>
      </c>
      <c r="F6" t="s">
        <v>19</v>
      </c>
      <c r="G6" t="s">
        <v>22</v>
      </c>
      <c r="H6" t="s">
        <v>183</v>
      </c>
      <c r="I6" s="2">
        <v>67446705</v>
      </c>
      <c r="J6" s="2">
        <v>67446705</v>
      </c>
      <c r="K6">
        <v>8581111445</v>
      </c>
      <c r="L6" t="s">
        <v>52</v>
      </c>
      <c r="N6" t="s">
        <v>53</v>
      </c>
      <c r="O6" s="24" t="str">
        <f>IF(COUNTIF('Geographic Analysis'!$L$8:$L$21,Commercial!P319), _xlfn.CONCAT(Commercial!P319, " (H)"),Commercial!P319)</f>
        <v>Russia (H)</v>
      </c>
      <c r="P6" t="s">
        <v>53</v>
      </c>
      <c r="Q6" s="24" t="str">
        <f>IF(COUNTIF('Geographic Analysis'!$L$8:$L$21,Commercial!R319), _xlfn.CONCAT(Commercial!R319, " (H)"),Commercial!R319)</f>
        <v>Russia (H)</v>
      </c>
      <c r="R6" t="s">
        <v>53</v>
      </c>
      <c r="S6">
        <v>8581111445</v>
      </c>
      <c r="T6" t="s">
        <v>52</v>
      </c>
      <c r="V6" t="s">
        <v>53</v>
      </c>
    </row>
    <row r="7" spans="1:22" ht="15" thickBot="1" x14ac:dyDescent="0.35">
      <c r="A7" s="5" t="s">
        <v>185</v>
      </c>
      <c r="B7">
        <v>1058884562</v>
      </c>
      <c r="C7">
        <v>36785654</v>
      </c>
      <c r="D7" s="1">
        <v>44598</v>
      </c>
      <c r="E7">
        <v>16172684</v>
      </c>
      <c r="F7" t="s">
        <v>19</v>
      </c>
      <c r="G7" t="s">
        <v>22</v>
      </c>
      <c r="H7" t="s">
        <v>183</v>
      </c>
      <c r="I7" s="2">
        <v>49578400</v>
      </c>
      <c r="J7" s="2">
        <v>49578400</v>
      </c>
      <c r="K7" s="3">
        <v>5125454555</v>
      </c>
      <c r="L7" t="s">
        <v>104</v>
      </c>
      <c r="M7" t="s">
        <v>50</v>
      </c>
      <c r="N7" t="s">
        <v>49</v>
      </c>
      <c r="O7" s="24" t="str">
        <f>IF(COUNTIF('Geographic Analysis'!$L$8:$L$21,Commercial!P236), _xlfn.CONCAT(Commercial!P236, " (H)"),Commercial!P236)</f>
        <v>France</v>
      </c>
      <c r="P7" t="s">
        <v>49</v>
      </c>
      <c r="Q7" s="24" t="str">
        <f>IF(COUNTIF('Geographic Analysis'!$L$8:$L$21,Commercial!R236), _xlfn.CONCAT(Commercial!R236, " (H)"),Commercial!R236)</f>
        <v>United Kingdom</v>
      </c>
      <c r="R7" t="s">
        <v>88</v>
      </c>
      <c r="S7">
        <v>9040688299</v>
      </c>
      <c r="T7" t="s">
        <v>112</v>
      </c>
      <c r="U7" t="s">
        <v>87</v>
      </c>
      <c r="V7" t="s">
        <v>88</v>
      </c>
    </row>
    <row r="8" spans="1:22" ht="15" thickBot="1" x14ac:dyDescent="0.35">
      <c r="A8" s="5" t="s">
        <v>186</v>
      </c>
      <c r="B8">
        <v>1058884562</v>
      </c>
      <c r="C8">
        <v>36785654</v>
      </c>
      <c r="D8" s="1">
        <v>44649</v>
      </c>
      <c r="E8">
        <v>18462953</v>
      </c>
      <c r="F8" t="s">
        <v>19</v>
      </c>
      <c r="G8" t="s">
        <v>22</v>
      </c>
      <c r="H8" t="s">
        <v>183</v>
      </c>
      <c r="I8" s="2">
        <v>40110571</v>
      </c>
      <c r="J8" s="2">
        <v>40110571</v>
      </c>
      <c r="K8" s="3">
        <v>7871021235</v>
      </c>
      <c r="L8" t="s">
        <v>47</v>
      </c>
      <c r="N8" t="s">
        <v>51</v>
      </c>
      <c r="O8" s="24" t="str">
        <f>IF(COUNTIF('Geographic Analysis'!$L$8:$L$21,Commercial!P284), _xlfn.CONCAT(Commercial!P284, " (H)"),Commercial!P284)</f>
        <v>United States</v>
      </c>
      <c r="P8" t="s">
        <v>51</v>
      </c>
      <c r="Q8" s="24" t="str">
        <f>IF(COUNTIF('Geographic Analysis'!$L$8:$L$21,Commercial!R284), _xlfn.CONCAT(Commercial!R284, " (H)"),Commercial!R284)</f>
        <v>Germany</v>
      </c>
      <c r="R8" t="s">
        <v>38</v>
      </c>
      <c r="S8">
        <v>6319115507</v>
      </c>
      <c r="T8" t="s">
        <v>94</v>
      </c>
      <c r="U8" t="s">
        <v>95</v>
      </c>
      <c r="V8" t="s">
        <v>38</v>
      </c>
    </row>
    <row r="9" spans="1:22" x14ac:dyDescent="0.3">
      <c r="A9" s="5" t="s">
        <v>184</v>
      </c>
      <c r="B9">
        <v>1058884562</v>
      </c>
      <c r="C9">
        <v>36785654</v>
      </c>
      <c r="D9" s="1">
        <v>44571</v>
      </c>
      <c r="E9">
        <v>12218265</v>
      </c>
      <c r="F9" t="s">
        <v>19</v>
      </c>
      <c r="G9" t="s">
        <v>22</v>
      </c>
      <c r="H9" t="s">
        <v>183</v>
      </c>
      <c r="I9" s="2">
        <v>17358754</v>
      </c>
      <c r="J9" s="2">
        <v>17358754</v>
      </c>
      <c r="K9" s="3">
        <v>7871021235</v>
      </c>
      <c r="L9" t="s">
        <v>47</v>
      </c>
      <c r="N9" t="s">
        <v>51</v>
      </c>
      <c r="O9" s="24" t="str">
        <f>IF(COUNTIF('Geographic Analysis'!$L$8:$L$21,Commercial!P282), _xlfn.CONCAT(Commercial!P282, " (H)"),Commercial!P282)</f>
        <v>United States</v>
      </c>
      <c r="P9" t="s">
        <v>51</v>
      </c>
      <c r="Q9" s="24" t="str">
        <f>IF(COUNTIF('Geographic Analysis'!$L$8:$L$21,Commercial!R282), _xlfn.CONCAT(Commercial!R282, " (H)"),Commercial!R282)</f>
        <v>United Kingdom</v>
      </c>
      <c r="R9" t="s">
        <v>88</v>
      </c>
      <c r="S9">
        <v>1112036044</v>
      </c>
      <c r="T9" t="s">
        <v>120</v>
      </c>
      <c r="U9" t="s">
        <v>87</v>
      </c>
      <c r="V9" t="s">
        <v>88</v>
      </c>
    </row>
    <row r="10" spans="1:22" ht="15" thickBot="1" x14ac:dyDescent="0.35">
      <c r="A10" s="5" t="s">
        <v>185</v>
      </c>
      <c r="B10">
        <v>1058884562</v>
      </c>
      <c r="C10">
        <v>36785654</v>
      </c>
      <c r="D10" s="1">
        <v>44614</v>
      </c>
      <c r="E10">
        <v>14774438</v>
      </c>
      <c r="F10" t="s">
        <v>19</v>
      </c>
      <c r="G10" t="s">
        <v>21</v>
      </c>
      <c r="H10" t="s">
        <v>183</v>
      </c>
      <c r="I10" s="2">
        <v>14206552</v>
      </c>
      <c r="J10" s="2">
        <v>14206552</v>
      </c>
      <c r="K10">
        <v>1112036044</v>
      </c>
      <c r="L10" t="s">
        <v>120</v>
      </c>
      <c r="M10" t="s">
        <v>87</v>
      </c>
      <c r="N10" t="s">
        <v>88</v>
      </c>
      <c r="O10" s="24" t="str">
        <f>IF(COUNTIF('Geographic Analysis'!$L$8:$L$21,Commercial!P60), _xlfn.CONCAT(Commercial!P60, " (H)"),Commercial!P60)</f>
        <v>United Kingdom</v>
      </c>
      <c r="P10" t="s">
        <v>88</v>
      </c>
      <c r="Q10" s="24" t="str">
        <f>IF(COUNTIF('Geographic Analysis'!$L$8:$L$21,Commercial!R60), _xlfn.CONCAT(Commercial!R60, " (H)"),Commercial!R60)</f>
        <v>Bahrain (H)</v>
      </c>
      <c r="R10" t="s">
        <v>28</v>
      </c>
      <c r="S10">
        <v>1000254510</v>
      </c>
      <c r="T10" t="s">
        <v>66</v>
      </c>
      <c r="U10" t="s">
        <v>29</v>
      </c>
      <c r="V10" t="s">
        <v>28</v>
      </c>
    </row>
    <row r="11" spans="1:22" ht="15" thickBot="1" x14ac:dyDescent="0.35">
      <c r="A11" s="5" t="s">
        <v>185</v>
      </c>
      <c r="B11">
        <v>1058884562</v>
      </c>
      <c r="C11">
        <v>36785654</v>
      </c>
      <c r="D11" s="1">
        <v>44600</v>
      </c>
      <c r="E11">
        <v>19016134</v>
      </c>
      <c r="F11" t="s">
        <v>19</v>
      </c>
      <c r="G11" t="s">
        <v>22</v>
      </c>
      <c r="H11" t="s">
        <v>183</v>
      </c>
      <c r="I11" s="2">
        <v>13727205</v>
      </c>
      <c r="J11" s="2">
        <v>13727205</v>
      </c>
      <c r="K11" s="3">
        <v>7900001410</v>
      </c>
      <c r="L11" t="s">
        <v>72</v>
      </c>
      <c r="M11" t="s">
        <v>65</v>
      </c>
      <c r="N11" t="s">
        <v>51</v>
      </c>
      <c r="O11" s="24" t="str">
        <f>IF(COUNTIF('Geographic Analysis'!$L$8:$L$21,Commercial!P303), _xlfn.CONCAT(Commercial!P303, " (H)"),Commercial!P303)</f>
        <v>United States</v>
      </c>
      <c r="P11" t="s">
        <v>51</v>
      </c>
      <c r="Q11" s="24" t="str">
        <f>IF(COUNTIF('Geographic Analysis'!$L$8:$L$21,Commercial!R303), _xlfn.CONCAT(Commercial!R303, " (H)"),Commercial!R303)</f>
        <v>United Kingdom</v>
      </c>
      <c r="R11" t="s">
        <v>88</v>
      </c>
      <c r="S11">
        <v>9040688299</v>
      </c>
      <c r="T11" t="s">
        <v>112</v>
      </c>
      <c r="U11" t="s">
        <v>87</v>
      </c>
      <c r="V11" t="s">
        <v>88</v>
      </c>
    </row>
    <row r="12" spans="1:22" ht="15" thickBot="1" x14ac:dyDescent="0.35">
      <c r="A12" s="5" t="s">
        <v>186</v>
      </c>
      <c r="B12">
        <v>1058884562</v>
      </c>
      <c r="C12">
        <v>36785654</v>
      </c>
      <c r="D12" s="1">
        <v>44642</v>
      </c>
      <c r="E12">
        <v>14609260</v>
      </c>
      <c r="F12" t="s">
        <v>19</v>
      </c>
      <c r="G12" t="s">
        <v>22</v>
      </c>
      <c r="H12" t="s">
        <v>183</v>
      </c>
      <c r="I12" s="2">
        <v>9961626</v>
      </c>
      <c r="J12" s="2">
        <v>9961626</v>
      </c>
      <c r="K12" s="3">
        <v>1005455989</v>
      </c>
      <c r="L12" t="s">
        <v>190</v>
      </c>
      <c r="M12" t="s">
        <v>65</v>
      </c>
      <c r="N12" t="s">
        <v>51</v>
      </c>
      <c r="O12" s="24" t="str">
        <f>IF(COUNTIF('Geographic Analysis'!$L$8:$L$21,Commercial!P28), _xlfn.CONCAT(Commercial!P28, " (H)"),Commercial!P28)</f>
        <v>United States</v>
      </c>
      <c r="P12" t="s">
        <v>51</v>
      </c>
      <c r="Q12" s="24" t="str">
        <f>IF(COUNTIF('Geographic Analysis'!$L$8:$L$21,Commercial!R28), _xlfn.CONCAT(Commercial!R28, " (H)"),Commercial!R28)</f>
        <v>France</v>
      </c>
      <c r="R12" t="s">
        <v>49</v>
      </c>
      <c r="S12">
        <v>8985203212</v>
      </c>
      <c r="T12" t="s">
        <v>99</v>
      </c>
      <c r="U12" t="s">
        <v>100</v>
      </c>
      <c r="V12" t="s">
        <v>49</v>
      </c>
    </row>
    <row r="13" spans="1:22" x14ac:dyDescent="0.3">
      <c r="A13" s="5" t="s">
        <v>184</v>
      </c>
      <c r="B13">
        <v>1058884562</v>
      </c>
      <c r="C13">
        <v>36785654</v>
      </c>
      <c r="D13" s="1">
        <v>44586</v>
      </c>
      <c r="E13">
        <v>17836107</v>
      </c>
      <c r="F13" t="s">
        <v>19</v>
      </c>
      <c r="G13" t="s">
        <v>21</v>
      </c>
      <c r="H13" t="s">
        <v>183</v>
      </c>
      <c r="I13" s="2">
        <v>9959951</v>
      </c>
      <c r="J13" s="2">
        <v>9959951</v>
      </c>
      <c r="K13" s="3">
        <v>4547963252</v>
      </c>
      <c r="L13" t="s">
        <v>32</v>
      </c>
      <c r="M13" t="s">
        <v>33</v>
      </c>
      <c r="N13" t="s">
        <v>28</v>
      </c>
      <c r="O13" s="24" t="str">
        <f>IF(COUNTIF('Geographic Analysis'!$L$8:$L$21,Commercial!P221), _xlfn.CONCAT(Commercial!P221, " (H)"),Commercial!P221)</f>
        <v>Bahrain (H)</v>
      </c>
      <c r="P13" t="s">
        <v>28</v>
      </c>
      <c r="Q13" s="24" t="str">
        <f>IF(COUNTIF('Geographic Analysis'!$L$8:$L$21,Commercial!R221), _xlfn.CONCAT(Commercial!R221, " (H)"),Commercial!R221)</f>
        <v>United Kingdom</v>
      </c>
      <c r="R13" t="s">
        <v>88</v>
      </c>
      <c r="S13">
        <v>9040688299</v>
      </c>
      <c r="T13" t="s">
        <v>112</v>
      </c>
      <c r="U13" t="s">
        <v>87</v>
      </c>
      <c r="V13" t="s">
        <v>88</v>
      </c>
    </row>
    <row r="14" spans="1:22" x14ac:dyDescent="0.3">
      <c r="A14" s="5" t="s">
        <v>185</v>
      </c>
      <c r="B14">
        <v>1058884562</v>
      </c>
      <c r="C14">
        <v>36785654</v>
      </c>
      <c r="D14" s="1">
        <v>44619</v>
      </c>
      <c r="E14">
        <v>14806066</v>
      </c>
      <c r="F14" t="s">
        <v>19</v>
      </c>
      <c r="G14" t="s">
        <v>21</v>
      </c>
      <c r="H14" t="s">
        <v>183</v>
      </c>
      <c r="I14" s="2">
        <v>9946197</v>
      </c>
      <c r="J14" s="2">
        <v>9946197</v>
      </c>
      <c r="K14">
        <v>1022557896</v>
      </c>
      <c r="L14" t="s">
        <v>54</v>
      </c>
      <c r="N14" t="s">
        <v>55</v>
      </c>
      <c r="O14" s="24" t="str">
        <f>IF(COUNTIF('Geographic Analysis'!$L$8:$L$21,Commercial!P42), _xlfn.CONCAT(Commercial!P42, " (H)"),Commercial!P42)</f>
        <v>India</v>
      </c>
      <c r="P14" t="s">
        <v>55</v>
      </c>
      <c r="Q14" s="24" t="str">
        <f>IF(COUNTIF('Geographic Analysis'!$L$8:$L$21,Commercial!R42), _xlfn.CONCAT(Commercial!R42, " (H)"),Commercial!R42)</f>
        <v>United Kingdom</v>
      </c>
      <c r="R14" t="s">
        <v>88</v>
      </c>
      <c r="S14">
        <v>1112036044</v>
      </c>
      <c r="T14" t="s">
        <v>120</v>
      </c>
      <c r="U14" t="s">
        <v>87</v>
      </c>
      <c r="V14" t="s">
        <v>88</v>
      </c>
    </row>
    <row r="15" spans="1:22" x14ac:dyDescent="0.3">
      <c r="A15" s="5" t="s">
        <v>185</v>
      </c>
      <c r="B15">
        <v>1058884562</v>
      </c>
      <c r="C15">
        <v>36785654</v>
      </c>
      <c r="D15" s="1">
        <v>44597</v>
      </c>
      <c r="E15">
        <v>17386452</v>
      </c>
      <c r="F15" t="s">
        <v>19</v>
      </c>
      <c r="G15" t="s">
        <v>21</v>
      </c>
      <c r="H15" t="s">
        <v>183</v>
      </c>
      <c r="I15" s="2">
        <v>9924804</v>
      </c>
      <c r="J15" s="2">
        <v>9924804</v>
      </c>
      <c r="K15">
        <v>1054747441</v>
      </c>
      <c r="L15" t="s">
        <v>48</v>
      </c>
      <c r="M15" t="s">
        <v>50</v>
      </c>
      <c r="N15" t="s">
        <v>49</v>
      </c>
      <c r="O15" s="24" t="str">
        <f>IF(COUNTIF('Geographic Analysis'!$L$8:$L$21,Commercial!P47), _xlfn.CONCAT(Commercial!P47, " (H)"),Commercial!P47)</f>
        <v>France</v>
      </c>
      <c r="P15" t="s">
        <v>49</v>
      </c>
      <c r="Q15" s="24" t="str">
        <f>IF(COUNTIF('Geographic Analysis'!$L$8:$L$21,Commercial!R47), _xlfn.CONCAT(Commercial!R47, " (H)"),Commercial!R47)</f>
        <v>United States</v>
      </c>
      <c r="R15" t="s">
        <v>51</v>
      </c>
      <c r="S15">
        <v>7298729519</v>
      </c>
      <c r="T15" t="s">
        <v>75</v>
      </c>
      <c r="U15" t="s">
        <v>65</v>
      </c>
      <c r="V15" t="s">
        <v>51</v>
      </c>
    </row>
    <row r="16" spans="1:22" x14ac:dyDescent="0.3">
      <c r="A16" s="5" t="s">
        <v>186</v>
      </c>
      <c r="B16">
        <v>1058884562</v>
      </c>
      <c r="C16">
        <v>36785654</v>
      </c>
      <c r="D16" s="1">
        <v>44638</v>
      </c>
      <c r="E16">
        <v>15151587</v>
      </c>
      <c r="F16" t="s">
        <v>19</v>
      </c>
      <c r="G16" t="s">
        <v>21</v>
      </c>
      <c r="H16" t="s">
        <v>183</v>
      </c>
      <c r="I16" s="2">
        <v>9870489</v>
      </c>
      <c r="J16" s="2">
        <v>9870489</v>
      </c>
      <c r="K16">
        <v>1022557896</v>
      </c>
      <c r="L16" t="s">
        <v>54</v>
      </c>
      <c r="N16" t="s">
        <v>55</v>
      </c>
      <c r="O16" s="24" t="str">
        <f>IF(COUNTIF('Geographic Analysis'!$L$8:$L$21,Commercial!P43), _xlfn.CONCAT(Commercial!P43, " (H)"),Commercial!P43)</f>
        <v>India</v>
      </c>
      <c r="P16" t="s">
        <v>55</v>
      </c>
      <c r="Q16" s="24" t="str">
        <f>IF(COUNTIF('Geographic Analysis'!$L$8:$L$21,Commercial!R43), _xlfn.CONCAT(Commercial!R43, " (H)"),Commercial!R43)</f>
        <v>Canda</v>
      </c>
      <c r="R16" t="s">
        <v>175</v>
      </c>
      <c r="S16">
        <v>7865462575</v>
      </c>
      <c r="T16" t="s">
        <v>138</v>
      </c>
      <c r="V16" t="s">
        <v>175</v>
      </c>
    </row>
    <row r="17" spans="1:22" x14ac:dyDescent="0.3">
      <c r="A17" s="5" t="s">
        <v>185</v>
      </c>
      <c r="B17">
        <v>1058884562</v>
      </c>
      <c r="C17">
        <v>38865000</v>
      </c>
      <c r="D17" s="1">
        <v>44605</v>
      </c>
      <c r="E17">
        <v>10791703</v>
      </c>
      <c r="F17" t="s">
        <v>19</v>
      </c>
      <c r="G17" t="s">
        <v>21</v>
      </c>
      <c r="H17" t="s">
        <v>183</v>
      </c>
      <c r="I17" s="2">
        <v>9863553</v>
      </c>
      <c r="J17" s="2">
        <v>9863553</v>
      </c>
      <c r="K17">
        <v>9507639174</v>
      </c>
      <c r="L17" t="s">
        <v>56</v>
      </c>
      <c r="M17" t="s">
        <v>57</v>
      </c>
      <c r="N17" t="s">
        <v>58</v>
      </c>
      <c r="O17" s="24" t="str">
        <f>IF(COUNTIF('Geographic Analysis'!$L$8:$L$21,Commercial!P344), _xlfn.CONCAT(Commercial!P344, " (H)"),Commercial!P344)</f>
        <v>Netherlands</v>
      </c>
      <c r="P17" t="s">
        <v>58</v>
      </c>
      <c r="Q17" s="24" t="str">
        <f>IF(COUNTIF('Geographic Analysis'!$L$8:$L$21,Commercial!R344), _xlfn.CONCAT(Commercial!R344, " (H)"),Commercial!R344)</f>
        <v>United States</v>
      </c>
      <c r="R17" t="s">
        <v>51</v>
      </c>
      <c r="S17">
        <v>7298729519</v>
      </c>
      <c r="T17" t="s">
        <v>75</v>
      </c>
      <c r="U17" t="s">
        <v>65</v>
      </c>
      <c r="V17" t="s">
        <v>51</v>
      </c>
    </row>
    <row r="18" spans="1:22" x14ac:dyDescent="0.3">
      <c r="A18" s="5" t="s">
        <v>186</v>
      </c>
      <c r="B18">
        <v>1058884562</v>
      </c>
      <c r="C18">
        <v>36785654</v>
      </c>
      <c r="D18" s="1">
        <v>44625</v>
      </c>
      <c r="E18">
        <v>10202885</v>
      </c>
      <c r="F18" t="s">
        <v>19</v>
      </c>
      <c r="G18" t="s">
        <v>21</v>
      </c>
      <c r="H18" t="s">
        <v>183</v>
      </c>
      <c r="I18" s="2">
        <v>9837856</v>
      </c>
      <c r="J18" s="2">
        <v>9837856</v>
      </c>
      <c r="K18">
        <v>1005455989</v>
      </c>
      <c r="L18" t="s">
        <v>190</v>
      </c>
      <c r="M18" t="s">
        <v>65</v>
      </c>
      <c r="N18" t="s">
        <v>51</v>
      </c>
      <c r="O18" s="24" t="str">
        <f>IF(COUNTIF('Geographic Analysis'!$L$8:$L$21,Commercial!P25), _xlfn.CONCAT(Commercial!P25, " (H)"),Commercial!P25)</f>
        <v>United States</v>
      </c>
      <c r="P18" t="s">
        <v>51</v>
      </c>
      <c r="Q18" s="24" t="str">
        <f>IF(COUNTIF('Geographic Analysis'!$L$8:$L$21,Commercial!R25), _xlfn.CONCAT(Commercial!R25, " (H)"),Commercial!R25)</f>
        <v>United Kingdom</v>
      </c>
      <c r="R18" t="s">
        <v>88</v>
      </c>
      <c r="S18">
        <v>1112036044</v>
      </c>
      <c r="T18" t="s">
        <v>120</v>
      </c>
      <c r="U18" t="s">
        <v>87</v>
      </c>
      <c r="V18" t="s">
        <v>88</v>
      </c>
    </row>
    <row r="19" spans="1:22" x14ac:dyDescent="0.3">
      <c r="A19" s="5" t="s">
        <v>185</v>
      </c>
      <c r="B19">
        <v>1058884562</v>
      </c>
      <c r="C19">
        <v>38865000</v>
      </c>
      <c r="D19" s="1">
        <v>44596</v>
      </c>
      <c r="E19">
        <v>17071719</v>
      </c>
      <c r="F19" t="s">
        <v>19</v>
      </c>
      <c r="G19" t="s">
        <v>22</v>
      </c>
      <c r="H19" t="s">
        <v>183</v>
      </c>
      <c r="I19" s="2">
        <v>9789708</v>
      </c>
      <c r="J19" s="2">
        <v>9789708</v>
      </c>
      <c r="K19">
        <v>3498942329</v>
      </c>
      <c r="L19" t="s">
        <v>59</v>
      </c>
      <c r="M19" t="s">
        <v>60</v>
      </c>
      <c r="N19" t="s">
        <v>38</v>
      </c>
      <c r="O19" s="24" t="str">
        <f>IF(COUNTIF('Geographic Analysis'!$L$8:$L$21,Commercial!P189), _xlfn.CONCAT(Commercial!P189, " (H)"),Commercial!P189)</f>
        <v>Germany</v>
      </c>
      <c r="P19" t="s">
        <v>38</v>
      </c>
      <c r="Q19" s="24" t="str">
        <f>IF(COUNTIF('Geographic Analysis'!$L$8:$L$21,Commercial!R189), _xlfn.CONCAT(Commercial!R189, " (H)"),Commercial!R189)</f>
        <v>Ireland</v>
      </c>
      <c r="R19" t="s">
        <v>134</v>
      </c>
      <c r="S19">
        <v>5652548789</v>
      </c>
      <c r="T19" t="s">
        <v>132</v>
      </c>
      <c r="U19" t="s">
        <v>133</v>
      </c>
      <c r="V19" t="s">
        <v>134</v>
      </c>
    </row>
    <row r="20" spans="1:22" x14ac:dyDescent="0.3">
      <c r="A20" s="5" t="s">
        <v>184</v>
      </c>
      <c r="B20">
        <v>1058884562</v>
      </c>
      <c r="C20">
        <v>36785654</v>
      </c>
      <c r="D20" s="1">
        <v>44566</v>
      </c>
      <c r="E20">
        <v>14693816</v>
      </c>
      <c r="F20" t="s">
        <v>19</v>
      </c>
      <c r="G20" t="s">
        <v>21</v>
      </c>
      <c r="H20" t="s">
        <v>183</v>
      </c>
      <c r="I20" s="2">
        <v>9729999</v>
      </c>
      <c r="J20" s="2">
        <v>9729999</v>
      </c>
      <c r="K20">
        <v>1047485455</v>
      </c>
      <c r="L20" t="s">
        <v>30</v>
      </c>
      <c r="M20" t="s">
        <v>31</v>
      </c>
      <c r="N20" t="s">
        <v>28</v>
      </c>
      <c r="O20" s="24" t="str">
        <f>IF(COUNTIF('Geographic Analysis'!$L$8:$L$21,Commercial!P45), _xlfn.CONCAT(Commercial!P45, " (H)"),Commercial!P45)</f>
        <v>Bahrain (H)</v>
      </c>
      <c r="P20" t="s">
        <v>28</v>
      </c>
      <c r="Q20" s="24" t="str">
        <f>IF(COUNTIF('Geographic Analysis'!$L$8:$L$21,Commercial!R45), _xlfn.CONCAT(Commercial!R45, " (H)"),Commercial!R45)</f>
        <v>United States</v>
      </c>
      <c r="R20" t="s">
        <v>51</v>
      </c>
      <c r="S20">
        <v>4717323840</v>
      </c>
      <c r="T20" t="s">
        <v>24</v>
      </c>
      <c r="V20" t="s">
        <v>51</v>
      </c>
    </row>
    <row r="21" spans="1:22" x14ac:dyDescent="0.3">
      <c r="A21" s="5" t="s">
        <v>185</v>
      </c>
      <c r="B21">
        <v>1058884562</v>
      </c>
      <c r="C21">
        <v>36785654</v>
      </c>
      <c r="D21" s="1">
        <v>44603</v>
      </c>
      <c r="E21">
        <v>17399243</v>
      </c>
      <c r="F21" t="s">
        <v>19</v>
      </c>
      <c r="G21" t="s">
        <v>22</v>
      </c>
      <c r="H21" t="s">
        <v>183</v>
      </c>
      <c r="I21" s="2">
        <v>9725978</v>
      </c>
      <c r="J21" s="2">
        <v>9725978</v>
      </c>
      <c r="K21">
        <v>1005455989</v>
      </c>
      <c r="L21" t="s">
        <v>190</v>
      </c>
      <c r="M21" t="s">
        <v>65</v>
      </c>
      <c r="N21" t="s">
        <v>51</v>
      </c>
      <c r="O21" s="24" t="str">
        <f>IF(COUNTIF('Geographic Analysis'!$L$8:$L$21,Commercial!P29), _xlfn.CONCAT(Commercial!P29, " (H)"),Commercial!P29)</f>
        <v>United States</v>
      </c>
      <c r="P21" t="s">
        <v>51</v>
      </c>
      <c r="Q21" s="24" t="str">
        <f>IF(COUNTIF('Geographic Analysis'!$L$8:$L$21,Commercial!R29), _xlfn.CONCAT(Commercial!R29, " (H)"),Commercial!R29)</f>
        <v>South Korea</v>
      </c>
      <c r="R21" t="s">
        <v>71</v>
      </c>
      <c r="S21">
        <v>4494463134</v>
      </c>
      <c r="T21" t="s">
        <v>69</v>
      </c>
      <c r="U21" t="s">
        <v>70</v>
      </c>
      <c r="V21" t="s">
        <v>71</v>
      </c>
    </row>
    <row r="22" spans="1:22" x14ac:dyDescent="0.3">
      <c r="A22" s="5" t="s">
        <v>186</v>
      </c>
      <c r="B22">
        <v>1058884562</v>
      </c>
      <c r="C22">
        <v>36785654</v>
      </c>
      <c r="D22" s="1">
        <v>44638</v>
      </c>
      <c r="E22">
        <v>18836035</v>
      </c>
      <c r="F22" t="s">
        <v>19</v>
      </c>
      <c r="G22" t="s">
        <v>21</v>
      </c>
      <c r="H22" t="s">
        <v>183</v>
      </c>
      <c r="I22" s="2">
        <v>9600126</v>
      </c>
      <c r="J22" s="2">
        <v>9600126</v>
      </c>
      <c r="K22">
        <v>1000254510</v>
      </c>
      <c r="L22" t="s">
        <v>66</v>
      </c>
      <c r="M22" t="s">
        <v>29</v>
      </c>
      <c r="N22" t="s">
        <v>28</v>
      </c>
      <c r="O22" s="24" t="str">
        <f>IF(COUNTIF('Geographic Analysis'!$L$8:$L$21,Commercial!P16), _xlfn.CONCAT(Commercial!P16, " (H)"),Commercial!P16)</f>
        <v>Bahrain (H)</v>
      </c>
      <c r="P22" t="s">
        <v>28</v>
      </c>
      <c r="Q22" s="24" t="str">
        <f>IF(COUNTIF('Geographic Analysis'!$L$8:$L$21,Commercial!R16), _xlfn.CONCAT(Commercial!R16, " (H)"),Commercial!R16)</f>
        <v>United Kingdom</v>
      </c>
      <c r="R22" t="s">
        <v>88</v>
      </c>
      <c r="S22">
        <v>1112036044</v>
      </c>
      <c r="T22" t="s">
        <v>120</v>
      </c>
      <c r="U22" t="s">
        <v>87</v>
      </c>
      <c r="V22" t="s">
        <v>88</v>
      </c>
    </row>
    <row r="23" spans="1:22" x14ac:dyDescent="0.3">
      <c r="A23" s="5" t="s">
        <v>186</v>
      </c>
      <c r="B23">
        <v>1058884562</v>
      </c>
      <c r="C23">
        <v>36785654</v>
      </c>
      <c r="D23" s="1">
        <v>44636</v>
      </c>
      <c r="E23">
        <v>18856506</v>
      </c>
      <c r="F23" t="s">
        <v>19</v>
      </c>
      <c r="G23" t="s">
        <v>21</v>
      </c>
      <c r="H23" t="s">
        <v>183</v>
      </c>
      <c r="I23" s="2">
        <v>9396092</v>
      </c>
      <c r="J23" s="2">
        <v>9396092</v>
      </c>
      <c r="K23">
        <v>1000254510</v>
      </c>
      <c r="L23" t="s">
        <v>66</v>
      </c>
      <c r="M23" t="s">
        <v>29</v>
      </c>
      <c r="N23" t="s">
        <v>28</v>
      </c>
      <c r="O23" s="24" t="str">
        <f>IF(COUNTIF('Geographic Analysis'!$L$8:$L$21,Commercial!P17), _xlfn.CONCAT(Commercial!P17, " (H)"),Commercial!P17)</f>
        <v>Bahrain (H)</v>
      </c>
      <c r="P23" t="s">
        <v>28</v>
      </c>
      <c r="Q23" s="24" t="str">
        <f>IF(COUNTIF('Geographic Analysis'!$L$8:$L$21,Commercial!R17), _xlfn.CONCAT(Commercial!R17, " (H)"),Commercial!R17)</f>
        <v>Germany</v>
      </c>
      <c r="R23" t="s">
        <v>38</v>
      </c>
      <c r="S23">
        <v>6319115507</v>
      </c>
      <c r="T23" t="s">
        <v>94</v>
      </c>
      <c r="U23" t="s">
        <v>95</v>
      </c>
      <c r="V23" t="s">
        <v>38</v>
      </c>
    </row>
    <row r="24" spans="1:22" x14ac:dyDescent="0.3">
      <c r="A24" s="5" t="s">
        <v>185</v>
      </c>
      <c r="B24">
        <v>1058884562</v>
      </c>
      <c r="C24">
        <v>38865000</v>
      </c>
      <c r="D24" s="1">
        <v>44616</v>
      </c>
      <c r="E24">
        <v>15540194</v>
      </c>
      <c r="F24" t="s">
        <v>19</v>
      </c>
      <c r="G24" t="s">
        <v>21</v>
      </c>
      <c r="H24" t="s">
        <v>183</v>
      </c>
      <c r="I24" s="2">
        <v>9380655</v>
      </c>
      <c r="J24" s="2">
        <v>9380655</v>
      </c>
      <c r="K24">
        <v>1005455989</v>
      </c>
      <c r="L24" t="s">
        <v>190</v>
      </c>
      <c r="M24" t="s">
        <v>65</v>
      </c>
      <c r="N24" t="s">
        <v>51</v>
      </c>
      <c r="O24" s="24" t="str">
        <f>IF(COUNTIF('Geographic Analysis'!$L$8:$L$21,Commercial!P32), _xlfn.CONCAT(Commercial!P32, " (H)"),Commercial!P32)</f>
        <v>United States</v>
      </c>
      <c r="P24" t="s">
        <v>51</v>
      </c>
      <c r="Q24" s="24" t="str">
        <f>IF(COUNTIF('Geographic Analysis'!$L$8:$L$21,Commercial!R32), _xlfn.CONCAT(Commercial!R32, " (H)"),Commercial!R32)</f>
        <v>United Kingdom</v>
      </c>
      <c r="R24" t="s">
        <v>88</v>
      </c>
      <c r="S24">
        <v>3232587888</v>
      </c>
      <c r="T24" t="s">
        <v>117</v>
      </c>
      <c r="U24" t="s">
        <v>87</v>
      </c>
      <c r="V24" t="s">
        <v>88</v>
      </c>
    </row>
    <row r="25" spans="1:22" x14ac:dyDescent="0.3">
      <c r="A25" s="5" t="s">
        <v>186</v>
      </c>
      <c r="B25">
        <v>1058884562</v>
      </c>
      <c r="C25">
        <v>36785654</v>
      </c>
      <c r="D25" s="1">
        <v>44637</v>
      </c>
      <c r="E25">
        <v>15040671</v>
      </c>
      <c r="F25" t="s">
        <v>19</v>
      </c>
      <c r="G25" t="s">
        <v>22</v>
      </c>
      <c r="H25" t="s">
        <v>183</v>
      </c>
      <c r="I25" s="2">
        <v>9370202</v>
      </c>
      <c r="J25" s="2">
        <v>9370202</v>
      </c>
      <c r="K25">
        <v>3259405538</v>
      </c>
      <c r="L25" t="s">
        <v>62</v>
      </c>
      <c r="M25" t="s">
        <v>61</v>
      </c>
      <c r="N25" t="s">
        <v>58</v>
      </c>
      <c r="O25" s="24" t="str">
        <f>IF(COUNTIF('Geographic Analysis'!$L$8:$L$21,Commercial!P158), _xlfn.CONCAT(Commercial!P158, " (H)"),Commercial!P158)</f>
        <v>Netherlands</v>
      </c>
      <c r="P25" t="s">
        <v>58</v>
      </c>
      <c r="Q25" s="24" t="str">
        <f>IF(COUNTIF('Geographic Analysis'!$L$8:$L$21,Commercial!R158), _xlfn.CONCAT(Commercial!R158, " (H)"),Commercial!R158)</f>
        <v>France</v>
      </c>
      <c r="R25" t="s">
        <v>49</v>
      </c>
      <c r="S25">
        <v>8985203212</v>
      </c>
      <c r="T25" t="s">
        <v>99</v>
      </c>
      <c r="U25" t="s">
        <v>100</v>
      </c>
      <c r="V25" t="s">
        <v>49</v>
      </c>
    </row>
    <row r="26" spans="1:22" x14ac:dyDescent="0.3">
      <c r="A26" s="5" t="s">
        <v>184</v>
      </c>
      <c r="B26">
        <v>1058884562</v>
      </c>
      <c r="C26">
        <v>36785654</v>
      </c>
      <c r="D26" s="1">
        <v>44578</v>
      </c>
      <c r="E26">
        <v>13591683</v>
      </c>
      <c r="F26" t="s">
        <v>19</v>
      </c>
      <c r="G26" t="s">
        <v>22</v>
      </c>
      <c r="H26" t="s">
        <v>183</v>
      </c>
      <c r="I26" s="2">
        <v>9336885</v>
      </c>
      <c r="J26" s="2">
        <v>9336885</v>
      </c>
      <c r="K26">
        <v>1005455989</v>
      </c>
      <c r="L26" t="s">
        <v>190</v>
      </c>
      <c r="M26" t="s">
        <v>65</v>
      </c>
      <c r="N26" t="s">
        <v>51</v>
      </c>
      <c r="O26" s="24" t="str">
        <f>IF(COUNTIF('Geographic Analysis'!$L$8:$L$21,Commercial!P27), _xlfn.CONCAT(Commercial!P27, " (H)"),Commercial!P27)</f>
        <v>United States</v>
      </c>
      <c r="P26" t="s">
        <v>51</v>
      </c>
      <c r="Q26" s="24" t="str">
        <f>IF(COUNTIF('Geographic Analysis'!$L$8:$L$21,Commercial!R27), _xlfn.CONCAT(Commercial!R27, " (H)"),Commercial!R27)</f>
        <v>United Arab Emirates (H)</v>
      </c>
      <c r="R26" t="s">
        <v>109</v>
      </c>
      <c r="S26">
        <v>1459898985</v>
      </c>
      <c r="T26" t="s">
        <v>107</v>
      </c>
      <c r="U26" t="s">
        <v>108</v>
      </c>
      <c r="V26" t="s">
        <v>109</v>
      </c>
    </row>
    <row r="27" spans="1:22" x14ac:dyDescent="0.3">
      <c r="A27" s="5" t="s">
        <v>186</v>
      </c>
      <c r="B27">
        <v>1058884562</v>
      </c>
      <c r="C27">
        <v>38865000</v>
      </c>
      <c r="D27" s="1">
        <v>44637</v>
      </c>
      <c r="E27">
        <v>12366641</v>
      </c>
      <c r="F27" t="s">
        <v>19</v>
      </c>
      <c r="G27" t="s">
        <v>21</v>
      </c>
      <c r="H27" t="s">
        <v>183</v>
      </c>
      <c r="I27" s="2">
        <v>9274458</v>
      </c>
      <c r="J27" s="2">
        <v>9274458</v>
      </c>
      <c r="K27">
        <v>1005455989</v>
      </c>
      <c r="L27" t="s">
        <v>190</v>
      </c>
      <c r="M27" t="s">
        <v>65</v>
      </c>
      <c r="N27" t="s">
        <v>51</v>
      </c>
      <c r="O27" s="24" t="str">
        <f>IF(COUNTIF('Geographic Analysis'!$L$8:$L$21,Commercial!P31), _xlfn.CONCAT(Commercial!P31, " (H)"),Commercial!P31)</f>
        <v>United States</v>
      </c>
      <c r="P27" t="s">
        <v>51</v>
      </c>
      <c r="Q27" s="24" t="str">
        <f>IF(COUNTIF('Geographic Analysis'!$L$8:$L$21,Commercial!R31), _xlfn.CONCAT(Commercial!R31, " (H)"),Commercial!R31)</f>
        <v>Ukraine (H)</v>
      </c>
      <c r="R27" t="s">
        <v>131</v>
      </c>
      <c r="S27">
        <v>3361649819</v>
      </c>
      <c r="T27" t="s">
        <v>129</v>
      </c>
      <c r="U27" t="s">
        <v>130</v>
      </c>
      <c r="V27" t="s">
        <v>131</v>
      </c>
    </row>
    <row r="28" spans="1:22" x14ac:dyDescent="0.3">
      <c r="A28" s="5" t="s">
        <v>185</v>
      </c>
      <c r="B28">
        <v>1058884562</v>
      </c>
      <c r="C28">
        <v>36785654</v>
      </c>
      <c r="D28" s="1">
        <v>44600</v>
      </c>
      <c r="E28">
        <v>12877598</v>
      </c>
      <c r="F28" t="s">
        <v>19</v>
      </c>
      <c r="G28" t="s">
        <v>22</v>
      </c>
      <c r="H28" t="s">
        <v>183</v>
      </c>
      <c r="I28" s="2">
        <v>9267431</v>
      </c>
      <c r="J28" s="2">
        <v>9267431</v>
      </c>
      <c r="K28">
        <v>1005455989</v>
      </c>
      <c r="L28" t="s">
        <v>190</v>
      </c>
      <c r="M28" t="s">
        <v>65</v>
      </c>
      <c r="N28" t="s">
        <v>51</v>
      </c>
      <c r="O28" s="24" t="str">
        <f>IF(COUNTIF('Geographic Analysis'!$L$8:$L$21,Commercial!P26), _xlfn.CONCAT(Commercial!P26, " (H)"),Commercial!P26)</f>
        <v>United States</v>
      </c>
      <c r="P28" t="s">
        <v>51</v>
      </c>
      <c r="Q28" s="24" t="str">
        <f>IF(COUNTIF('Geographic Analysis'!$L$8:$L$21,Commercial!R26), _xlfn.CONCAT(Commercial!R26, " (H)"),Commercial!R26)</f>
        <v>Belarus (H)</v>
      </c>
      <c r="R28" t="s">
        <v>150</v>
      </c>
      <c r="S28">
        <v>2445560826</v>
      </c>
      <c r="T28" t="s">
        <v>148</v>
      </c>
      <c r="U28" t="s">
        <v>149</v>
      </c>
      <c r="V28" t="s">
        <v>150</v>
      </c>
    </row>
    <row r="29" spans="1:22" x14ac:dyDescent="0.3">
      <c r="A29" s="5" t="s">
        <v>184</v>
      </c>
      <c r="B29">
        <v>1058884562</v>
      </c>
      <c r="C29">
        <v>36785654</v>
      </c>
      <c r="D29" s="1">
        <v>44563</v>
      </c>
      <c r="E29">
        <v>14672461</v>
      </c>
      <c r="F29" t="s">
        <v>19</v>
      </c>
      <c r="G29" t="s">
        <v>21</v>
      </c>
      <c r="H29" t="s">
        <v>183</v>
      </c>
      <c r="I29" s="2">
        <v>9126579</v>
      </c>
      <c r="J29" s="2">
        <v>9126579</v>
      </c>
      <c r="K29">
        <v>4717323840</v>
      </c>
      <c r="L29" t="s">
        <v>24</v>
      </c>
      <c r="M29" t="s">
        <v>179</v>
      </c>
      <c r="N29" t="s">
        <v>51</v>
      </c>
      <c r="O29" s="24" t="str">
        <f>IF(COUNTIF('Geographic Analysis'!$L$8:$L$21,Commercial!P234), _xlfn.CONCAT(Commercial!P234, " (H)"),Commercial!P234)</f>
        <v>United States</v>
      </c>
      <c r="P29" t="s">
        <v>51</v>
      </c>
      <c r="Q29" s="24" t="str">
        <f>IF(COUNTIF('Geographic Analysis'!$L$8:$L$21,Commercial!R234), _xlfn.CONCAT(Commercial!R234, " (H)"),Commercial!R234)</f>
        <v>Bahrain (H)</v>
      </c>
      <c r="R29" t="s">
        <v>28</v>
      </c>
      <c r="S29">
        <v>1000254510</v>
      </c>
      <c r="T29" t="s">
        <v>66</v>
      </c>
      <c r="U29" t="s">
        <v>29</v>
      </c>
      <c r="V29" t="s">
        <v>28</v>
      </c>
    </row>
    <row r="30" spans="1:22" x14ac:dyDescent="0.3">
      <c r="A30" s="5" t="s">
        <v>186</v>
      </c>
      <c r="B30">
        <v>1058884562</v>
      </c>
      <c r="C30">
        <v>38865000</v>
      </c>
      <c r="D30" s="1">
        <v>44626</v>
      </c>
      <c r="E30">
        <v>14236158</v>
      </c>
      <c r="F30" t="s">
        <v>19</v>
      </c>
      <c r="G30" t="s">
        <v>21</v>
      </c>
      <c r="H30" t="s">
        <v>183</v>
      </c>
      <c r="I30" s="2">
        <v>9074363</v>
      </c>
      <c r="J30" s="2">
        <v>9074363</v>
      </c>
      <c r="K30">
        <v>1000254510</v>
      </c>
      <c r="L30" t="s">
        <v>66</v>
      </c>
      <c r="M30" t="s">
        <v>29</v>
      </c>
      <c r="N30" t="s">
        <v>28</v>
      </c>
      <c r="O30" s="24" t="str">
        <f>IF(COUNTIF('Geographic Analysis'!$L$8:$L$21,Commercial!P7), _xlfn.CONCAT(Commercial!P7, " (H)"),Commercial!P7)</f>
        <v>Bahrain (H)</v>
      </c>
      <c r="P30" t="s">
        <v>28</v>
      </c>
      <c r="Q30" s="24" t="str">
        <f>IF(COUNTIF('Geographic Analysis'!$L$8:$L$21,Commercial!R7), _xlfn.CONCAT(Commercial!R7, " (H)"),Commercial!R7)</f>
        <v>United States</v>
      </c>
      <c r="R30" t="s">
        <v>51</v>
      </c>
      <c r="S30">
        <v>3466400426</v>
      </c>
      <c r="T30" t="s">
        <v>67</v>
      </c>
      <c r="U30" t="s">
        <v>68</v>
      </c>
      <c r="V30" t="s">
        <v>51</v>
      </c>
    </row>
    <row r="31" spans="1:22" x14ac:dyDescent="0.3">
      <c r="A31" s="5" t="s">
        <v>186</v>
      </c>
      <c r="B31">
        <v>1058884562</v>
      </c>
      <c r="C31">
        <v>36785654</v>
      </c>
      <c r="D31" s="1">
        <v>44641</v>
      </c>
      <c r="E31">
        <v>16468393</v>
      </c>
      <c r="F31" t="s">
        <v>19</v>
      </c>
      <c r="G31" t="s">
        <v>21</v>
      </c>
      <c r="H31" t="s">
        <v>183</v>
      </c>
      <c r="I31" s="2">
        <v>9013778</v>
      </c>
      <c r="J31" s="2">
        <v>9013778</v>
      </c>
      <c r="K31">
        <v>1000254510</v>
      </c>
      <c r="L31" t="s">
        <v>66</v>
      </c>
      <c r="M31" t="s">
        <v>29</v>
      </c>
      <c r="N31" t="s">
        <v>28</v>
      </c>
      <c r="O31" s="24" t="str">
        <f>IF(COUNTIF('Geographic Analysis'!$L$8:$L$21,Commercial!P12), _xlfn.CONCAT(Commercial!P12, " (H)"),Commercial!P12)</f>
        <v>Bahrain (H)</v>
      </c>
      <c r="P31" t="s">
        <v>28</v>
      </c>
      <c r="Q31" s="24" t="str">
        <f>IF(COUNTIF('Geographic Analysis'!$L$8:$L$21,Commercial!R12), _xlfn.CONCAT(Commercial!R12, " (H)"),Commercial!R12)</f>
        <v>Germany</v>
      </c>
      <c r="R31" t="s">
        <v>38</v>
      </c>
      <c r="S31">
        <v>6319115507</v>
      </c>
      <c r="T31" t="s">
        <v>94</v>
      </c>
      <c r="U31" t="s">
        <v>95</v>
      </c>
      <c r="V31" t="s">
        <v>38</v>
      </c>
    </row>
    <row r="32" spans="1:22" x14ac:dyDescent="0.3">
      <c r="A32" s="5" t="s">
        <v>185</v>
      </c>
      <c r="B32">
        <v>1058884562</v>
      </c>
      <c r="C32">
        <v>36785654</v>
      </c>
      <c r="D32" s="1">
        <v>44598</v>
      </c>
      <c r="E32">
        <v>11367628</v>
      </c>
      <c r="F32" t="s">
        <v>19</v>
      </c>
      <c r="G32" t="s">
        <v>21</v>
      </c>
      <c r="H32" t="s">
        <v>183</v>
      </c>
      <c r="I32" s="2">
        <v>9011646</v>
      </c>
      <c r="J32" s="2">
        <v>9011646</v>
      </c>
      <c r="K32">
        <v>3259405538</v>
      </c>
      <c r="L32" t="s">
        <v>62</v>
      </c>
      <c r="M32" t="s">
        <v>61</v>
      </c>
      <c r="N32" t="s">
        <v>58</v>
      </c>
      <c r="O32" s="24" t="str">
        <f>IF(COUNTIF('Geographic Analysis'!$L$8:$L$21,Commercial!P156), _xlfn.CONCAT(Commercial!P156, " (H)"),Commercial!P156)</f>
        <v>Netherlands</v>
      </c>
      <c r="P32" t="s">
        <v>58</v>
      </c>
      <c r="Q32" s="24" t="str">
        <f>IF(COUNTIF('Geographic Analysis'!$L$8:$L$21,Commercial!R156), _xlfn.CONCAT(Commercial!R156, " (H)"),Commercial!R156)</f>
        <v>Mexico (H)</v>
      </c>
      <c r="R32" t="s">
        <v>85</v>
      </c>
      <c r="S32">
        <v>1487747433</v>
      </c>
      <c r="T32" t="s">
        <v>159</v>
      </c>
      <c r="V32" t="s">
        <v>85</v>
      </c>
    </row>
    <row r="33" spans="1:22" x14ac:dyDescent="0.3">
      <c r="A33" s="5" t="s">
        <v>184</v>
      </c>
      <c r="B33">
        <v>1058884562</v>
      </c>
      <c r="C33">
        <v>38865000</v>
      </c>
      <c r="D33" s="1">
        <v>44579</v>
      </c>
      <c r="E33">
        <v>19990240</v>
      </c>
      <c r="F33" t="s">
        <v>19</v>
      </c>
      <c r="G33" t="s">
        <v>22</v>
      </c>
      <c r="H33" t="s">
        <v>183</v>
      </c>
      <c r="I33" s="2">
        <v>8945091</v>
      </c>
      <c r="J33" s="2">
        <v>8945091</v>
      </c>
      <c r="K33">
        <v>3466400426</v>
      </c>
      <c r="L33" t="s">
        <v>67</v>
      </c>
      <c r="M33" t="s">
        <v>68</v>
      </c>
      <c r="N33" t="s">
        <v>51</v>
      </c>
      <c r="O33" s="24" t="str">
        <f>IF(COUNTIF('Geographic Analysis'!$L$8:$L$21,Commercial!P188), _xlfn.CONCAT(Commercial!P188, " (H)"),Commercial!P188)</f>
        <v>United States</v>
      </c>
      <c r="P33" t="s">
        <v>51</v>
      </c>
      <c r="Q33" s="24" t="str">
        <f>IF(COUNTIF('Geographic Analysis'!$L$8:$L$21,Commercial!R188), _xlfn.CONCAT(Commercial!R188, " (H)"),Commercial!R188)</f>
        <v>Ukraine (H)</v>
      </c>
      <c r="R33" t="s">
        <v>131</v>
      </c>
      <c r="S33">
        <v>3361649819</v>
      </c>
      <c r="T33" t="s">
        <v>129</v>
      </c>
      <c r="U33" t="s">
        <v>130</v>
      </c>
      <c r="V33" t="s">
        <v>131</v>
      </c>
    </row>
    <row r="34" spans="1:22" x14ac:dyDescent="0.3">
      <c r="A34" s="5" t="s">
        <v>184</v>
      </c>
      <c r="B34">
        <v>1058884562</v>
      </c>
      <c r="C34">
        <v>38865000</v>
      </c>
      <c r="D34" s="1">
        <v>44583</v>
      </c>
      <c r="E34">
        <v>15889132</v>
      </c>
      <c r="F34" t="s">
        <v>19</v>
      </c>
      <c r="G34" t="s">
        <v>22</v>
      </c>
      <c r="H34" t="s">
        <v>183</v>
      </c>
      <c r="I34" s="2">
        <v>8942743</v>
      </c>
      <c r="J34" s="2">
        <v>8942743</v>
      </c>
      <c r="K34">
        <v>3466400426</v>
      </c>
      <c r="L34" t="s">
        <v>67</v>
      </c>
      <c r="M34" t="s">
        <v>68</v>
      </c>
      <c r="N34" t="s">
        <v>51</v>
      </c>
      <c r="O34" s="24" t="str">
        <f>IF(COUNTIF('Geographic Analysis'!$L$8:$L$21,Commercial!P184), _xlfn.CONCAT(Commercial!P184, " (H)"),Commercial!P184)</f>
        <v>United States</v>
      </c>
      <c r="P34" t="s">
        <v>51</v>
      </c>
      <c r="Q34" s="24" t="str">
        <f>IF(COUNTIF('Geographic Analysis'!$L$8:$L$21,Commercial!R184), _xlfn.CONCAT(Commercial!R184, " (H)"),Commercial!R184)</f>
        <v>United States</v>
      </c>
      <c r="R34" t="s">
        <v>51</v>
      </c>
      <c r="S34">
        <v>1441214521</v>
      </c>
      <c r="T34" t="s">
        <v>101</v>
      </c>
      <c r="U34" t="s">
        <v>102</v>
      </c>
      <c r="V34" t="s">
        <v>51</v>
      </c>
    </row>
    <row r="35" spans="1:22" x14ac:dyDescent="0.3">
      <c r="A35" s="5" t="s">
        <v>185</v>
      </c>
      <c r="B35">
        <v>1058884562</v>
      </c>
      <c r="C35">
        <v>36785654</v>
      </c>
      <c r="D35" s="1">
        <v>44600</v>
      </c>
      <c r="E35">
        <v>18041876</v>
      </c>
      <c r="F35" t="s">
        <v>19</v>
      </c>
      <c r="G35" t="s">
        <v>22</v>
      </c>
      <c r="H35" t="s">
        <v>183</v>
      </c>
      <c r="I35" s="2">
        <v>8923265</v>
      </c>
      <c r="J35" s="2">
        <v>8923265</v>
      </c>
      <c r="K35">
        <v>1005455989</v>
      </c>
      <c r="L35" t="s">
        <v>190</v>
      </c>
      <c r="M35" t="s">
        <v>65</v>
      </c>
      <c r="N35" t="s">
        <v>51</v>
      </c>
      <c r="O35" s="24" t="str">
        <f>IF(COUNTIF('Geographic Analysis'!$L$8:$L$21,Commercial!P30), _xlfn.CONCAT(Commercial!P30, " (H)"),Commercial!P30)</f>
        <v>United States</v>
      </c>
      <c r="P35" t="s">
        <v>51</v>
      </c>
      <c r="Q35" s="24" t="str">
        <f>IF(COUNTIF('Geographic Analysis'!$L$8:$L$21,Commercial!R30), _xlfn.CONCAT(Commercial!R30, " (H)"),Commercial!R30)</f>
        <v>Germany</v>
      </c>
      <c r="R35" t="s">
        <v>38</v>
      </c>
      <c r="S35">
        <v>4569875310</v>
      </c>
      <c r="T35" t="s">
        <v>145</v>
      </c>
      <c r="U35" t="s">
        <v>39</v>
      </c>
      <c r="V35" t="s">
        <v>38</v>
      </c>
    </row>
    <row r="36" spans="1:22" x14ac:dyDescent="0.3">
      <c r="A36" s="5" t="s">
        <v>184</v>
      </c>
      <c r="B36">
        <v>1058884562</v>
      </c>
      <c r="C36">
        <v>36785654</v>
      </c>
      <c r="D36" s="1">
        <v>44568</v>
      </c>
      <c r="E36">
        <v>18521726</v>
      </c>
      <c r="F36" t="s">
        <v>19</v>
      </c>
      <c r="G36" t="s">
        <v>22</v>
      </c>
      <c r="H36" t="s">
        <v>183</v>
      </c>
      <c r="I36" s="2">
        <v>8841392</v>
      </c>
      <c r="J36" s="2">
        <v>8841392</v>
      </c>
      <c r="K36">
        <v>1000254510</v>
      </c>
      <c r="L36" t="s">
        <v>66</v>
      </c>
      <c r="M36" t="s">
        <v>29</v>
      </c>
      <c r="N36" t="s">
        <v>28</v>
      </c>
      <c r="O36" s="24" t="str">
        <f>IF(COUNTIF('Geographic Analysis'!$L$8:$L$21,Commercial!P15), _xlfn.CONCAT(Commercial!P15, " (H)"),Commercial!P15)</f>
        <v>Bahrain (H)</v>
      </c>
      <c r="P36" t="s">
        <v>28</v>
      </c>
      <c r="Q36" s="24" t="str">
        <f>IF(COUNTIF('Geographic Analysis'!$L$8:$L$21,Commercial!R15), _xlfn.CONCAT(Commercial!R15, " (H)"),Commercial!R15)</f>
        <v>United States</v>
      </c>
      <c r="R36" t="s">
        <v>51</v>
      </c>
      <c r="S36">
        <v>7900001410</v>
      </c>
      <c r="T36" t="s">
        <v>72</v>
      </c>
      <c r="U36" t="s">
        <v>65</v>
      </c>
      <c r="V36" t="s">
        <v>51</v>
      </c>
    </row>
    <row r="37" spans="1:22" x14ac:dyDescent="0.3">
      <c r="A37" s="5" t="s">
        <v>184</v>
      </c>
      <c r="B37">
        <v>1058884562</v>
      </c>
      <c r="C37">
        <v>36785654</v>
      </c>
      <c r="D37" s="1">
        <v>44576</v>
      </c>
      <c r="E37">
        <v>10706782</v>
      </c>
      <c r="F37" t="s">
        <v>19</v>
      </c>
      <c r="G37" t="s">
        <v>21</v>
      </c>
      <c r="H37" t="s">
        <v>183</v>
      </c>
      <c r="I37" s="2">
        <v>8806158</v>
      </c>
      <c r="J37" s="2">
        <v>8806158</v>
      </c>
      <c r="K37">
        <v>1000254510</v>
      </c>
      <c r="L37" t="s">
        <v>66</v>
      </c>
      <c r="M37" t="s">
        <v>29</v>
      </c>
      <c r="N37" t="s">
        <v>28</v>
      </c>
      <c r="O37" s="24" t="str">
        <f>IF(COUNTIF('Geographic Analysis'!$L$8:$L$21,Commercial!P3), _xlfn.CONCAT(Commercial!P3, " (H)"),Commercial!P3)</f>
        <v>Bahrain (H)</v>
      </c>
      <c r="P37" t="s">
        <v>28</v>
      </c>
      <c r="Q37" s="24" t="str">
        <f>IF(COUNTIF('Geographic Analysis'!$L$8:$L$21,Commercial!R3), _xlfn.CONCAT(Commercial!R3, " (H)"),Commercial!R3)</f>
        <v>United Kingdom</v>
      </c>
      <c r="R37" t="s">
        <v>88</v>
      </c>
      <c r="S37">
        <v>9040688299</v>
      </c>
      <c r="T37" t="s">
        <v>112</v>
      </c>
      <c r="U37" t="s">
        <v>87</v>
      </c>
      <c r="V37" t="s">
        <v>88</v>
      </c>
    </row>
    <row r="38" spans="1:22" x14ac:dyDescent="0.3">
      <c r="A38" s="5" t="s">
        <v>186</v>
      </c>
      <c r="B38">
        <v>1058884562</v>
      </c>
      <c r="C38">
        <v>38865000</v>
      </c>
      <c r="D38" s="1">
        <v>44629</v>
      </c>
      <c r="E38">
        <v>14978190</v>
      </c>
      <c r="F38" t="s">
        <v>19</v>
      </c>
      <c r="G38" t="s">
        <v>22</v>
      </c>
      <c r="H38" t="s">
        <v>183</v>
      </c>
      <c r="I38" s="2">
        <v>8794872</v>
      </c>
      <c r="J38" s="2">
        <v>8794872</v>
      </c>
      <c r="K38">
        <v>4494463134</v>
      </c>
      <c r="L38" t="s">
        <v>69</v>
      </c>
      <c r="M38" t="s">
        <v>70</v>
      </c>
      <c r="N38" t="s">
        <v>71</v>
      </c>
      <c r="O38" s="24" t="str">
        <f>IF(COUNTIF('Geographic Analysis'!$L$8:$L$21,Commercial!P211), _xlfn.CONCAT(Commercial!P211, " (H)"),Commercial!P211)</f>
        <v>South Korea</v>
      </c>
      <c r="P38" t="s">
        <v>71</v>
      </c>
      <c r="Q38" s="24" t="str">
        <f>IF(COUNTIF('Geographic Analysis'!$L$8:$L$21,Commercial!R211), _xlfn.CONCAT(Commercial!R211, " (H)"),Commercial!R211)</f>
        <v>United States</v>
      </c>
      <c r="R38" t="s">
        <v>51</v>
      </c>
      <c r="S38">
        <v>1441214521</v>
      </c>
      <c r="T38" t="s">
        <v>101</v>
      </c>
      <c r="U38" t="s">
        <v>102</v>
      </c>
      <c r="V38" t="s">
        <v>51</v>
      </c>
    </row>
    <row r="39" spans="1:22" x14ac:dyDescent="0.3">
      <c r="A39" s="5" t="s">
        <v>186</v>
      </c>
      <c r="B39">
        <v>1058884562</v>
      </c>
      <c r="C39">
        <v>38865000</v>
      </c>
      <c r="D39" s="1">
        <v>44638</v>
      </c>
      <c r="E39">
        <v>10166543</v>
      </c>
      <c r="F39" t="s">
        <v>19</v>
      </c>
      <c r="G39" t="s">
        <v>22</v>
      </c>
      <c r="H39" t="s">
        <v>183</v>
      </c>
      <c r="I39" s="2">
        <v>8698045</v>
      </c>
      <c r="J39" s="2">
        <v>8698045</v>
      </c>
      <c r="K39">
        <v>4494463134</v>
      </c>
      <c r="L39" t="s">
        <v>69</v>
      </c>
      <c r="M39" t="s">
        <v>70</v>
      </c>
      <c r="N39" t="s">
        <v>71</v>
      </c>
      <c r="O39" s="24" t="str">
        <f>IF(COUNTIF('Geographic Analysis'!$L$8:$L$21,Commercial!P204), _xlfn.CONCAT(Commercial!P204, " (H)"),Commercial!P204)</f>
        <v>South Korea</v>
      </c>
      <c r="P39" t="s">
        <v>71</v>
      </c>
      <c r="Q39" s="24" t="str">
        <f>IF(COUNTIF('Geographic Analysis'!$L$8:$L$21,Commercial!R204), _xlfn.CONCAT(Commercial!R204, " (H)"),Commercial!R204)</f>
        <v>United States</v>
      </c>
      <c r="R39" t="s">
        <v>51</v>
      </c>
      <c r="S39">
        <v>7900001410</v>
      </c>
      <c r="T39" t="s">
        <v>72</v>
      </c>
      <c r="U39" t="s">
        <v>65</v>
      </c>
      <c r="V39" t="s">
        <v>51</v>
      </c>
    </row>
    <row r="40" spans="1:22" x14ac:dyDescent="0.3">
      <c r="A40" s="5" t="s">
        <v>185</v>
      </c>
      <c r="B40">
        <v>1058884562</v>
      </c>
      <c r="C40">
        <v>38865000</v>
      </c>
      <c r="D40" s="1">
        <v>44608</v>
      </c>
      <c r="E40">
        <v>17155248</v>
      </c>
      <c r="F40" t="s">
        <v>19</v>
      </c>
      <c r="G40" t="s">
        <v>22</v>
      </c>
      <c r="H40" t="s">
        <v>183</v>
      </c>
      <c r="I40" s="2">
        <v>8644645</v>
      </c>
      <c r="J40" s="2">
        <v>8644645</v>
      </c>
      <c r="K40">
        <v>4494463134</v>
      </c>
      <c r="L40" t="s">
        <v>69</v>
      </c>
      <c r="M40" t="s">
        <v>70</v>
      </c>
      <c r="N40" t="s">
        <v>71</v>
      </c>
      <c r="O40" s="24" t="str">
        <f>IF(COUNTIF('Geographic Analysis'!$L$8:$L$21,Commercial!P213), _xlfn.CONCAT(Commercial!P213, " (H)"),Commercial!P213)</f>
        <v>South Korea</v>
      </c>
      <c r="P40" t="s">
        <v>71</v>
      </c>
      <c r="Q40" s="24" t="str">
        <f>IF(COUNTIF('Geographic Analysis'!$L$8:$L$21,Commercial!R213), _xlfn.CONCAT(Commercial!R213, " (H)"),Commercial!R213)</f>
        <v>Bahrain (H)</v>
      </c>
      <c r="R40" t="s">
        <v>28</v>
      </c>
      <c r="S40">
        <v>4547963252</v>
      </c>
      <c r="T40" t="s">
        <v>32</v>
      </c>
      <c r="U40" t="s">
        <v>33</v>
      </c>
      <c r="V40" t="s">
        <v>28</v>
      </c>
    </row>
    <row r="41" spans="1:22" x14ac:dyDescent="0.3">
      <c r="A41" s="5" t="s">
        <v>186</v>
      </c>
      <c r="B41">
        <v>1058884562</v>
      </c>
      <c r="C41">
        <v>38865000</v>
      </c>
      <c r="D41" s="1">
        <v>44622</v>
      </c>
      <c r="E41">
        <v>16251069</v>
      </c>
      <c r="F41" t="s">
        <v>19</v>
      </c>
      <c r="G41" t="s">
        <v>21</v>
      </c>
      <c r="H41" t="s">
        <v>183</v>
      </c>
      <c r="I41" s="2">
        <v>8618499</v>
      </c>
      <c r="J41" s="2">
        <v>8618499</v>
      </c>
      <c r="K41">
        <v>1441214521</v>
      </c>
      <c r="L41" t="s">
        <v>101</v>
      </c>
      <c r="M41" t="s">
        <v>102</v>
      </c>
      <c r="N41" t="s">
        <v>51</v>
      </c>
      <c r="O41" s="24" t="str">
        <f>IF(COUNTIF('Geographic Analysis'!$L$8:$L$21,Commercial!P82), _xlfn.CONCAT(Commercial!P82, " (H)"),Commercial!P82)</f>
        <v>United States</v>
      </c>
      <c r="P41" t="s">
        <v>51</v>
      </c>
      <c r="Q41" s="24" t="str">
        <f>IF(COUNTIF('Geographic Analysis'!$L$8:$L$21,Commercial!R82), _xlfn.CONCAT(Commercial!R82, " (H)"),Commercial!R82)</f>
        <v>United States</v>
      </c>
      <c r="R41" t="s">
        <v>51</v>
      </c>
      <c r="S41">
        <v>3466400426</v>
      </c>
      <c r="T41" t="s">
        <v>67</v>
      </c>
      <c r="U41" t="s">
        <v>68</v>
      </c>
      <c r="V41" t="s">
        <v>51</v>
      </c>
    </row>
    <row r="42" spans="1:22" x14ac:dyDescent="0.3">
      <c r="A42" s="5" t="s">
        <v>184</v>
      </c>
      <c r="B42">
        <v>1058884562</v>
      </c>
      <c r="C42">
        <v>36785654</v>
      </c>
      <c r="D42" s="1">
        <v>44569</v>
      </c>
      <c r="E42">
        <v>19872067</v>
      </c>
      <c r="F42" t="s">
        <v>19</v>
      </c>
      <c r="G42" t="s">
        <v>22</v>
      </c>
      <c r="H42" t="s">
        <v>183</v>
      </c>
      <c r="I42" s="2">
        <v>8584504</v>
      </c>
      <c r="J42" s="2">
        <v>8584504</v>
      </c>
      <c r="K42">
        <v>1000254510</v>
      </c>
      <c r="L42" t="s">
        <v>66</v>
      </c>
      <c r="M42" t="s">
        <v>29</v>
      </c>
      <c r="N42" t="s">
        <v>28</v>
      </c>
      <c r="O42" s="24" t="str">
        <f>IF(COUNTIF('Geographic Analysis'!$L$8:$L$21,Commercial!P20), _xlfn.CONCAT(Commercial!P20, " (H)"),Commercial!P20)</f>
        <v>Bahrain (H)</v>
      </c>
      <c r="P42" t="s">
        <v>28</v>
      </c>
      <c r="Q42" s="24" t="str">
        <f>IF(COUNTIF('Geographic Analysis'!$L$8:$L$21,Commercial!R20), _xlfn.CONCAT(Commercial!R20, " (H)"),Commercial!R20)</f>
        <v>Canada</v>
      </c>
      <c r="R42" t="s">
        <v>162</v>
      </c>
      <c r="S42">
        <v>1489947433</v>
      </c>
      <c r="T42" t="s">
        <v>187</v>
      </c>
      <c r="V42" t="s">
        <v>162</v>
      </c>
    </row>
    <row r="43" spans="1:22" x14ac:dyDescent="0.3">
      <c r="A43" s="5" t="s">
        <v>185</v>
      </c>
      <c r="B43">
        <v>1058884562</v>
      </c>
      <c r="C43">
        <v>38865000</v>
      </c>
      <c r="D43" s="1">
        <v>44607</v>
      </c>
      <c r="E43">
        <v>12525869</v>
      </c>
      <c r="F43" t="s">
        <v>19</v>
      </c>
      <c r="G43" t="s">
        <v>21</v>
      </c>
      <c r="H43" t="s">
        <v>183</v>
      </c>
      <c r="I43" s="2">
        <v>8481476</v>
      </c>
      <c r="J43" s="2">
        <v>8481476</v>
      </c>
      <c r="K43">
        <v>4494463134</v>
      </c>
      <c r="L43" t="s">
        <v>69</v>
      </c>
      <c r="M43" t="s">
        <v>70</v>
      </c>
      <c r="N43" t="s">
        <v>71</v>
      </c>
      <c r="O43" s="24" t="str">
        <f>IF(COUNTIF('Geographic Analysis'!$L$8:$L$21,Commercial!P209), _xlfn.CONCAT(Commercial!P209, " (H)"),Commercial!P209)</f>
        <v>South Korea</v>
      </c>
      <c r="P43" t="s">
        <v>71</v>
      </c>
      <c r="Q43" s="24" t="str">
        <f>IF(COUNTIF('Geographic Analysis'!$L$8:$L$21,Commercial!R209), _xlfn.CONCAT(Commercial!R209, " (H)"),Commercial!R209)</f>
        <v>United States</v>
      </c>
      <c r="R43" t="s">
        <v>51</v>
      </c>
      <c r="S43">
        <v>1005455989</v>
      </c>
      <c r="T43" t="s">
        <v>190</v>
      </c>
      <c r="U43" t="s">
        <v>65</v>
      </c>
      <c r="V43" t="s">
        <v>51</v>
      </c>
    </row>
    <row r="44" spans="1:22" x14ac:dyDescent="0.3">
      <c r="A44" s="5" t="s">
        <v>184</v>
      </c>
      <c r="B44">
        <v>1058884562</v>
      </c>
      <c r="C44">
        <v>36785654</v>
      </c>
      <c r="D44" s="1">
        <v>44565</v>
      </c>
      <c r="E44">
        <v>12354246</v>
      </c>
      <c r="F44" t="s">
        <v>19</v>
      </c>
      <c r="G44" t="s">
        <v>22</v>
      </c>
      <c r="H44" t="s">
        <v>183</v>
      </c>
      <c r="I44" s="2">
        <v>8470566</v>
      </c>
      <c r="J44" s="2">
        <v>8470566</v>
      </c>
      <c r="K44">
        <v>1047485455</v>
      </c>
      <c r="L44" t="s">
        <v>30</v>
      </c>
      <c r="M44" t="s">
        <v>31</v>
      </c>
      <c r="N44" t="s">
        <v>28</v>
      </c>
      <c r="O44" s="24" t="str">
        <f>IF(COUNTIF('Geographic Analysis'!$L$8:$L$21,Commercial!P44), _xlfn.CONCAT(Commercial!P44, " (H)"),Commercial!P44)</f>
        <v>Bahrain (H)</v>
      </c>
      <c r="P44" t="s">
        <v>28</v>
      </c>
      <c r="Q44" s="24" t="str">
        <f>IF(COUNTIF('Geographic Analysis'!$L$8:$L$21,Commercial!R44), _xlfn.CONCAT(Commercial!R44, " (H)"),Commercial!R44)</f>
        <v>Netherlands</v>
      </c>
      <c r="R44" t="s">
        <v>58</v>
      </c>
      <c r="S44">
        <v>3259405538</v>
      </c>
      <c r="T44" t="s">
        <v>62</v>
      </c>
      <c r="U44" t="s">
        <v>61</v>
      </c>
      <c r="V44" t="s">
        <v>58</v>
      </c>
    </row>
    <row r="45" spans="1:22" x14ac:dyDescent="0.3">
      <c r="A45" s="5" t="s">
        <v>184</v>
      </c>
      <c r="B45">
        <v>1058884562</v>
      </c>
      <c r="C45">
        <v>36785654</v>
      </c>
      <c r="D45" s="1">
        <v>44583</v>
      </c>
      <c r="E45">
        <v>13043838</v>
      </c>
      <c r="F45" t="s">
        <v>19</v>
      </c>
      <c r="G45" t="s">
        <v>22</v>
      </c>
      <c r="H45" t="s">
        <v>183</v>
      </c>
      <c r="I45" s="2">
        <v>8441181</v>
      </c>
      <c r="J45" s="2">
        <v>8441181</v>
      </c>
      <c r="K45">
        <v>1441214521</v>
      </c>
      <c r="L45" t="s">
        <v>101</v>
      </c>
      <c r="M45" t="s">
        <v>102</v>
      </c>
      <c r="N45" t="s">
        <v>51</v>
      </c>
      <c r="O45" s="24" t="str">
        <f>IF(COUNTIF('Geographic Analysis'!$L$8:$L$21,Commercial!P77), _xlfn.CONCAT(Commercial!P77, " (H)"),Commercial!P77)</f>
        <v>United States</v>
      </c>
      <c r="P45" t="s">
        <v>51</v>
      </c>
      <c r="Q45" s="24" t="str">
        <f>IF(COUNTIF('Geographic Analysis'!$L$8:$L$21,Commercial!R77), _xlfn.CONCAT(Commercial!R77, " (H)"),Commercial!R77)</f>
        <v>United States</v>
      </c>
      <c r="R45" t="s">
        <v>51</v>
      </c>
      <c r="S45">
        <v>1441214521</v>
      </c>
      <c r="T45" t="s">
        <v>101</v>
      </c>
      <c r="U45" t="s">
        <v>102</v>
      </c>
      <c r="V45" t="s">
        <v>51</v>
      </c>
    </row>
    <row r="46" spans="1:22" x14ac:dyDescent="0.3">
      <c r="A46" s="5" t="s">
        <v>184</v>
      </c>
      <c r="B46">
        <v>1058884562</v>
      </c>
      <c r="C46">
        <v>38865000</v>
      </c>
      <c r="D46" s="1">
        <v>44587</v>
      </c>
      <c r="E46">
        <v>13905788</v>
      </c>
      <c r="F46" t="s">
        <v>19</v>
      </c>
      <c r="G46" t="s">
        <v>22</v>
      </c>
      <c r="H46" t="s">
        <v>183</v>
      </c>
      <c r="I46" s="2">
        <v>8410905</v>
      </c>
      <c r="J46" s="2">
        <v>8410905</v>
      </c>
      <c r="K46">
        <v>1000254510</v>
      </c>
      <c r="L46" t="s">
        <v>66</v>
      </c>
      <c r="M46" t="s">
        <v>29</v>
      </c>
      <c r="N46" t="s">
        <v>28</v>
      </c>
      <c r="O46" s="24" t="str">
        <f>IF(COUNTIF('Geographic Analysis'!$L$8:$L$21,Commercial!P6), _xlfn.CONCAT(Commercial!P6, " (H)"),Commercial!P6)</f>
        <v>Bahrain (H)</v>
      </c>
      <c r="P46" t="s">
        <v>28</v>
      </c>
      <c r="Q46" s="24" t="str">
        <f>IF(COUNTIF('Geographic Analysis'!$L$8:$L$21,Commercial!R6), _xlfn.CONCAT(Commercial!R6, " (H)"),Commercial!R6)</f>
        <v>Netherlands</v>
      </c>
      <c r="R46" t="s">
        <v>58</v>
      </c>
      <c r="S46">
        <v>9507639174</v>
      </c>
      <c r="T46" t="s">
        <v>56</v>
      </c>
      <c r="U46" t="s">
        <v>57</v>
      </c>
      <c r="V46" t="s">
        <v>58</v>
      </c>
    </row>
    <row r="47" spans="1:22" x14ac:dyDescent="0.3">
      <c r="A47" s="5" t="s">
        <v>185</v>
      </c>
      <c r="B47">
        <v>1058884562</v>
      </c>
      <c r="C47">
        <v>38865000</v>
      </c>
      <c r="D47" s="1">
        <v>44609</v>
      </c>
      <c r="E47">
        <v>13387940</v>
      </c>
      <c r="F47" t="s">
        <v>19</v>
      </c>
      <c r="G47" t="s">
        <v>21</v>
      </c>
      <c r="H47" t="s">
        <v>183</v>
      </c>
      <c r="I47" s="2">
        <v>8404734</v>
      </c>
      <c r="J47" s="2">
        <v>8404734</v>
      </c>
      <c r="K47">
        <v>3466400426</v>
      </c>
      <c r="L47" t="s">
        <v>67</v>
      </c>
      <c r="M47" t="s">
        <v>68</v>
      </c>
      <c r="N47" t="s">
        <v>51</v>
      </c>
      <c r="O47" s="24" t="str">
        <f>IF(COUNTIF('Geographic Analysis'!$L$8:$L$21,Commercial!P179), _xlfn.CONCAT(Commercial!P179, " (H)"),Commercial!P179)</f>
        <v>United States</v>
      </c>
      <c r="P47" t="s">
        <v>51</v>
      </c>
      <c r="Q47" s="24" t="str">
        <f>IF(COUNTIF('Geographic Analysis'!$L$8:$L$21,Commercial!R179), _xlfn.CONCAT(Commercial!R179, " (H)"),Commercial!R179)</f>
        <v>United Kingdom</v>
      </c>
      <c r="R47" t="s">
        <v>88</v>
      </c>
      <c r="S47">
        <v>9987426545</v>
      </c>
      <c r="T47" t="s">
        <v>116</v>
      </c>
      <c r="U47" t="s">
        <v>87</v>
      </c>
      <c r="V47" t="s">
        <v>88</v>
      </c>
    </row>
    <row r="48" spans="1:22" x14ac:dyDescent="0.3">
      <c r="A48" s="5" t="s">
        <v>184</v>
      </c>
      <c r="B48">
        <v>1058884562</v>
      </c>
      <c r="C48">
        <v>36785654</v>
      </c>
      <c r="D48" s="1">
        <v>44591</v>
      </c>
      <c r="E48">
        <v>17477006</v>
      </c>
      <c r="F48" t="s">
        <v>19</v>
      </c>
      <c r="G48" t="s">
        <v>21</v>
      </c>
      <c r="H48" t="s">
        <v>183</v>
      </c>
      <c r="I48" s="2">
        <v>8364161</v>
      </c>
      <c r="J48" s="2">
        <v>8364161</v>
      </c>
      <c r="K48">
        <v>4494463134</v>
      </c>
      <c r="L48" t="s">
        <v>69</v>
      </c>
      <c r="M48" t="s">
        <v>70</v>
      </c>
      <c r="N48" t="s">
        <v>71</v>
      </c>
      <c r="O48" s="24" t="str">
        <f>IF(COUNTIF('Geographic Analysis'!$L$8:$L$21,Commercial!P214), _xlfn.CONCAT(Commercial!P214, " (H)"),Commercial!P214)</f>
        <v>South Korea</v>
      </c>
      <c r="P48" t="s">
        <v>71</v>
      </c>
      <c r="Q48" s="24" t="str">
        <f>IF(COUNTIF('Geographic Analysis'!$L$8:$L$21,Commercial!R214), _xlfn.CONCAT(Commercial!R214, " (H)"),Commercial!R214)</f>
        <v>Colombia (H)</v>
      </c>
      <c r="R48" t="s">
        <v>158</v>
      </c>
      <c r="S48">
        <v>6320257895</v>
      </c>
      <c r="T48" t="s">
        <v>165</v>
      </c>
      <c r="U48" t="s">
        <v>166</v>
      </c>
      <c r="V48" t="s">
        <v>158</v>
      </c>
    </row>
    <row r="49" spans="1:22" x14ac:dyDescent="0.3">
      <c r="A49" s="5" t="s">
        <v>184</v>
      </c>
      <c r="B49">
        <v>1058884562</v>
      </c>
      <c r="C49">
        <v>36785654</v>
      </c>
      <c r="D49" s="1">
        <v>44579</v>
      </c>
      <c r="E49">
        <v>12722541</v>
      </c>
      <c r="F49" t="s">
        <v>19</v>
      </c>
      <c r="G49" t="s">
        <v>22</v>
      </c>
      <c r="H49" t="s">
        <v>183</v>
      </c>
      <c r="I49" s="2">
        <v>8332380</v>
      </c>
      <c r="J49" s="2">
        <v>8332380</v>
      </c>
      <c r="K49">
        <v>1441214521</v>
      </c>
      <c r="L49" t="s">
        <v>101</v>
      </c>
      <c r="M49" t="s">
        <v>102</v>
      </c>
      <c r="N49" t="s">
        <v>51</v>
      </c>
      <c r="O49" s="24" t="str">
        <f>IF(COUNTIF('Geographic Analysis'!$L$8:$L$21,Commercial!P76), _xlfn.CONCAT(Commercial!P76, " (H)"),Commercial!P76)</f>
        <v>United States</v>
      </c>
      <c r="P49" t="s">
        <v>51</v>
      </c>
      <c r="Q49" s="24" t="str">
        <f>IF(COUNTIF('Geographic Analysis'!$L$8:$L$21,Commercial!R76), _xlfn.CONCAT(Commercial!R76, " (H)"),Commercial!R76)</f>
        <v>United Arab Emirates (H)</v>
      </c>
      <c r="R49" t="s">
        <v>109</v>
      </c>
      <c r="S49">
        <v>1459898985</v>
      </c>
      <c r="T49" t="s">
        <v>107</v>
      </c>
      <c r="U49" t="s">
        <v>108</v>
      </c>
      <c r="V49" t="s">
        <v>109</v>
      </c>
    </row>
    <row r="50" spans="1:22" x14ac:dyDescent="0.3">
      <c r="A50" s="5" t="s">
        <v>184</v>
      </c>
      <c r="B50">
        <v>1058884562</v>
      </c>
      <c r="C50">
        <v>36785654</v>
      </c>
      <c r="D50" s="1">
        <v>44576</v>
      </c>
      <c r="E50">
        <v>14124213</v>
      </c>
      <c r="F50" t="s">
        <v>19</v>
      </c>
      <c r="G50" t="s">
        <v>22</v>
      </c>
      <c r="H50" t="s">
        <v>183</v>
      </c>
      <c r="I50" s="2">
        <v>8294909</v>
      </c>
      <c r="J50" s="2">
        <v>8294909</v>
      </c>
      <c r="K50">
        <v>1112036044</v>
      </c>
      <c r="L50" t="s">
        <v>120</v>
      </c>
      <c r="M50" t="s">
        <v>87</v>
      </c>
      <c r="N50" t="s">
        <v>88</v>
      </c>
      <c r="O50" s="24" t="str">
        <f>IF(COUNTIF('Geographic Analysis'!$L$8:$L$21,Commercial!P58), _xlfn.CONCAT(Commercial!P58, " (H)"),Commercial!P58)</f>
        <v>United Kingdom</v>
      </c>
      <c r="P50" t="s">
        <v>88</v>
      </c>
      <c r="Q50" s="24" t="str">
        <f>IF(COUNTIF('Geographic Analysis'!$L$8:$L$21,Commercial!R58), _xlfn.CONCAT(Commercial!R58, " (H)"),Commercial!R58)</f>
        <v>Spain</v>
      </c>
      <c r="R50" t="s">
        <v>36</v>
      </c>
      <c r="S50">
        <v>1454142014</v>
      </c>
      <c r="T50" t="s">
        <v>63</v>
      </c>
      <c r="U50" t="s">
        <v>64</v>
      </c>
      <c r="V50" t="s">
        <v>36</v>
      </c>
    </row>
    <row r="51" spans="1:22" x14ac:dyDescent="0.3">
      <c r="A51" s="5" t="s">
        <v>185</v>
      </c>
      <c r="B51">
        <v>1058884562</v>
      </c>
      <c r="C51">
        <v>38865000</v>
      </c>
      <c r="D51" s="1">
        <v>44606</v>
      </c>
      <c r="E51">
        <v>15243908</v>
      </c>
      <c r="F51" t="s">
        <v>19</v>
      </c>
      <c r="G51" t="s">
        <v>22</v>
      </c>
      <c r="H51" t="s">
        <v>183</v>
      </c>
      <c r="I51" s="2">
        <v>8267945</v>
      </c>
      <c r="J51" s="2">
        <v>8267945</v>
      </c>
      <c r="K51">
        <v>1000254510</v>
      </c>
      <c r="L51" t="s">
        <v>66</v>
      </c>
      <c r="M51" t="s">
        <v>29</v>
      </c>
      <c r="N51" t="s">
        <v>28</v>
      </c>
      <c r="O51" s="24" t="str">
        <f>IF(COUNTIF('Geographic Analysis'!$L$8:$L$21,Commercial!P9), _xlfn.CONCAT(Commercial!P9, " (H)"),Commercial!P9)</f>
        <v>Bahrain (H)</v>
      </c>
      <c r="P51" t="s">
        <v>28</v>
      </c>
      <c r="Q51" s="24" t="str">
        <f>IF(COUNTIF('Geographic Analysis'!$L$8:$L$21,Commercial!R9), _xlfn.CONCAT(Commercial!R9, " (H)"),Commercial!R9)</f>
        <v>Italy</v>
      </c>
      <c r="R51" t="s">
        <v>42</v>
      </c>
      <c r="S51">
        <v>7766918052</v>
      </c>
      <c r="T51" t="s">
        <v>40</v>
      </c>
      <c r="U51" t="s">
        <v>41</v>
      </c>
      <c r="V51" t="s">
        <v>42</v>
      </c>
    </row>
    <row r="52" spans="1:22" x14ac:dyDescent="0.3">
      <c r="A52" s="5" t="s">
        <v>186</v>
      </c>
      <c r="B52">
        <v>1058884562</v>
      </c>
      <c r="C52">
        <v>36785654</v>
      </c>
      <c r="D52" s="1">
        <v>44638</v>
      </c>
      <c r="E52">
        <v>10193801</v>
      </c>
      <c r="F52" t="s">
        <v>19</v>
      </c>
      <c r="G52" t="s">
        <v>22</v>
      </c>
      <c r="H52" t="s">
        <v>183</v>
      </c>
      <c r="I52" s="2">
        <v>8244093</v>
      </c>
      <c r="J52" s="2">
        <v>8244093</v>
      </c>
      <c r="K52">
        <v>1000254510</v>
      </c>
      <c r="L52" t="s">
        <v>66</v>
      </c>
      <c r="M52" t="s">
        <v>29</v>
      </c>
      <c r="N52" t="s">
        <v>28</v>
      </c>
      <c r="O52" s="24" t="str">
        <f>IF(COUNTIF('Geographic Analysis'!$L$8:$L$21,Commercial!P2), _xlfn.CONCAT(Commercial!P2, " (H)"),Commercial!P2)</f>
        <v>Bahrain (H)</v>
      </c>
      <c r="P52" t="s">
        <v>28</v>
      </c>
      <c r="Q52" s="24" t="str">
        <f>IF(COUNTIF('Geographic Analysis'!$L$8:$L$21,Commercial!R2), _xlfn.CONCAT(Commercial!R2, " (H)"),Commercial!R2)</f>
        <v>Unieted Kingdom</v>
      </c>
      <c r="R52" t="s">
        <v>141</v>
      </c>
      <c r="S52">
        <v>3323598752</v>
      </c>
      <c r="T52" t="s">
        <v>137</v>
      </c>
      <c r="U52" t="s">
        <v>140</v>
      </c>
      <c r="V52" t="s">
        <v>141</v>
      </c>
    </row>
    <row r="53" spans="1:22" x14ac:dyDescent="0.3">
      <c r="A53" s="5" t="s">
        <v>185</v>
      </c>
      <c r="B53">
        <v>1058884562</v>
      </c>
      <c r="C53">
        <v>36785654</v>
      </c>
      <c r="D53" s="1">
        <v>44595</v>
      </c>
      <c r="E53">
        <v>19609113</v>
      </c>
      <c r="F53" t="s">
        <v>19</v>
      </c>
      <c r="G53" t="s">
        <v>22</v>
      </c>
      <c r="H53" t="s">
        <v>183</v>
      </c>
      <c r="I53" s="2">
        <v>8220082</v>
      </c>
      <c r="J53" s="2">
        <v>8220082</v>
      </c>
      <c r="K53">
        <v>4494463134</v>
      </c>
      <c r="L53" t="s">
        <v>69</v>
      </c>
      <c r="M53" t="s">
        <v>70</v>
      </c>
      <c r="N53" t="s">
        <v>71</v>
      </c>
      <c r="O53" s="24" t="str">
        <f>IF(COUNTIF('Geographic Analysis'!$L$8:$L$21,Commercial!P216), _xlfn.CONCAT(Commercial!P216, " (H)"),Commercial!P216)</f>
        <v>South Korea</v>
      </c>
      <c r="P53" t="s">
        <v>71</v>
      </c>
      <c r="Q53" s="24" t="str">
        <f>IF(COUNTIF('Geographic Analysis'!$L$8:$L$21,Commercial!R216), _xlfn.CONCAT(Commercial!R216, " (H)"),Commercial!R216)</f>
        <v>United States</v>
      </c>
      <c r="R53" t="s">
        <v>51</v>
      </c>
      <c r="S53">
        <v>3344105896</v>
      </c>
      <c r="T53" t="s">
        <v>188</v>
      </c>
      <c r="U53" t="s">
        <v>86</v>
      </c>
      <c r="V53" t="s">
        <v>51</v>
      </c>
    </row>
    <row r="54" spans="1:22" x14ac:dyDescent="0.3">
      <c r="A54" s="5" t="s">
        <v>185</v>
      </c>
      <c r="B54">
        <v>1058884562</v>
      </c>
      <c r="C54">
        <v>38865000</v>
      </c>
      <c r="D54" s="1">
        <v>44615</v>
      </c>
      <c r="E54">
        <v>16232498</v>
      </c>
      <c r="F54" t="s">
        <v>19</v>
      </c>
      <c r="G54" t="s">
        <v>22</v>
      </c>
      <c r="H54" t="s">
        <v>183</v>
      </c>
      <c r="I54" s="2">
        <v>8176170</v>
      </c>
      <c r="J54" s="2">
        <v>8176170</v>
      </c>
      <c r="K54">
        <v>1441214521</v>
      </c>
      <c r="L54" t="s">
        <v>101</v>
      </c>
      <c r="M54" t="s">
        <v>102</v>
      </c>
      <c r="N54" t="s">
        <v>51</v>
      </c>
      <c r="O54" s="24" t="str">
        <f>IF(COUNTIF('Geographic Analysis'!$L$8:$L$21,Commercial!P81), _xlfn.CONCAT(Commercial!P81, " (H)"),Commercial!P81)</f>
        <v>United States</v>
      </c>
      <c r="P54" t="s">
        <v>51</v>
      </c>
      <c r="Q54" s="24" t="str">
        <f>IF(COUNTIF('Geographic Analysis'!$L$8:$L$21,Commercial!R81), _xlfn.CONCAT(Commercial!R81, " (H)"),Commercial!R81)</f>
        <v>United Kingdom</v>
      </c>
      <c r="R54" t="s">
        <v>88</v>
      </c>
      <c r="S54">
        <v>9040688299</v>
      </c>
      <c r="T54" t="s">
        <v>112</v>
      </c>
      <c r="U54" t="s">
        <v>87</v>
      </c>
      <c r="V54" t="s">
        <v>88</v>
      </c>
    </row>
    <row r="55" spans="1:22" x14ac:dyDescent="0.3">
      <c r="A55" s="5" t="s">
        <v>185</v>
      </c>
      <c r="B55">
        <v>1058884562</v>
      </c>
      <c r="C55">
        <v>36785654</v>
      </c>
      <c r="D55" s="1">
        <v>44615</v>
      </c>
      <c r="E55">
        <v>13692672</v>
      </c>
      <c r="F55" t="s">
        <v>19</v>
      </c>
      <c r="G55" t="s">
        <v>22</v>
      </c>
      <c r="H55" t="s">
        <v>183</v>
      </c>
      <c r="I55" s="2">
        <v>8142013</v>
      </c>
      <c r="J55" s="2">
        <v>8142013</v>
      </c>
      <c r="K55">
        <v>1441214521</v>
      </c>
      <c r="L55" t="s">
        <v>101</v>
      </c>
      <c r="M55" t="s">
        <v>102</v>
      </c>
      <c r="N55" t="s">
        <v>51</v>
      </c>
      <c r="O55" s="24" t="str">
        <f>IF(COUNTIF('Geographic Analysis'!$L$8:$L$21,Commercial!P54), _xlfn.CONCAT(Commercial!P54, " (H)"),Commercial!P54)</f>
        <v>United States</v>
      </c>
      <c r="P55" t="s">
        <v>51</v>
      </c>
      <c r="Q55" s="24" t="str">
        <f>IF(COUNTIF('Geographic Analysis'!$L$8:$L$21,Commercial!R54), _xlfn.CONCAT(Commercial!R54, " (H)"),Commercial!R54)</f>
        <v>United Arab Emirates (H)</v>
      </c>
      <c r="R55" t="s">
        <v>109</v>
      </c>
      <c r="S55">
        <v>2049989878</v>
      </c>
      <c r="T55" t="s">
        <v>110</v>
      </c>
      <c r="U55" t="s">
        <v>111</v>
      </c>
      <c r="V55" t="s">
        <v>109</v>
      </c>
    </row>
    <row r="56" spans="1:22" x14ac:dyDescent="0.3">
      <c r="A56" s="5" t="s">
        <v>185</v>
      </c>
      <c r="B56">
        <v>1058884562</v>
      </c>
      <c r="C56">
        <v>36785654</v>
      </c>
      <c r="D56" s="1">
        <v>44600</v>
      </c>
      <c r="E56">
        <v>14586685</v>
      </c>
      <c r="F56" t="s">
        <v>19</v>
      </c>
      <c r="G56" t="s">
        <v>22</v>
      </c>
      <c r="H56" t="s">
        <v>183</v>
      </c>
      <c r="I56" s="2">
        <v>8052029</v>
      </c>
      <c r="J56" s="2">
        <v>8052029</v>
      </c>
      <c r="K56">
        <v>7775489878</v>
      </c>
      <c r="L56" t="s">
        <v>110</v>
      </c>
      <c r="M56" t="s">
        <v>111</v>
      </c>
      <c r="N56" t="s">
        <v>109</v>
      </c>
      <c r="O56" s="24" t="str">
        <f>IF(COUNTIF('Geographic Analysis'!$L$8:$L$21,Commercial!P120), _xlfn.CONCAT(Commercial!P120, " (H)"),Commercial!P120)</f>
        <v>United Arab Emirates (H)</v>
      </c>
      <c r="P56" t="s">
        <v>109</v>
      </c>
      <c r="Q56" s="24" t="str">
        <f>IF(COUNTIF('Geographic Analysis'!$L$8:$L$21,Commercial!R120), _xlfn.CONCAT(Commercial!R120, " (H)"),Commercial!R120)</f>
        <v>United States</v>
      </c>
      <c r="R56" t="s">
        <v>51</v>
      </c>
      <c r="S56">
        <v>1002337855</v>
      </c>
      <c r="T56" t="s">
        <v>105</v>
      </c>
      <c r="U56" t="s">
        <v>106</v>
      </c>
      <c r="V56" t="s">
        <v>51</v>
      </c>
    </row>
    <row r="57" spans="1:22" x14ac:dyDescent="0.3">
      <c r="A57" s="5" t="s">
        <v>186</v>
      </c>
      <c r="B57">
        <v>1058884562</v>
      </c>
      <c r="C57">
        <v>36785654</v>
      </c>
      <c r="D57" s="1">
        <v>44622</v>
      </c>
      <c r="E57">
        <v>13458763</v>
      </c>
      <c r="F57" t="s">
        <v>19</v>
      </c>
      <c r="G57" t="s">
        <v>22</v>
      </c>
      <c r="H57" t="s">
        <v>183</v>
      </c>
      <c r="I57" s="2">
        <v>7996449</v>
      </c>
      <c r="J57" s="2">
        <v>7996449</v>
      </c>
      <c r="K57">
        <v>2045489878</v>
      </c>
      <c r="L57" t="s">
        <v>103</v>
      </c>
      <c r="M57" t="s">
        <v>50</v>
      </c>
      <c r="N57" t="s">
        <v>49</v>
      </c>
      <c r="O57" s="24" t="str">
        <f>IF(COUNTIF('Geographic Analysis'!$L$8:$L$21,Commercial!P125), _xlfn.CONCAT(Commercial!P125, " (H)"),Commercial!P125)</f>
        <v>France</v>
      </c>
      <c r="P57" t="s">
        <v>49</v>
      </c>
      <c r="Q57" s="24" t="str">
        <f>IF(COUNTIF('Geographic Analysis'!$L$8:$L$21,Commercial!R125), _xlfn.CONCAT(Commercial!R125, " (H)"),Commercial!R125)</f>
        <v>United States</v>
      </c>
      <c r="R57" t="s">
        <v>51</v>
      </c>
      <c r="S57">
        <v>1441214521</v>
      </c>
      <c r="T57" t="s">
        <v>101</v>
      </c>
      <c r="U57" t="s">
        <v>102</v>
      </c>
      <c r="V57" t="s">
        <v>51</v>
      </c>
    </row>
    <row r="58" spans="1:22" x14ac:dyDescent="0.3">
      <c r="A58" s="5" t="s">
        <v>186</v>
      </c>
      <c r="B58">
        <v>1058884562</v>
      </c>
      <c r="C58">
        <v>36785654</v>
      </c>
      <c r="D58" s="1">
        <v>44650</v>
      </c>
      <c r="E58">
        <v>13467315</v>
      </c>
      <c r="F58" t="s">
        <v>19</v>
      </c>
      <c r="G58" t="s">
        <v>21</v>
      </c>
      <c r="H58" t="s">
        <v>183</v>
      </c>
      <c r="I58" s="2">
        <v>7985840</v>
      </c>
      <c r="J58" s="2">
        <v>7985840</v>
      </c>
      <c r="K58">
        <v>2045489878</v>
      </c>
      <c r="L58" t="s">
        <v>103</v>
      </c>
      <c r="M58" t="s">
        <v>50</v>
      </c>
      <c r="N58" t="s">
        <v>49</v>
      </c>
      <c r="O58" s="24" t="str">
        <f>IF(COUNTIF('Geographic Analysis'!$L$8:$L$21,Commercial!P126), _xlfn.CONCAT(Commercial!P126, " (H)"),Commercial!P126)</f>
        <v>France</v>
      </c>
      <c r="P58" t="s">
        <v>49</v>
      </c>
      <c r="Q58" s="24" t="str">
        <f>IF(COUNTIF('Geographic Analysis'!$L$8:$L$21,Commercial!R126), _xlfn.CONCAT(Commercial!R126, " (H)"),Commercial!R126)</f>
        <v>United States</v>
      </c>
      <c r="R58" t="s">
        <v>51</v>
      </c>
      <c r="S58">
        <v>3466400426</v>
      </c>
      <c r="T58" t="s">
        <v>67</v>
      </c>
      <c r="U58" t="s">
        <v>68</v>
      </c>
      <c r="V58" t="s">
        <v>51</v>
      </c>
    </row>
    <row r="59" spans="1:22" x14ac:dyDescent="0.3">
      <c r="A59" s="5" t="s">
        <v>184</v>
      </c>
      <c r="B59">
        <v>1058884562</v>
      </c>
      <c r="C59">
        <v>36785654</v>
      </c>
      <c r="D59" s="1">
        <v>44570</v>
      </c>
      <c r="E59">
        <v>13194235</v>
      </c>
      <c r="F59" t="s">
        <v>19</v>
      </c>
      <c r="G59" t="s">
        <v>22</v>
      </c>
      <c r="H59" t="s">
        <v>183</v>
      </c>
      <c r="I59" s="2">
        <v>7904951</v>
      </c>
      <c r="J59" s="2">
        <v>7904951</v>
      </c>
      <c r="K59">
        <v>1441214521</v>
      </c>
      <c r="L59" t="s">
        <v>101</v>
      </c>
      <c r="M59" t="s">
        <v>102</v>
      </c>
      <c r="N59" t="s">
        <v>51</v>
      </c>
      <c r="O59" s="24" t="str">
        <f>IF(COUNTIF('Geographic Analysis'!$L$8:$L$21,Commercial!P78), _xlfn.CONCAT(Commercial!P78, " (H)"),Commercial!P78)</f>
        <v>United States</v>
      </c>
      <c r="P59" t="s">
        <v>51</v>
      </c>
      <c r="Q59" s="24" t="str">
        <f>IF(COUNTIF('Geographic Analysis'!$L$8:$L$21,Commercial!R78), _xlfn.CONCAT(Commercial!R78, " (H)"),Commercial!R78)</f>
        <v>United Kingdom</v>
      </c>
      <c r="R59" t="s">
        <v>88</v>
      </c>
      <c r="S59">
        <v>1900109258</v>
      </c>
      <c r="T59" t="s">
        <v>97</v>
      </c>
      <c r="U59" t="s">
        <v>98</v>
      </c>
      <c r="V59" t="s">
        <v>88</v>
      </c>
    </row>
    <row r="60" spans="1:22" x14ac:dyDescent="0.3">
      <c r="A60" s="5" t="s">
        <v>184</v>
      </c>
      <c r="B60">
        <v>1058884562</v>
      </c>
      <c r="C60">
        <v>36785654</v>
      </c>
      <c r="D60" s="1">
        <v>44571</v>
      </c>
      <c r="E60">
        <v>16881369</v>
      </c>
      <c r="F60" t="s">
        <v>19</v>
      </c>
      <c r="G60" t="s">
        <v>21</v>
      </c>
      <c r="H60" t="s">
        <v>183</v>
      </c>
      <c r="I60" s="2">
        <v>7832272</v>
      </c>
      <c r="J60" s="2">
        <v>7832272</v>
      </c>
      <c r="K60">
        <v>3259405538</v>
      </c>
      <c r="L60" t="s">
        <v>62</v>
      </c>
      <c r="M60" t="s">
        <v>61</v>
      </c>
      <c r="N60" t="s">
        <v>58</v>
      </c>
      <c r="O60" s="24" t="str">
        <f>IF(COUNTIF('Geographic Analysis'!$L$8:$L$21,Commercial!P161), _xlfn.CONCAT(Commercial!P161, " (H)"),Commercial!P161)</f>
        <v>Netherlands</v>
      </c>
      <c r="P60" t="s">
        <v>58</v>
      </c>
      <c r="Q60" s="24" t="str">
        <f>IF(COUNTIF('Geographic Analysis'!$L$8:$L$21,Commercial!R161), _xlfn.CONCAT(Commercial!R161, " (H)"),Commercial!R161)</f>
        <v>Pakistan (H)</v>
      </c>
      <c r="R60" t="s">
        <v>83</v>
      </c>
      <c r="S60">
        <v>7577789636</v>
      </c>
      <c r="T60" t="s">
        <v>93</v>
      </c>
      <c r="U60" t="s">
        <v>82</v>
      </c>
      <c r="V60" t="s">
        <v>83</v>
      </c>
    </row>
    <row r="61" spans="1:22" x14ac:dyDescent="0.3">
      <c r="A61" s="5" t="s">
        <v>186</v>
      </c>
      <c r="B61">
        <v>1058884562</v>
      </c>
      <c r="C61">
        <v>36785654</v>
      </c>
      <c r="D61" s="1">
        <v>44625</v>
      </c>
      <c r="E61">
        <v>17829289</v>
      </c>
      <c r="F61" t="s">
        <v>19</v>
      </c>
      <c r="G61" t="s">
        <v>21</v>
      </c>
      <c r="H61" t="s">
        <v>183</v>
      </c>
      <c r="I61" s="2">
        <v>7788602</v>
      </c>
      <c r="J61" s="2">
        <v>7788602</v>
      </c>
      <c r="K61">
        <v>3259405538</v>
      </c>
      <c r="L61" t="s">
        <v>62</v>
      </c>
      <c r="M61" t="s">
        <v>61</v>
      </c>
      <c r="N61" t="s">
        <v>58</v>
      </c>
      <c r="O61" s="24" t="str">
        <f>IF(COUNTIF('Geographic Analysis'!$L$8:$L$21,Commercial!P163), _xlfn.CONCAT(Commercial!P163, " (H)"),Commercial!P163)</f>
        <v>Netherlands</v>
      </c>
      <c r="P61" t="s">
        <v>58</v>
      </c>
      <c r="Q61" s="24" t="str">
        <f>IF(COUNTIF('Geographic Analysis'!$L$8:$L$21,Commercial!R163), _xlfn.CONCAT(Commercial!R163, " (H)"),Commercial!R163)</f>
        <v>United Kingdom</v>
      </c>
      <c r="R61" t="s">
        <v>88</v>
      </c>
      <c r="S61">
        <v>9040688299</v>
      </c>
      <c r="T61" t="s">
        <v>112</v>
      </c>
      <c r="U61" t="s">
        <v>87</v>
      </c>
      <c r="V61" t="s">
        <v>88</v>
      </c>
    </row>
    <row r="62" spans="1:22" x14ac:dyDescent="0.3">
      <c r="A62" s="5" t="s">
        <v>185</v>
      </c>
      <c r="B62">
        <v>1058884562</v>
      </c>
      <c r="C62">
        <v>36785654</v>
      </c>
      <c r="D62" s="1">
        <v>44611</v>
      </c>
      <c r="E62">
        <v>12480477</v>
      </c>
      <c r="F62" t="s">
        <v>19</v>
      </c>
      <c r="G62" t="s">
        <v>22</v>
      </c>
      <c r="H62" t="s">
        <v>183</v>
      </c>
      <c r="I62" s="2">
        <v>7783749</v>
      </c>
      <c r="J62" s="2">
        <v>7783749</v>
      </c>
      <c r="K62">
        <v>4445636585</v>
      </c>
      <c r="L62" t="s">
        <v>37</v>
      </c>
      <c r="M62" t="s">
        <v>39</v>
      </c>
      <c r="N62" t="s">
        <v>38</v>
      </c>
      <c r="O62" s="24" t="str">
        <f>IF(COUNTIF('Geographic Analysis'!$L$8:$L$21,Commercial!P195), _xlfn.CONCAT(Commercial!P195, " (H)"),Commercial!P195)</f>
        <v>Germany</v>
      </c>
      <c r="P62" t="s">
        <v>38</v>
      </c>
      <c r="Q62" s="24" t="str">
        <f>IF(COUNTIF('Geographic Analysis'!$L$8:$L$21,Commercial!R195), _xlfn.CONCAT(Commercial!R195, " (H)"),Commercial!R195)</f>
        <v>Bahrain (H)</v>
      </c>
      <c r="R62" t="s">
        <v>28</v>
      </c>
      <c r="S62">
        <v>4547963252</v>
      </c>
      <c r="T62" t="s">
        <v>32</v>
      </c>
      <c r="U62" t="s">
        <v>33</v>
      </c>
      <c r="V62" t="s">
        <v>28</v>
      </c>
    </row>
    <row r="63" spans="1:22" x14ac:dyDescent="0.3">
      <c r="A63" s="5" t="s">
        <v>185</v>
      </c>
      <c r="B63">
        <v>1058884562</v>
      </c>
      <c r="C63">
        <v>36785654</v>
      </c>
      <c r="D63" s="1">
        <v>44603</v>
      </c>
      <c r="E63">
        <v>13185751</v>
      </c>
      <c r="F63" t="s">
        <v>19</v>
      </c>
      <c r="G63" t="s">
        <v>21</v>
      </c>
      <c r="H63" t="s">
        <v>183</v>
      </c>
      <c r="I63" s="2">
        <v>7780481</v>
      </c>
      <c r="J63" s="2">
        <v>7780481</v>
      </c>
      <c r="K63">
        <v>2045489878</v>
      </c>
      <c r="L63" t="s">
        <v>103</v>
      </c>
      <c r="M63" t="s">
        <v>50</v>
      </c>
      <c r="N63" t="s">
        <v>49</v>
      </c>
      <c r="O63" s="24" t="str">
        <f>IF(COUNTIF('Geographic Analysis'!$L$8:$L$21,Commercial!P124), _xlfn.CONCAT(Commercial!P124, " (H)"),Commercial!P124)</f>
        <v>France</v>
      </c>
      <c r="P63" t="s">
        <v>49</v>
      </c>
      <c r="Q63" s="24" t="str">
        <f>IF(COUNTIF('Geographic Analysis'!$L$8:$L$21,Commercial!R124), _xlfn.CONCAT(Commercial!R124, " (H)"),Commercial!R124)</f>
        <v>Bahrain (H)</v>
      </c>
      <c r="R63" t="s">
        <v>28</v>
      </c>
      <c r="S63">
        <v>4547963252</v>
      </c>
      <c r="T63" t="s">
        <v>32</v>
      </c>
      <c r="U63" t="s">
        <v>33</v>
      </c>
      <c r="V63" t="s">
        <v>28</v>
      </c>
    </row>
    <row r="64" spans="1:22" x14ac:dyDescent="0.3">
      <c r="A64" s="5" t="s">
        <v>184</v>
      </c>
      <c r="B64">
        <v>1058884562</v>
      </c>
      <c r="C64">
        <v>38865000</v>
      </c>
      <c r="D64" s="1">
        <v>44588</v>
      </c>
      <c r="E64">
        <v>19228086</v>
      </c>
      <c r="F64" t="s">
        <v>19</v>
      </c>
      <c r="G64" t="s">
        <v>22</v>
      </c>
      <c r="H64" t="s">
        <v>183</v>
      </c>
      <c r="I64" s="2">
        <v>7755309</v>
      </c>
      <c r="J64" s="2">
        <v>7755309</v>
      </c>
      <c r="K64">
        <v>1000254510</v>
      </c>
      <c r="L64" t="s">
        <v>66</v>
      </c>
      <c r="M64" t="s">
        <v>29</v>
      </c>
      <c r="N64" t="s">
        <v>28</v>
      </c>
      <c r="O64" s="24" t="str">
        <f>IF(COUNTIF('Geographic Analysis'!$L$8:$L$21,Commercial!P19), _xlfn.CONCAT(Commercial!P19, " (H)"),Commercial!P19)</f>
        <v>Bahrain (H)</v>
      </c>
      <c r="P64" t="s">
        <v>28</v>
      </c>
      <c r="Q64" s="24" t="str">
        <f>IF(COUNTIF('Geographic Analysis'!$L$8:$L$21,Commercial!R19), _xlfn.CONCAT(Commercial!R19, " (H)"),Commercial!R19)</f>
        <v>Bahrain (H)</v>
      </c>
      <c r="R64" t="s">
        <v>28</v>
      </c>
      <c r="S64">
        <v>1000254510</v>
      </c>
      <c r="T64" t="s">
        <v>66</v>
      </c>
      <c r="U64" t="s">
        <v>29</v>
      </c>
      <c r="V64" t="s">
        <v>28</v>
      </c>
    </row>
    <row r="65" spans="1:22" x14ac:dyDescent="0.3">
      <c r="A65" s="5" t="s">
        <v>186</v>
      </c>
      <c r="B65">
        <v>1058884562</v>
      </c>
      <c r="C65">
        <v>38865000</v>
      </c>
      <c r="D65" s="1">
        <v>44641</v>
      </c>
      <c r="E65">
        <v>16161666</v>
      </c>
      <c r="F65" t="s">
        <v>19</v>
      </c>
      <c r="G65" t="s">
        <v>22</v>
      </c>
      <c r="H65" t="s">
        <v>183</v>
      </c>
      <c r="I65" s="2">
        <v>7743721</v>
      </c>
      <c r="J65" s="2">
        <v>7743721</v>
      </c>
      <c r="K65">
        <v>2045489878</v>
      </c>
      <c r="L65" t="s">
        <v>103</v>
      </c>
      <c r="M65" t="s">
        <v>50</v>
      </c>
      <c r="N65" t="s">
        <v>49</v>
      </c>
      <c r="O65" s="24" t="str">
        <f>IF(COUNTIF('Geographic Analysis'!$L$8:$L$21,Commercial!P131), _xlfn.CONCAT(Commercial!P131, " (H)"),Commercial!P131)</f>
        <v>France</v>
      </c>
      <c r="P65" t="s">
        <v>49</v>
      </c>
      <c r="Q65" s="24" t="str">
        <f>IF(COUNTIF('Geographic Analysis'!$L$8:$L$21,Commercial!R131), _xlfn.CONCAT(Commercial!R131, " (H)"),Commercial!R131)</f>
        <v>Pakistan (H)</v>
      </c>
      <c r="R65" t="s">
        <v>83</v>
      </c>
      <c r="S65">
        <v>3344105896</v>
      </c>
      <c r="T65" t="s">
        <v>188</v>
      </c>
      <c r="U65" t="s">
        <v>82</v>
      </c>
      <c r="V65" t="s">
        <v>83</v>
      </c>
    </row>
    <row r="66" spans="1:22" x14ac:dyDescent="0.3">
      <c r="A66" s="5" t="s">
        <v>184</v>
      </c>
      <c r="B66">
        <v>1058884562</v>
      </c>
      <c r="C66">
        <v>36785654</v>
      </c>
      <c r="D66" s="1">
        <v>44582</v>
      </c>
      <c r="E66">
        <v>11602569</v>
      </c>
      <c r="F66" t="s">
        <v>19</v>
      </c>
      <c r="G66" t="s">
        <v>21</v>
      </c>
      <c r="H66" t="s">
        <v>183</v>
      </c>
      <c r="I66" s="2">
        <v>7658362</v>
      </c>
      <c r="J66" s="2">
        <v>7658362</v>
      </c>
      <c r="K66">
        <v>1441214521</v>
      </c>
      <c r="L66" t="s">
        <v>101</v>
      </c>
      <c r="M66" t="s">
        <v>102</v>
      </c>
      <c r="N66" t="s">
        <v>51</v>
      </c>
      <c r="O66" s="24" t="str">
        <f>IF(COUNTIF('Geographic Analysis'!$L$8:$L$21,Commercial!P73), _xlfn.CONCAT(Commercial!P73, " (H)"),Commercial!P73)</f>
        <v>United States</v>
      </c>
      <c r="P66" t="s">
        <v>51</v>
      </c>
      <c r="Q66" s="24" t="str">
        <f>IF(COUNTIF('Geographic Analysis'!$L$8:$L$21,Commercial!R73), _xlfn.CONCAT(Commercial!R73, " (H)"),Commercial!R73)</f>
        <v>United States</v>
      </c>
      <c r="R66" t="s">
        <v>51</v>
      </c>
      <c r="S66">
        <v>3466400426</v>
      </c>
      <c r="T66" t="s">
        <v>67</v>
      </c>
      <c r="U66" t="s">
        <v>68</v>
      </c>
      <c r="V66" t="s">
        <v>51</v>
      </c>
    </row>
    <row r="67" spans="1:22" x14ac:dyDescent="0.3">
      <c r="A67" s="5" t="s">
        <v>184</v>
      </c>
      <c r="B67">
        <v>1058884562</v>
      </c>
      <c r="C67">
        <v>36785654</v>
      </c>
      <c r="D67" s="1">
        <v>44589</v>
      </c>
      <c r="E67">
        <v>10091330</v>
      </c>
      <c r="F67" t="s">
        <v>19</v>
      </c>
      <c r="G67" t="s">
        <v>22</v>
      </c>
      <c r="H67" t="s">
        <v>183</v>
      </c>
      <c r="I67" s="2">
        <v>7592365</v>
      </c>
      <c r="J67" s="2">
        <v>7592365</v>
      </c>
      <c r="K67">
        <v>1002337855</v>
      </c>
      <c r="L67" t="s">
        <v>105</v>
      </c>
      <c r="M67" t="s">
        <v>106</v>
      </c>
      <c r="N67" t="s">
        <v>51</v>
      </c>
      <c r="O67" s="24" t="str">
        <f>IF(COUNTIF('Geographic Analysis'!$L$8:$L$21,Commercial!P21), _xlfn.CONCAT(Commercial!P21, " (H)"),Commercial!P21)</f>
        <v>United States</v>
      </c>
      <c r="P67" t="s">
        <v>51</v>
      </c>
      <c r="Q67" s="24" t="str">
        <f>IF(COUNTIF('Geographic Analysis'!$L$8:$L$21,Commercial!R21), _xlfn.CONCAT(Commercial!R21, " (H)"),Commercial!R21)</f>
        <v>United Kingdom</v>
      </c>
      <c r="R67" t="s">
        <v>88</v>
      </c>
      <c r="S67">
        <v>1900109258</v>
      </c>
      <c r="T67" t="s">
        <v>97</v>
      </c>
      <c r="U67" t="s">
        <v>98</v>
      </c>
      <c r="V67" t="s">
        <v>88</v>
      </c>
    </row>
    <row r="68" spans="1:22" x14ac:dyDescent="0.3">
      <c r="A68" s="5" t="s">
        <v>184</v>
      </c>
      <c r="B68">
        <v>1058884562</v>
      </c>
      <c r="C68">
        <v>36785654</v>
      </c>
      <c r="D68" s="1">
        <v>44574</v>
      </c>
      <c r="E68">
        <v>19239357</v>
      </c>
      <c r="F68" t="s">
        <v>19</v>
      </c>
      <c r="G68" t="s">
        <v>22</v>
      </c>
      <c r="H68" t="s">
        <v>183</v>
      </c>
      <c r="I68" s="2">
        <v>7569934</v>
      </c>
      <c r="J68" s="2">
        <v>7569934</v>
      </c>
      <c r="K68">
        <v>1002337855</v>
      </c>
      <c r="L68" t="s">
        <v>105</v>
      </c>
      <c r="M68" t="s">
        <v>106</v>
      </c>
      <c r="N68" t="s">
        <v>51</v>
      </c>
      <c r="O68" s="24" t="str">
        <f>IF(COUNTIF('Geographic Analysis'!$L$8:$L$21,Commercial!P24), _xlfn.CONCAT(Commercial!P24, " (H)"),Commercial!P24)</f>
        <v>United States</v>
      </c>
      <c r="P68" t="s">
        <v>51</v>
      </c>
      <c r="Q68" s="24" t="str">
        <f>IF(COUNTIF('Geographic Analysis'!$L$8:$L$21,Commercial!R24), _xlfn.CONCAT(Commercial!R24, " (H)"),Commercial!R24)</f>
        <v>United States</v>
      </c>
      <c r="R68" t="s">
        <v>51</v>
      </c>
      <c r="S68">
        <v>3466400426</v>
      </c>
      <c r="T68" t="s">
        <v>67</v>
      </c>
      <c r="U68" t="s">
        <v>68</v>
      </c>
      <c r="V68" t="s">
        <v>51</v>
      </c>
    </row>
    <row r="69" spans="1:22" x14ac:dyDescent="0.3">
      <c r="A69" s="5" t="s">
        <v>186</v>
      </c>
      <c r="B69">
        <v>1058884562</v>
      </c>
      <c r="C69">
        <v>36785654</v>
      </c>
      <c r="D69" s="1">
        <v>44635</v>
      </c>
      <c r="E69">
        <v>15057964</v>
      </c>
      <c r="F69" t="s">
        <v>19</v>
      </c>
      <c r="G69" t="s">
        <v>21</v>
      </c>
      <c r="H69" t="s">
        <v>183</v>
      </c>
      <c r="I69" s="2">
        <v>7555897</v>
      </c>
      <c r="J69" s="2">
        <v>7555897</v>
      </c>
      <c r="K69">
        <v>2045489878</v>
      </c>
      <c r="L69" t="s">
        <v>103</v>
      </c>
      <c r="M69" t="s">
        <v>50</v>
      </c>
      <c r="N69" t="s">
        <v>49</v>
      </c>
      <c r="O69" s="24" t="str">
        <f>IF(COUNTIF('Geographic Analysis'!$L$8:$L$21,Commercial!P141), _xlfn.CONCAT(Commercial!P141, " (H)"),Commercial!P141)</f>
        <v>France</v>
      </c>
      <c r="P69" t="s">
        <v>49</v>
      </c>
      <c r="Q69" s="24" t="str">
        <f>IF(COUNTIF('Geographic Analysis'!$L$8:$L$21,Commercial!R141), _xlfn.CONCAT(Commercial!R141, " (H)"),Commercial!R141)</f>
        <v>Denmark</v>
      </c>
      <c r="R69" t="s">
        <v>125</v>
      </c>
      <c r="S69">
        <v>7888045698</v>
      </c>
      <c r="T69" t="s">
        <v>123</v>
      </c>
      <c r="U69" t="s">
        <v>124</v>
      </c>
      <c r="V69" t="s">
        <v>125</v>
      </c>
    </row>
    <row r="70" spans="1:22" x14ac:dyDescent="0.3">
      <c r="A70" s="5" t="s">
        <v>185</v>
      </c>
      <c r="B70">
        <v>1058884562</v>
      </c>
      <c r="C70">
        <v>36785654</v>
      </c>
      <c r="D70" s="1">
        <v>44619</v>
      </c>
      <c r="E70">
        <v>11676021</v>
      </c>
      <c r="F70" t="s">
        <v>19</v>
      </c>
      <c r="G70" t="s">
        <v>21</v>
      </c>
      <c r="H70" t="s">
        <v>183</v>
      </c>
      <c r="I70" s="2">
        <v>7545075</v>
      </c>
      <c r="J70" s="2">
        <v>7545075</v>
      </c>
      <c r="K70">
        <v>2045489878</v>
      </c>
      <c r="L70" t="s">
        <v>103</v>
      </c>
      <c r="M70" t="s">
        <v>50</v>
      </c>
      <c r="N70" t="s">
        <v>49</v>
      </c>
      <c r="O70" s="24" t="str">
        <f>IF(COUNTIF('Geographic Analysis'!$L$8:$L$21,Commercial!P140), _xlfn.CONCAT(Commercial!P140, " (H)"),Commercial!P140)</f>
        <v>France</v>
      </c>
      <c r="P70" t="s">
        <v>49</v>
      </c>
      <c r="Q70" s="24" t="str">
        <f>IF(COUNTIF('Geographic Analysis'!$L$8:$L$21,Commercial!R140), _xlfn.CONCAT(Commercial!R140, " (H)"),Commercial!R140)</f>
        <v>South Korea</v>
      </c>
      <c r="R70" t="s">
        <v>71</v>
      </c>
      <c r="S70">
        <v>4494463134</v>
      </c>
      <c r="T70" t="s">
        <v>69</v>
      </c>
      <c r="U70" t="s">
        <v>70</v>
      </c>
      <c r="V70" t="s">
        <v>71</v>
      </c>
    </row>
    <row r="71" spans="1:22" x14ac:dyDescent="0.3">
      <c r="A71" s="5" t="s">
        <v>185</v>
      </c>
      <c r="B71">
        <v>1058884562</v>
      </c>
      <c r="C71">
        <v>38865000</v>
      </c>
      <c r="D71" s="1">
        <v>44600</v>
      </c>
      <c r="E71">
        <v>11952672</v>
      </c>
      <c r="F71" t="s">
        <v>19</v>
      </c>
      <c r="G71" t="s">
        <v>21</v>
      </c>
      <c r="H71" t="s">
        <v>183</v>
      </c>
      <c r="I71" s="2">
        <v>7543396</v>
      </c>
      <c r="J71" s="2">
        <v>7543396</v>
      </c>
      <c r="K71">
        <v>4494463134</v>
      </c>
      <c r="L71" t="s">
        <v>69</v>
      </c>
      <c r="M71" t="s">
        <v>70</v>
      </c>
      <c r="N71" t="s">
        <v>71</v>
      </c>
      <c r="O71" s="24" t="str">
        <f>IF(COUNTIF('Geographic Analysis'!$L$8:$L$21,Commercial!P207), _xlfn.CONCAT(Commercial!P207, " (H)"),Commercial!P207)</f>
        <v>South Korea</v>
      </c>
      <c r="P71" t="s">
        <v>71</v>
      </c>
      <c r="Q71" s="24" t="str">
        <f>IF(COUNTIF('Geographic Analysis'!$L$8:$L$21,Commercial!R207), _xlfn.CONCAT(Commercial!R207, " (H)"),Commercial!R207)</f>
        <v>Denmark</v>
      </c>
      <c r="R71" t="s">
        <v>125</v>
      </c>
      <c r="S71">
        <v>7888045698</v>
      </c>
      <c r="T71" t="s">
        <v>123</v>
      </c>
      <c r="U71" t="s">
        <v>124</v>
      </c>
      <c r="V71" t="s">
        <v>125</v>
      </c>
    </row>
    <row r="72" spans="1:22" x14ac:dyDescent="0.3">
      <c r="A72" s="5" t="s">
        <v>186</v>
      </c>
      <c r="B72">
        <v>1058884562</v>
      </c>
      <c r="C72">
        <v>38865000</v>
      </c>
      <c r="D72" s="1">
        <v>44638</v>
      </c>
      <c r="E72">
        <v>11206091</v>
      </c>
      <c r="F72" t="s">
        <v>19</v>
      </c>
      <c r="G72" t="s">
        <v>22</v>
      </c>
      <c r="H72" t="s">
        <v>183</v>
      </c>
      <c r="I72" s="2">
        <v>7541421</v>
      </c>
      <c r="J72" s="2">
        <v>7541421</v>
      </c>
      <c r="K72">
        <v>4494463134</v>
      </c>
      <c r="L72" t="s">
        <v>69</v>
      </c>
      <c r="M72" t="s">
        <v>70</v>
      </c>
      <c r="N72" t="s">
        <v>71</v>
      </c>
      <c r="O72" s="24" t="str">
        <f>IF(COUNTIF('Geographic Analysis'!$L$8:$L$21,Commercial!P205), _xlfn.CONCAT(Commercial!P205, " (H)"),Commercial!P205)</f>
        <v>South Korea</v>
      </c>
      <c r="P72" t="s">
        <v>71</v>
      </c>
      <c r="Q72" s="24" t="str">
        <f>IF(COUNTIF('Geographic Analysis'!$L$8:$L$21,Commercial!R205), _xlfn.CONCAT(Commercial!R205, " (H)"),Commercial!R205)</f>
        <v>Cyprus (H)</v>
      </c>
      <c r="R72" t="s">
        <v>178</v>
      </c>
      <c r="S72">
        <v>3344105896</v>
      </c>
      <c r="T72" t="s">
        <v>188</v>
      </c>
      <c r="V72" t="s">
        <v>178</v>
      </c>
    </row>
    <row r="73" spans="1:22" x14ac:dyDescent="0.3">
      <c r="A73" s="5" t="s">
        <v>186</v>
      </c>
      <c r="B73">
        <v>1058884562</v>
      </c>
      <c r="C73">
        <v>38865000</v>
      </c>
      <c r="D73" s="1">
        <v>44637</v>
      </c>
      <c r="E73">
        <v>16892549</v>
      </c>
      <c r="F73" t="s">
        <v>19</v>
      </c>
      <c r="G73" t="s">
        <v>21</v>
      </c>
      <c r="H73" t="s">
        <v>183</v>
      </c>
      <c r="I73" s="2">
        <v>7413126</v>
      </c>
      <c r="J73" s="2">
        <v>7413126</v>
      </c>
      <c r="K73">
        <v>1441214521</v>
      </c>
      <c r="L73" t="s">
        <v>101</v>
      </c>
      <c r="M73" t="s">
        <v>102</v>
      </c>
      <c r="N73" t="s">
        <v>51</v>
      </c>
      <c r="O73" s="24" t="str">
        <f>IF(COUNTIF('Geographic Analysis'!$L$8:$L$21,Commercial!P116), _xlfn.CONCAT(Commercial!P116, " (H)"),Commercial!P116)</f>
        <v>United States</v>
      </c>
      <c r="P73" t="s">
        <v>51</v>
      </c>
      <c r="Q73" s="24" t="str">
        <f>IF(COUNTIF('Geographic Analysis'!$L$8:$L$21,Commercial!R116), _xlfn.CONCAT(Commercial!R116, " (H)"),Commercial!R116)</f>
        <v>France</v>
      </c>
      <c r="R73" t="s">
        <v>49</v>
      </c>
      <c r="S73">
        <v>2045489878</v>
      </c>
      <c r="T73" t="s">
        <v>103</v>
      </c>
      <c r="U73" t="s">
        <v>50</v>
      </c>
      <c r="V73" t="s">
        <v>49</v>
      </c>
    </row>
    <row r="74" spans="1:22" x14ac:dyDescent="0.3">
      <c r="A74" s="5" t="s">
        <v>184</v>
      </c>
      <c r="B74">
        <v>1058884562</v>
      </c>
      <c r="C74">
        <v>36785654</v>
      </c>
      <c r="D74" s="1">
        <v>44586</v>
      </c>
      <c r="E74">
        <v>12362384</v>
      </c>
      <c r="F74" t="s">
        <v>19</v>
      </c>
      <c r="G74" t="s">
        <v>22</v>
      </c>
      <c r="H74" t="s">
        <v>183</v>
      </c>
      <c r="I74" s="2">
        <v>7395294</v>
      </c>
      <c r="J74" s="2">
        <v>7395294</v>
      </c>
      <c r="K74">
        <v>1441214521</v>
      </c>
      <c r="L74" t="s">
        <v>101</v>
      </c>
      <c r="M74" t="s">
        <v>102</v>
      </c>
      <c r="N74" t="s">
        <v>51</v>
      </c>
      <c r="O74" s="24" t="str">
        <f>IF(COUNTIF('Geographic Analysis'!$L$8:$L$21,Commercial!P75), _xlfn.CONCAT(Commercial!P75, " (H)"),Commercial!P75)</f>
        <v>United States</v>
      </c>
      <c r="P74" t="s">
        <v>51</v>
      </c>
      <c r="Q74" s="24" t="str">
        <f>IF(COUNTIF('Geographic Analysis'!$L$8:$L$21,Commercial!R75), _xlfn.CONCAT(Commercial!R75, " (H)"),Commercial!R75)</f>
        <v>United Kingdom</v>
      </c>
      <c r="R74" t="s">
        <v>88</v>
      </c>
      <c r="S74">
        <v>1112036044</v>
      </c>
      <c r="T74" t="s">
        <v>120</v>
      </c>
      <c r="U74" t="s">
        <v>87</v>
      </c>
      <c r="V74" t="s">
        <v>88</v>
      </c>
    </row>
    <row r="75" spans="1:22" x14ac:dyDescent="0.3">
      <c r="A75" s="5" t="s">
        <v>185</v>
      </c>
      <c r="B75">
        <v>1058884562</v>
      </c>
      <c r="C75">
        <v>36785654</v>
      </c>
      <c r="D75" s="1">
        <v>44602</v>
      </c>
      <c r="E75">
        <v>18076813</v>
      </c>
      <c r="F75" t="s">
        <v>19</v>
      </c>
      <c r="G75" t="s">
        <v>22</v>
      </c>
      <c r="H75" t="s">
        <v>183</v>
      </c>
      <c r="I75" s="2">
        <v>7367135</v>
      </c>
      <c r="J75" s="2">
        <v>7367135</v>
      </c>
      <c r="K75">
        <v>1441214521</v>
      </c>
      <c r="L75" t="s">
        <v>101</v>
      </c>
      <c r="M75" t="s">
        <v>102</v>
      </c>
      <c r="N75" t="s">
        <v>51</v>
      </c>
      <c r="O75" s="24" t="str">
        <f>IF(COUNTIF('Geographic Analysis'!$L$8:$L$21,Commercial!P84), _xlfn.CONCAT(Commercial!P84, " (H)"),Commercial!P84)</f>
        <v>United States</v>
      </c>
      <c r="P75" t="s">
        <v>51</v>
      </c>
      <c r="Q75" s="24" t="str">
        <f>IF(COUNTIF('Geographic Analysis'!$L$8:$L$21,Commercial!R84), _xlfn.CONCAT(Commercial!R84, " (H)"),Commercial!R84)</f>
        <v>United Kingdom</v>
      </c>
      <c r="R75" t="s">
        <v>88</v>
      </c>
      <c r="S75">
        <v>3232587888</v>
      </c>
      <c r="T75" t="s">
        <v>117</v>
      </c>
      <c r="U75" t="s">
        <v>87</v>
      </c>
      <c r="V75" t="s">
        <v>88</v>
      </c>
    </row>
    <row r="76" spans="1:22" x14ac:dyDescent="0.3">
      <c r="A76" s="5" t="s">
        <v>184</v>
      </c>
      <c r="B76">
        <v>1058884562</v>
      </c>
      <c r="C76">
        <v>36785654</v>
      </c>
      <c r="D76" s="1">
        <v>44565</v>
      </c>
      <c r="E76">
        <v>15595356</v>
      </c>
      <c r="F76" t="s">
        <v>19</v>
      </c>
      <c r="G76" t="s">
        <v>21</v>
      </c>
      <c r="H76" t="s">
        <v>183</v>
      </c>
      <c r="I76" s="2">
        <v>7345777</v>
      </c>
      <c r="J76" s="2">
        <v>7345777</v>
      </c>
      <c r="K76">
        <v>1002337855</v>
      </c>
      <c r="L76" t="s">
        <v>105</v>
      </c>
      <c r="M76" t="s">
        <v>106</v>
      </c>
      <c r="N76" t="s">
        <v>51</v>
      </c>
      <c r="O76" s="24" t="str">
        <f>IF(COUNTIF('Geographic Analysis'!$L$8:$L$21,Commercial!P23), _xlfn.CONCAT(Commercial!P23, " (H)"),Commercial!P23)</f>
        <v>United States</v>
      </c>
      <c r="P76" t="s">
        <v>51</v>
      </c>
      <c r="Q76" s="24" t="str">
        <f>IF(COUNTIF('Geographic Analysis'!$L$8:$L$21,Commercial!R23), _xlfn.CONCAT(Commercial!R23, " (H)"),Commercial!R23)</f>
        <v>Belarus (H)</v>
      </c>
      <c r="R76" t="s">
        <v>150</v>
      </c>
      <c r="S76">
        <v>2445560826</v>
      </c>
      <c r="T76" t="s">
        <v>148</v>
      </c>
      <c r="U76" t="s">
        <v>149</v>
      </c>
      <c r="V76" t="s">
        <v>150</v>
      </c>
    </row>
    <row r="77" spans="1:22" x14ac:dyDescent="0.3">
      <c r="A77" s="5" t="s">
        <v>184</v>
      </c>
      <c r="B77">
        <v>1058884562</v>
      </c>
      <c r="C77">
        <v>36785654</v>
      </c>
      <c r="D77" s="1">
        <v>44579</v>
      </c>
      <c r="E77">
        <v>14116596</v>
      </c>
      <c r="F77" t="s">
        <v>19</v>
      </c>
      <c r="G77" t="s">
        <v>22</v>
      </c>
      <c r="H77" t="s">
        <v>183</v>
      </c>
      <c r="I77" s="2">
        <v>7332803</v>
      </c>
      <c r="J77" s="2">
        <v>7332803</v>
      </c>
      <c r="K77">
        <v>1002337855</v>
      </c>
      <c r="L77" t="s">
        <v>105</v>
      </c>
      <c r="M77" t="s">
        <v>106</v>
      </c>
      <c r="N77" t="s">
        <v>51</v>
      </c>
      <c r="O77" s="24" t="str">
        <f>IF(COUNTIF('Geographic Analysis'!$L$8:$L$21,Commercial!P22), _xlfn.CONCAT(Commercial!P22, " (H)"),Commercial!P22)</f>
        <v>United States</v>
      </c>
      <c r="P77" t="s">
        <v>51</v>
      </c>
      <c r="Q77" s="24" t="str">
        <f>IF(COUNTIF('Geographic Analysis'!$L$8:$L$21,Commercial!R22), _xlfn.CONCAT(Commercial!R22, " (H)"),Commercial!R22)</f>
        <v>United States</v>
      </c>
      <c r="R77" t="s">
        <v>51</v>
      </c>
      <c r="S77">
        <v>7298729519</v>
      </c>
      <c r="T77" t="s">
        <v>75</v>
      </c>
      <c r="U77" t="s">
        <v>65</v>
      </c>
      <c r="V77" t="s">
        <v>51</v>
      </c>
    </row>
    <row r="78" spans="1:22" x14ac:dyDescent="0.3">
      <c r="A78" s="5" t="s">
        <v>184</v>
      </c>
      <c r="B78">
        <v>1058884562</v>
      </c>
      <c r="C78">
        <v>36785654</v>
      </c>
      <c r="D78" s="1">
        <v>44565</v>
      </c>
      <c r="E78">
        <v>16272202</v>
      </c>
      <c r="F78" t="s">
        <v>19</v>
      </c>
      <c r="G78" t="s">
        <v>22</v>
      </c>
      <c r="H78" t="s">
        <v>183</v>
      </c>
      <c r="I78" s="2">
        <v>7297045</v>
      </c>
      <c r="J78" s="2">
        <v>7297045</v>
      </c>
      <c r="K78">
        <v>1112036044</v>
      </c>
      <c r="L78" t="s">
        <v>120</v>
      </c>
      <c r="M78" t="s">
        <v>87</v>
      </c>
      <c r="N78" t="s">
        <v>88</v>
      </c>
      <c r="O78" s="24" t="str">
        <f>IF(COUNTIF('Geographic Analysis'!$L$8:$L$21,Commercial!P63), _xlfn.CONCAT(Commercial!P63, " (H)"),Commercial!P63)</f>
        <v>United Kingdom</v>
      </c>
      <c r="P78" t="s">
        <v>88</v>
      </c>
      <c r="Q78" s="24" t="str">
        <f>IF(COUNTIF('Geographic Analysis'!$L$8:$L$21,Commercial!R63), _xlfn.CONCAT(Commercial!R63, " (H)"),Commercial!R63)</f>
        <v>India</v>
      </c>
      <c r="R78" t="s">
        <v>55</v>
      </c>
      <c r="S78">
        <v>1022557896</v>
      </c>
      <c r="T78" t="s">
        <v>54</v>
      </c>
      <c r="V78" t="s">
        <v>55</v>
      </c>
    </row>
    <row r="79" spans="1:22" x14ac:dyDescent="0.3">
      <c r="A79" s="5" t="s">
        <v>184</v>
      </c>
      <c r="B79">
        <v>1058884562</v>
      </c>
      <c r="C79">
        <v>36785654</v>
      </c>
      <c r="D79" s="1">
        <v>44591</v>
      </c>
      <c r="E79">
        <v>13376265</v>
      </c>
      <c r="F79" t="s">
        <v>19</v>
      </c>
      <c r="G79" t="s">
        <v>21</v>
      </c>
      <c r="H79" t="s">
        <v>183</v>
      </c>
      <c r="I79" s="2">
        <v>7267408</v>
      </c>
      <c r="J79" s="2">
        <v>7267408</v>
      </c>
      <c r="K79">
        <v>7775489878</v>
      </c>
      <c r="L79" t="s">
        <v>110</v>
      </c>
      <c r="M79" t="s">
        <v>111</v>
      </c>
      <c r="N79" t="s">
        <v>109</v>
      </c>
      <c r="O79" s="24" t="str">
        <f>IF(COUNTIF('Geographic Analysis'!$L$8:$L$21,Commercial!P119), _xlfn.CONCAT(Commercial!P119, " (H)"),Commercial!P119)</f>
        <v>United Arab Emirates (H)</v>
      </c>
      <c r="P79" t="s">
        <v>109</v>
      </c>
      <c r="Q79" s="24" t="str">
        <f>IF(COUNTIF('Geographic Analysis'!$L$8:$L$21,Commercial!R119), _xlfn.CONCAT(Commercial!R119, " (H)"),Commercial!R119)</f>
        <v>United Kingdom</v>
      </c>
      <c r="R79" t="s">
        <v>88</v>
      </c>
      <c r="S79">
        <v>9040688299</v>
      </c>
      <c r="T79" t="s">
        <v>112</v>
      </c>
      <c r="U79" t="s">
        <v>87</v>
      </c>
      <c r="V79" t="s">
        <v>88</v>
      </c>
    </row>
    <row r="80" spans="1:22" x14ac:dyDescent="0.3">
      <c r="A80" s="5" t="s">
        <v>185</v>
      </c>
      <c r="B80">
        <v>1058884562</v>
      </c>
      <c r="C80">
        <v>36785654</v>
      </c>
      <c r="D80" s="1">
        <v>44606</v>
      </c>
      <c r="E80">
        <v>14090491</v>
      </c>
      <c r="F80" t="s">
        <v>19</v>
      </c>
      <c r="G80" t="s">
        <v>21</v>
      </c>
      <c r="H80" t="s">
        <v>183</v>
      </c>
      <c r="I80" s="2">
        <v>7188207</v>
      </c>
      <c r="J80" s="2">
        <v>7188207</v>
      </c>
      <c r="K80">
        <v>2045489878</v>
      </c>
      <c r="L80" t="s">
        <v>103</v>
      </c>
      <c r="M80" t="s">
        <v>50</v>
      </c>
      <c r="N80" t="s">
        <v>49</v>
      </c>
      <c r="O80" s="24" t="str">
        <f>IF(COUNTIF('Geographic Analysis'!$L$8:$L$21,Commercial!P127), _xlfn.CONCAT(Commercial!P127, " (H)"),Commercial!P127)</f>
        <v>France</v>
      </c>
      <c r="P80" t="s">
        <v>49</v>
      </c>
      <c r="Q80" s="24" t="str">
        <f>IF(COUNTIF('Geographic Analysis'!$L$8:$L$21,Commercial!R127), _xlfn.CONCAT(Commercial!R127, " (H)"),Commercial!R127)</f>
        <v>Germany</v>
      </c>
      <c r="R80" t="s">
        <v>38</v>
      </c>
      <c r="S80">
        <v>4445636585</v>
      </c>
      <c r="T80" t="s">
        <v>37</v>
      </c>
      <c r="U80" t="s">
        <v>39</v>
      </c>
      <c r="V80" t="s">
        <v>38</v>
      </c>
    </row>
    <row r="81" spans="1:22" x14ac:dyDescent="0.3">
      <c r="A81" s="5" t="s">
        <v>184</v>
      </c>
      <c r="B81">
        <v>1058884562</v>
      </c>
      <c r="C81">
        <v>36785654</v>
      </c>
      <c r="D81" s="1">
        <v>44589</v>
      </c>
      <c r="E81">
        <v>17648090</v>
      </c>
      <c r="F81" t="s">
        <v>19</v>
      </c>
      <c r="G81" t="s">
        <v>22</v>
      </c>
      <c r="H81" t="s">
        <v>183</v>
      </c>
      <c r="I81" s="2">
        <v>7165973</v>
      </c>
      <c r="J81" s="2">
        <v>7165973</v>
      </c>
      <c r="K81">
        <v>4547963252</v>
      </c>
      <c r="L81" t="s">
        <v>32</v>
      </c>
      <c r="M81" t="s">
        <v>33</v>
      </c>
      <c r="N81" t="s">
        <v>28</v>
      </c>
      <c r="O81" s="24" t="str">
        <f>IF(COUNTIF('Geographic Analysis'!$L$8:$L$21,Commercial!P220), _xlfn.CONCAT(Commercial!P220, " (H)"),Commercial!P220)</f>
        <v>Bahrain (H)</v>
      </c>
      <c r="P81" t="s">
        <v>28</v>
      </c>
      <c r="Q81" s="24" t="str">
        <f>IF(COUNTIF('Geographic Analysis'!$L$8:$L$21,Commercial!R220), _xlfn.CONCAT(Commercial!R220, " (H)"),Commercial!R220)</f>
        <v>United States</v>
      </c>
      <c r="R81" t="s">
        <v>51</v>
      </c>
      <c r="S81">
        <v>3466400426</v>
      </c>
      <c r="T81" t="s">
        <v>67</v>
      </c>
      <c r="U81" t="s">
        <v>68</v>
      </c>
      <c r="V81" t="s">
        <v>51</v>
      </c>
    </row>
    <row r="82" spans="1:22" x14ac:dyDescent="0.3">
      <c r="A82" s="5" t="s">
        <v>186</v>
      </c>
      <c r="B82">
        <v>1058884562</v>
      </c>
      <c r="C82">
        <v>36785654</v>
      </c>
      <c r="D82" s="1">
        <v>44650</v>
      </c>
      <c r="E82">
        <v>19577144</v>
      </c>
      <c r="F82" t="s">
        <v>19</v>
      </c>
      <c r="G82" t="s">
        <v>21</v>
      </c>
      <c r="H82" t="s">
        <v>183</v>
      </c>
      <c r="I82" s="2">
        <v>7152484</v>
      </c>
      <c r="J82" s="2">
        <v>7152484</v>
      </c>
      <c r="K82">
        <v>2045489878</v>
      </c>
      <c r="L82" t="s">
        <v>103</v>
      </c>
      <c r="M82" t="s">
        <v>50</v>
      </c>
      <c r="N82" t="s">
        <v>49</v>
      </c>
      <c r="O82" s="24" t="str">
        <f>IF(COUNTIF('Geographic Analysis'!$L$8:$L$21,Commercial!P139), _xlfn.CONCAT(Commercial!P139, " (H)"),Commercial!P139)</f>
        <v>France</v>
      </c>
      <c r="P82" t="s">
        <v>49</v>
      </c>
      <c r="Q82" s="24" t="str">
        <f>IF(COUNTIF('Geographic Analysis'!$L$8:$L$21,Commercial!R139), _xlfn.CONCAT(Commercial!R139, " (H)"),Commercial!R139)</f>
        <v>United Kingdom</v>
      </c>
      <c r="R82" t="s">
        <v>88</v>
      </c>
      <c r="S82">
        <v>1112036044</v>
      </c>
      <c r="T82" t="s">
        <v>120</v>
      </c>
      <c r="U82" t="s">
        <v>87</v>
      </c>
      <c r="V82" t="s">
        <v>88</v>
      </c>
    </row>
    <row r="83" spans="1:22" x14ac:dyDescent="0.3">
      <c r="A83" s="5" t="s">
        <v>184</v>
      </c>
      <c r="B83">
        <v>1058884562</v>
      </c>
      <c r="C83">
        <v>38865000</v>
      </c>
      <c r="D83" s="1">
        <v>44571</v>
      </c>
      <c r="E83">
        <v>12143087</v>
      </c>
      <c r="F83" t="s">
        <v>19</v>
      </c>
      <c r="G83" t="s">
        <v>22</v>
      </c>
      <c r="H83" t="s">
        <v>183</v>
      </c>
      <c r="I83" s="2">
        <v>7109460</v>
      </c>
      <c r="J83" s="2">
        <v>7109460</v>
      </c>
      <c r="K83">
        <v>4494463134</v>
      </c>
      <c r="L83" t="s">
        <v>69</v>
      </c>
      <c r="M83" t="s">
        <v>70</v>
      </c>
      <c r="N83" t="s">
        <v>71</v>
      </c>
      <c r="O83" s="24" t="str">
        <f>IF(COUNTIF('Geographic Analysis'!$L$8:$L$21,Commercial!P208), _xlfn.CONCAT(Commercial!P208, " (H)"),Commercial!P208)</f>
        <v>South Korea</v>
      </c>
      <c r="P83" t="s">
        <v>71</v>
      </c>
      <c r="Q83" s="24" t="str">
        <f>IF(COUNTIF('Geographic Analysis'!$L$8:$L$21,Commercial!R208), _xlfn.CONCAT(Commercial!R208, " (H)"),Commercial!R208)</f>
        <v>Bahrain (H)</v>
      </c>
      <c r="R83" t="s">
        <v>28</v>
      </c>
      <c r="S83">
        <v>4547963252</v>
      </c>
      <c r="T83" t="s">
        <v>32</v>
      </c>
      <c r="U83" t="s">
        <v>33</v>
      </c>
      <c r="V83" t="s">
        <v>28</v>
      </c>
    </row>
    <row r="84" spans="1:22" x14ac:dyDescent="0.3">
      <c r="A84" s="5" t="s">
        <v>184</v>
      </c>
      <c r="B84">
        <v>1058884562</v>
      </c>
      <c r="C84">
        <v>36785654</v>
      </c>
      <c r="D84" s="1">
        <v>44587</v>
      </c>
      <c r="E84">
        <v>15126272</v>
      </c>
      <c r="F84" t="s">
        <v>19</v>
      </c>
      <c r="G84" t="s">
        <v>21</v>
      </c>
      <c r="H84" t="s">
        <v>183</v>
      </c>
      <c r="I84" s="2">
        <v>7098519</v>
      </c>
      <c r="J84" s="2">
        <v>7098519</v>
      </c>
      <c r="K84">
        <v>2045489878</v>
      </c>
      <c r="L84" t="s">
        <v>103</v>
      </c>
      <c r="M84" t="s">
        <v>50</v>
      </c>
      <c r="N84" t="s">
        <v>49</v>
      </c>
      <c r="O84" s="24" t="str">
        <f>IF(COUNTIF('Geographic Analysis'!$L$8:$L$21,Commercial!P129), _xlfn.CONCAT(Commercial!P129, " (H)"),Commercial!P129)</f>
        <v>France</v>
      </c>
      <c r="P84" t="s">
        <v>49</v>
      </c>
      <c r="Q84" s="24" t="str">
        <f>IF(COUNTIF('Geographic Analysis'!$L$8:$L$21,Commercial!R129), _xlfn.CONCAT(Commercial!R129, " (H)"),Commercial!R129)</f>
        <v>United Kingdom</v>
      </c>
      <c r="R84" t="s">
        <v>88</v>
      </c>
      <c r="S84">
        <v>1112036044</v>
      </c>
      <c r="T84" t="s">
        <v>120</v>
      </c>
      <c r="U84" t="s">
        <v>87</v>
      </c>
      <c r="V84" t="s">
        <v>88</v>
      </c>
    </row>
    <row r="85" spans="1:22" x14ac:dyDescent="0.3">
      <c r="A85" s="5" t="s">
        <v>185</v>
      </c>
      <c r="B85">
        <v>1058884562</v>
      </c>
      <c r="C85">
        <v>36785654</v>
      </c>
      <c r="D85" s="1">
        <v>44615</v>
      </c>
      <c r="E85">
        <v>15642373</v>
      </c>
      <c r="F85" t="s">
        <v>19</v>
      </c>
      <c r="G85" t="s">
        <v>21</v>
      </c>
      <c r="H85" t="s">
        <v>183</v>
      </c>
      <c r="I85" s="2">
        <v>7061515</v>
      </c>
      <c r="J85" s="2">
        <v>7061515</v>
      </c>
      <c r="K85">
        <v>6319115507</v>
      </c>
      <c r="L85" t="s">
        <v>94</v>
      </c>
      <c r="M85" t="s">
        <v>95</v>
      </c>
      <c r="N85" t="s">
        <v>38</v>
      </c>
      <c r="O85" s="24" t="str">
        <f>IF(COUNTIF('Geographic Analysis'!$L$8:$L$21,Commercial!P253), _xlfn.CONCAT(Commercial!P253, " (H)"),Commercial!P253)</f>
        <v>Germany</v>
      </c>
      <c r="P85" t="s">
        <v>38</v>
      </c>
      <c r="Q85" s="24" t="str">
        <f>IF(COUNTIF('Geographic Analysis'!$L$8:$L$21,Commercial!R253), _xlfn.CONCAT(Commercial!R253, " (H)"),Commercial!R253)</f>
        <v>France</v>
      </c>
      <c r="R85" t="s">
        <v>49</v>
      </c>
      <c r="S85">
        <v>5125454555</v>
      </c>
      <c r="T85" t="s">
        <v>104</v>
      </c>
      <c r="U85" t="s">
        <v>50</v>
      </c>
      <c r="V85" t="s">
        <v>49</v>
      </c>
    </row>
    <row r="86" spans="1:22" x14ac:dyDescent="0.3">
      <c r="A86" s="5" t="s">
        <v>185</v>
      </c>
      <c r="B86">
        <v>1058884562</v>
      </c>
      <c r="C86">
        <v>36785654</v>
      </c>
      <c r="D86" s="1">
        <v>44615</v>
      </c>
      <c r="E86">
        <v>11137152</v>
      </c>
      <c r="F86" t="s">
        <v>19</v>
      </c>
      <c r="G86" t="s">
        <v>22</v>
      </c>
      <c r="H86" t="s">
        <v>183</v>
      </c>
      <c r="I86" s="2">
        <v>6794008</v>
      </c>
      <c r="J86" s="2">
        <v>6794008</v>
      </c>
      <c r="K86">
        <v>2045489878</v>
      </c>
      <c r="L86" t="s">
        <v>103</v>
      </c>
      <c r="M86" t="s">
        <v>50</v>
      </c>
      <c r="N86" t="s">
        <v>49</v>
      </c>
      <c r="O86" s="24" t="str">
        <f>IF(COUNTIF('Geographic Analysis'!$L$8:$L$21,Commercial!P121), _xlfn.CONCAT(Commercial!P121, " (H)"),Commercial!P121)</f>
        <v>France</v>
      </c>
      <c r="P86" t="s">
        <v>49</v>
      </c>
      <c r="Q86" s="24" t="str">
        <f>IF(COUNTIF('Geographic Analysis'!$L$8:$L$21,Commercial!R121), _xlfn.CONCAT(Commercial!R121, " (H)"),Commercial!R121)</f>
        <v>Spain</v>
      </c>
      <c r="R86" t="s">
        <v>36</v>
      </c>
      <c r="S86">
        <v>1454142014</v>
      </c>
      <c r="T86" t="s">
        <v>63</v>
      </c>
      <c r="U86" t="s">
        <v>64</v>
      </c>
      <c r="V86" t="s">
        <v>36</v>
      </c>
    </row>
    <row r="87" spans="1:22" x14ac:dyDescent="0.3">
      <c r="A87" s="5" t="s">
        <v>186</v>
      </c>
      <c r="B87">
        <v>1058884562</v>
      </c>
      <c r="C87">
        <v>36785654</v>
      </c>
      <c r="D87" s="1">
        <v>44634</v>
      </c>
      <c r="E87">
        <v>15084562</v>
      </c>
      <c r="F87" t="s">
        <v>19</v>
      </c>
      <c r="G87" t="s">
        <v>21</v>
      </c>
      <c r="H87" t="s">
        <v>183</v>
      </c>
      <c r="I87" s="2">
        <v>6783483</v>
      </c>
      <c r="J87" s="2">
        <v>6783483</v>
      </c>
      <c r="K87">
        <v>3259405538</v>
      </c>
      <c r="L87" t="s">
        <v>62</v>
      </c>
      <c r="M87" t="s">
        <v>61</v>
      </c>
      <c r="N87" t="s">
        <v>58</v>
      </c>
      <c r="O87" s="24" t="str">
        <f>IF(COUNTIF('Geographic Analysis'!$L$8:$L$21,Commercial!P159), _xlfn.CONCAT(Commercial!P159, " (H)"),Commercial!P159)</f>
        <v>Netherlands</v>
      </c>
      <c r="P87" t="s">
        <v>58</v>
      </c>
      <c r="Q87" s="24" t="str">
        <f>IF(COUNTIF('Geographic Analysis'!$L$8:$L$21,Commercial!R159), _xlfn.CONCAT(Commercial!R159, " (H)"),Commercial!R159)</f>
        <v>Ireland</v>
      </c>
      <c r="R87" t="s">
        <v>134</v>
      </c>
      <c r="S87">
        <v>5652548789</v>
      </c>
      <c r="T87" t="s">
        <v>132</v>
      </c>
      <c r="U87" t="s">
        <v>133</v>
      </c>
      <c r="V87" t="s">
        <v>134</v>
      </c>
    </row>
    <row r="88" spans="1:22" x14ac:dyDescent="0.3">
      <c r="A88" s="5" t="s">
        <v>186</v>
      </c>
      <c r="B88">
        <v>1058884562</v>
      </c>
      <c r="C88">
        <v>38865000</v>
      </c>
      <c r="D88" s="1">
        <v>44623</v>
      </c>
      <c r="E88">
        <v>13759344</v>
      </c>
      <c r="F88" t="s">
        <v>19</v>
      </c>
      <c r="G88" t="s">
        <v>21</v>
      </c>
      <c r="H88" t="s">
        <v>183</v>
      </c>
      <c r="I88" s="2">
        <v>6747338</v>
      </c>
      <c r="J88" s="2">
        <v>6747338</v>
      </c>
      <c r="K88">
        <v>1441214521</v>
      </c>
      <c r="L88" t="s">
        <v>101</v>
      </c>
      <c r="M88" t="s">
        <v>102</v>
      </c>
      <c r="N88" t="s">
        <v>51</v>
      </c>
      <c r="O88" s="24" t="str">
        <f>IF(COUNTIF('Geographic Analysis'!$L$8:$L$21,Commercial!P80), _xlfn.CONCAT(Commercial!P80, " (H)"),Commercial!P80)</f>
        <v>United States</v>
      </c>
      <c r="P88" t="s">
        <v>51</v>
      </c>
      <c r="Q88" s="24" t="str">
        <f>IF(COUNTIF('Geographic Analysis'!$L$8:$L$21,Commercial!R80), _xlfn.CONCAT(Commercial!R80, " (H)"),Commercial!R80)</f>
        <v>United Kingdom</v>
      </c>
      <c r="R88" t="s">
        <v>88</v>
      </c>
      <c r="S88">
        <v>1112036044</v>
      </c>
      <c r="T88" t="s">
        <v>120</v>
      </c>
      <c r="U88" t="s">
        <v>87</v>
      </c>
      <c r="V88" t="s">
        <v>88</v>
      </c>
    </row>
    <row r="89" spans="1:22" x14ac:dyDescent="0.3">
      <c r="A89" s="5" t="s">
        <v>185</v>
      </c>
      <c r="B89">
        <v>1058884562</v>
      </c>
      <c r="C89">
        <v>36785654</v>
      </c>
      <c r="D89" s="1">
        <v>44594</v>
      </c>
      <c r="E89">
        <v>18932112</v>
      </c>
      <c r="F89" t="s">
        <v>19</v>
      </c>
      <c r="G89" t="s">
        <v>22</v>
      </c>
      <c r="H89" t="s">
        <v>183</v>
      </c>
      <c r="I89" s="2">
        <v>6618237</v>
      </c>
      <c r="J89" s="2">
        <v>6618237</v>
      </c>
      <c r="K89">
        <v>1459898985</v>
      </c>
      <c r="L89" t="s">
        <v>107</v>
      </c>
      <c r="M89" t="s">
        <v>108</v>
      </c>
      <c r="N89" t="s">
        <v>109</v>
      </c>
      <c r="O89" s="24" t="str">
        <f>IF(COUNTIF('Geographic Analysis'!$L$8:$L$21,Commercial!P100), _xlfn.CONCAT(Commercial!P100, " (H)"),Commercial!P100)</f>
        <v>United Arab Emirates (H)</v>
      </c>
      <c r="P89" t="s">
        <v>109</v>
      </c>
      <c r="Q89" s="24" t="str">
        <f>IF(COUNTIF('Geographic Analysis'!$L$8:$L$21,Commercial!R100), _xlfn.CONCAT(Commercial!R100, " (H)"),Commercial!R100)</f>
        <v>United Kingdom</v>
      </c>
      <c r="R89" t="s">
        <v>88</v>
      </c>
      <c r="S89">
        <v>4478501400</v>
      </c>
      <c r="T89" t="s">
        <v>118</v>
      </c>
      <c r="U89" t="s">
        <v>119</v>
      </c>
      <c r="V89" t="s">
        <v>88</v>
      </c>
    </row>
    <row r="90" spans="1:22" x14ac:dyDescent="0.3">
      <c r="A90" s="5" t="s">
        <v>184</v>
      </c>
      <c r="B90">
        <v>1058884562</v>
      </c>
      <c r="C90">
        <v>36785654</v>
      </c>
      <c r="D90" s="1">
        <v>44573</v>
      </c>
      <c r="E90">
        <v>11876319</v>
      </c>
      <c r="F90" t="s">
        <v>19</v>
      </c>
      <c r="G90" t="s">
        <v>22</v>
      </c>
      <c r="H90" t="s">
        <v>183</v>
      </c>
      <c r="I90" s="2">
        <v>6519040</v>
      </c>
      <c r="J90" s="2">
        <v>6519040</v>
      </c>
      <c r="K90">
        <v>1459898985</v>
      </c>
      <c r="L90" t="s">
        <v>107</v>
      </c>
      <c r="M90" t="s">
        <v>108</v>
      </c>
      <c r="N90" t="s">
        <v>109</v>
      </c>
      <c r="O90" s="24" t="str">
        <f>IF(COUNTIF('Geographic Analysis'!$L$8:$L$21,Commercial!P101), _xlfn.CONCAT(Commercial!P101, " (H)"),Commercial!P101)</f>
        <v>United Arab Emirates (H)</v>
      </c>
      <c r="P90" t="s">
        <v>109</v>
      </c>
      <c r="Q90" s="24" t="str">
        <f>IF(COUNTIF('Geographic Analysis'!$L$8:$L$21,Commercial!R101), _xlfn.CONCAT(Commercial!R101, " (H)"),Commercial!R101)</f>
        <v>South Korea</v>
      </c>
      <c r="R90" t="s">
        <v>71</v>
      </c>
      <c r="S90">
        <v>4494463134</v>
      </c>
      <c r="T90" t="s">
        <v>69</v>
      </c>
      <c r="U90" t="s">
        <v>70</v>
      </c>
      <c r="V90" t="s">
        <v>71</v>
      </c>
    </row>
    <row r="91" spans="1:22" x14ac:dyDescent="0.3">
      <c r="A91" s="5" t="s">
        <v>185</v>
      </c>
      <c r="B91">
        <v>1058884562</v>
      </c>
      <c r="C91">
        <v>36785654</v>
      </c>
      <c r="D91" s="1">
        <v>44614</v>
      </c>
      <c r="E91">
        <v>18714725</v>
      </c>
      <c r="F91" t="s">
        <v>19</v>
      </c>
      <c r="G91" t="s">
        <v>22</v>
      </c>
      <c r="H91" t="s">
        <v>183</v>
      </c>
      <c r="I91" s="2">
        <v>6500323</v>
      </c>
      <c r="J91" s="2">
        <v>6500323</v>
      </c>
      <c r="K91">
        <v>4494463134</v>
      </c>
      <c r="L91" t="s">
        <v>69</v>
      </c>
      <c r="M91" t="s">
        <v>70</v>
      </c>
      <c r="N91" t="s">
        <v>71</v>
      </c>
      <c r="O91" s="24" t="str">
        <f>IF(COUNTIF('Geographic Analysis'!$L$8:$L$21,Commercial!P215), _xlfn.CONCAT(Commercial!P215, " (H)"),Commercial!P215)</f>
        <v>South Korea</v>
      </c>
      <c r="P91" t="s">
        <v>71</v>
      </c>
      <c r="Q91" s="24" t="str">
        <f>IF(COUNTIF('Geographic Analysis'!$L$8:$L$21,Commercial!R215), _xlfn.CONCAT(Commercial!R215, " (H)"),Commercial!R215)</f>
        <v>Netherlands</v>
      </c>
      <c r="R91" t="s">
        <v>58</v>
      </c>
      <c r="S91">
        <v>3259405538</v>
      </c>
      <c r="T91" t="s">
        <v>62</v>
      </c>
      <c r="U91" t="s">
        <v>61</v>
      </c>
      <c r="V91" t="s">
        <v>58</v>
      </c>
    </row>
    <row r="92" spans="1:22" x14ac:dyDescent="0.3">
      <c r="A92" s="5" t="s">
        <v>185</v>
      </c>
      <c r="B92">
        <v>1058884562</v>
      </c>
      <c r="C92">
        <v>36785654</v>
      </c>
      <c r="D92" s="1">
        <v>44609</v>
      </c>
      <c r="E92">
        <v>19939276</v>
      </c>
      <c r="F92" t="s">
        <v>19</v>
      </c>
      <c r="G92" t="s">
        <v>21</v>
      </c>
      <c r="H92" t="s">
        <v>183</v>
      </c>
      <c r="I92" s="2">
        <v>6476140</v>
      </c>
      <c r="J92" s="2">
        <v>6476140</v>
      </c>
      <c r="K92">
        <v>1441214521</v>
      </c>
      <c r="L92" t="s">
        <v>101</v>
      </c>
      <c r="M92" t="s">
        <v>102</v>
      </c>
      <c r="N92" t="s">
        <v>51</v>
      </c>
      <c r="O92" s="24" t="str">
        <f>IF(COUNTIF('Geographic Analysis'!$L$8:$L$21,Commercial!P85), _xlfn.CONCAT(Commercial!P85, " (H)"),Commercial!P85)</f>
        <v>United States</v>
      </c>
      <c r="P92" t="s">
        <v>51</v>
      </c>
      <c r="Q92" s="24" t="str">
        <f>IF(COUNTIF('Geographic Analysis'!$L$8:$L$21,Commercial!R85), _xlfn.CONCAT(Commercial!R85, " (H)"),Commercial!R85)</f>
        <v>United States</v>
      </c>
      <c r="R92" t="s">
        <v>51</v>
      </c>
      <c r="S92">
        <v>1441214521</v>
      </c>
      <c r="T92" t="s">
        <v>101</v>
      </c>
      <c r="U92" t="s">
        <v>102</v>
      </c>
      <c r="V92" t="s">
        <v>51</v>
      </c>
    </row>
    <row r="93" spans="1:22" x14ac:dyDescent="0.3">
      <c r="A93" s="5" t="s">
        <v>186</v>
      </c>
      <c r="B93">
        <v>1058884562</v>
      </c>
      <c r="C93">
        <v>38865000</v>
      </c>
      <c r="D93" s="1">
        <v>44629</v>
      </c>
      <c r="E93">
        <v>13289694</v>
      </c>
      <c r="F93" t="s">
        <v>19</v>
      </c>
      <c r="G93" t="s">
        <v>22</v>
      </c>
      <c r="H93" t="s">
        <v>183</v>
      </c>
      <c r="I93" s="2">
        <v>6444485</v>
      </c>
      <c r="J93" s="2">
        <v>6444485</v>
      </c>
      <c r="K93">
        <v>4494463134</v>
      </c>
      <c r="L93" t="s">
        <v>69</v>
      </c>
      <c r="M93" t="s">
        <v>70</v>
      </c>
      <c r="N93" t="s">
        <v>71</v>
      </c>
      <c r="O93" s="24" t="str">
        <f>IF(COUNTIF('Geographic Analysis'!$L$8:$L$21,Commercial!P210), _xlfn.CONCAT(Commercial!P210, " (H)"),Commercial!P210)</f>
        <v>South Korea</v>
      </c>
      <c r="P93" t="s">
        <v>71</v>
      </c>
      <c r="Q93" s="24" t="str">
        <f>IF(COUNTIF('Geographic Analysis'!$L$8:$L$21,Commercial!R210), _xlfn.CONCAT(Commercial!R210, " (H)"),Commercial!R210)</f>
        <v>Netherlands</v>
      </c>
      <c r="R93" t="s">
        <v>58</v>
      </c>
      <c r="S93">
        <v>3259405538</v>
      </c>
      <c r="T93" t="s">
        <v>62</v>
      </c>
      <c r="U93" t="s">
        <v>61</v>
      </c>
      <c r="V93" t="s">
        <v>58</v>
      </c>
    </row>
    <row r="94" spans="1:22" x14ac:dyDescent="0.3">
      <c r="A94" s="5" t="s">
        <v>185</v>
      </c>
      <c r="B94">
        <v>1058884562</v>
      </c>
      <c r="C94">
        <v>38865000</v>
      </c>
      <c r="D94" s="1">
        <v>44603</v>
      </c>
      <c r="E94">
        <v>15015772</v>
      </c>
      <c r="F94" t="s">
        <v>19</v>
      </c>
      <c r="G94" t="s">
        <v>21</v>
      </c>
      <c r="H94" t="s">
        <v>183</v>
      </c>
      <c r="I94" s="2">
        <v>6387783</v>
      </c>
      <c r="J94" s="2">
        <v>6387783</v>
      </c>
      <c r="K94">
        <v>4494463134</v>
      </c>
      <c r="L94" t="s">
        <v>69</v>
      </c>
      <c r="M94" t="s">
        <v>70</v>
      </c>
      <c r="N94" t="s">
        <v>71</v>
      </c>
      <c r="O94" s="24" t="str">
        <f>IF(COUNTIF('Geographic Analysis'!$L$8:$L$21,Commercial!P212), _xlfn.CONCAT(Commercial!P212, " (H)"),Commercial!P212)</f>
        <v>South Korea</v>
      </c>
      <c r="P94" t="s">
        <v>71</v>
      </c>
      <c r="Q94" s="24" t="str">
        <f>IF(COUNTIF('Geographic Analysis'!$L$8:$L$21,Commercial!R212), _xlfn.CONCAT(Commercial!R212, " (H)"),Commercial!R212)</f>
        <v>United States</v>
      </c>
      <c r="R94" t="s">
        <v>51</v>
      </c>
      <c r="S94">
        <v>4717323840</v>
      </c>
      <c r="T94" t="s">
        <v>24</v>
      </c>
      <c r="V94" t="s">
        <v>51</v>
      </c>
    </row>
    <row r="95" spans="1:22" x14ac:dyDescent="0.3">
      <c r="A95" s="5" t="s">
        <v>186</v>
      </c>
      <c r="B95">
        <v>1058884562</v>
      </c>
      <c r="C95">
        <v>36785654</v>
      </c>
      <c r="D95" s="1">
        <v>44628</v>
      </c>
      <c r="E95">
        <v>13105344</v>
      </c>
      <c r="F95" t="s">
        <v>19</v>
      </c>
      <c r="G95" t="s">
        <v>22</v>
      </c>
      <c r="H95" t="s">
        <v>183</v>
      </c>
      <c r="I95" s="2">
        <v>6320632</v>
      </c>
      <c r="J95" s="2">
        <v>6320632</v>
      </c>
      <c r="K95">
        <v>1459898985</v>
      </c>
      <c r="L95" t="s">
        <v>107</v>
      </c>
      <c r="M95" t="s">
        <v>108</v>
      </c>
      <c r="N95" t="s">
        <v>109</v>
      </c>
      <c r="O95" s="24" t="str">
        <f>IF(COUNTIF('Geographic Analysis'!$L$8:$L$21,Commercial!P97), _xlfn.CONCAT(Commercial!P97, " (H)"),Commercial!P97)</f>
        <v>United Arab Emirates (H)</v>
      </c>
      <c r="P95" t="s">
        <v>109</v>
      </c>
      <c r="Q95" s="24" t="str">
        <f>IF(COUNTIF('Geographic Analysis'!$L$8:$L$21,Commercial!R97), _xlfn.CONCAT(Commercial!R97, " (H)"),Commercial!R97)</f>
        <v>Slovakia</v>
      </c>
      <c r="R95" t="s">
        <v>128</v>
      </c>
      <c r="S95">
        <v>8807960384</v>
      </c>
      <c r="T95" t="s">
        <v>126</v>
      </c>
      <c r="U95" t="s">
        <v>127</v>
      </c>
      <c r="V95" t="s">
        <v>128</v>
      </c>
    </row>
    <row r="96" spans="1:22" x14ac:dyDescent="0.3">
      <c r="A96" s="5" t="s">
        <v>184</v>
      </c>
      <c r="B96">
        <v>1058884562</v>
      </c>
      <c r="C96">
        <v>36785654</v>
      </c>
      <c r="D96" s="1">
        <v>44592</v>
      </c>
      <c r="E96">
        <v>11903832</v>
      </c>
      <c r="F96" t="s">
        <v>19</v>
      </c>
      <c r="G96" t="s">
        <v>21</v>
      </c>
      <c r="H96" t="s">
        <v>183</v>
      </c>
      <c r="I96" s="2">
        <v>6265817</v>
      </c>
      <c r="J96" s="2">
        <v>6265817</v>
      </c>
      <c r="K96">
        <v>1441214521</v>
      </c>
      <c r="L96" t="s">
        <v>101</v>
      </c>
      <c r="M96" t="s">
        <v>102</v>
      </c>
      <c r="N96" t="s">
        <v>51</v>
      </c>
      <c r="O96" s="24" t="str">
        <f>IF(COUNTIF('Geographic Analysis'!$L$8:$L$21,Commercial!P74), _xlfn.CONCAT(Commercial!P74, " (H)"),Commercial!P74)</f>
        <v>United States</v>
      </c>
      <c r="P96" t="s">
        <v>51</v>
      </c>
      <c r="Q96" s="24" t="str">
        <f>IF(COUNTIF('Geographic Analysis'!$L$8:$L$21,Commercial!R74), _xlfn.CONCAT(Commercial!R74, " (H)"),Commercial!R74)</f>
        <v>South Korea</v>
      </c>
      <c r="R96" t="s">
        <v>71</v>
      </c>
      <c r="S96">
        <v>4494463134</v>
      </c>
      <c r="T96" t="s">
        <v>69</v>
      </c>
      <c r="U96" t="s">
        <v>70</v>
      </c>
      <c r="V96" t="s">
        <v>71</v>
      </c>
    </row>
    <row r="97" spans="1:22" x14ac:dyDescent="0.3">
      <c r="A97" s="5" t="s">
        <v>184</v>
      </c>
      <c r="B97">
        <v>1058884562</v>
      </c>
      <c r="C97">
        <v>38865000</v>
      </c>
      <c r="D97" s="1">
        <v>44564</v>
      </c>
      <c r="E97">
        <v>16363902</v>
      </c>
      <c r="F97" t="s">
        <v>19</v>
      </c>
      <c r="G97" t="s">
        <v>21</v>
      </c>
      <c r="H97" t="s">
        <v>183</v>
      </c>
      <c r="I97" s="2">
        <v>6257366</v>
      </c>
      <c r="J97" s="2">
        <v>6257366</v>
      </c>
      <c r="K97">
        <v>4447830460</v>
      </c>
      <c r="L97" t="s">
        <v>25</v>
      </c>
      <c r="M97" t="s">
        <v>42</v>
      </c>
      <c r="N97" t="s">
        <v>42</v>
      </c>
      <c r="O97" s="24" t="str">
        <f>IF(COUNTIF('Geographic Analysis'!$L$8:$L$21,Commercial!P196), _xlfn.CONCAT(Commercial!P196, " (H)"),Commercial!P196)</f>
        <v>Italy</v>
      </c>
      <c r="P97" t="s">
        <v>42</v>
      </c>
      <c r="Q97" s="24" t="str">
        <f>IF(COUNTIF('Geographic Analysis'!$L$8:$L$21,Commercial!R196), _xlfn.CONCAT(Commercial!R196, " (H)"),Commercial!R196)</f>
        <v>Unieted Kingdom</v>
      </c>
      <c r="R97" t="s">
        <v>141</v>
      </c>
      <c r="S97">
        <v>3323598752</v>
      </c>
      <c r="T97" t="s">
        <v>137</v>
      </c>
      <c r="U97" t="s">
        <v>140</v>
      </c>
      <c r="V97" t="s">
        <v>141</v>
      </c>
    </row>
    <row r="98" spans="1:22" x14ac:dyDescent="0.3">
      <c r="A98" s="5" t="s">
        <v>184</v>
      </c>
      <c r="B98">
        <v>1058884562</v>
      </c>
      <c r="C98">
        <v>36785654</v>
      </c>
      <c r="D98" s="1">
        <v>44579</v>
      </c>
      <c r="E98">
        <v>15391076</v>
      </c>
      <c r="F98" t="s">
        <v>19</v>
      </c>
      <c r="G98" t="s">
        <v>22</v>
      </c>
      <c r="H98" t="s">
        <v>183</v>
      </c>
      <c r="I98" s="2">
        <v>6180683</v>
      </c>
      <c r="J98" s="2">
        <v>6180683</v>
      </c>
      <c r="K98">
        <v>7900001410</v>
      </c>
      <c r="L98" t="s">
        <v>72</v>
      </c>
      <c r="M98" t="s">
        <v>65</v>
      </c>
      <c r="N98" t="s">
        <v>51</v>
      </c>
      <c r="O98" s="24" t="str">
        <f>IF(COUNTIF('Geographic Analysis'!$L$8:$L$21,Commercial!P297), _xlfn.CONCAT(Commercial!P297, " (H)"),Commercial!P297)</f>
        <v>United States</v>
      </c>
      <c r="P98" t="s">
        <v>51</v>
      </c>
      <c r="Q98" s="24" t="str">
        <f>IF(COUNTIF('Geographic Analysis'!$L$8:$L$21,Commercial!R297), _xlfn.CONCAT(Commercial!R297, " (H)"),Commercial!R297)</f>
        <v>United Kingdom</v>
      </c>
      <c r="R98" t="s">
        <v>88</v>
      </c>
      <c r="S98">
        <v>1489947433</v>
      </c>
      <c r="T98" t="s">
        <v>187</v>
      </c>
      <c r="U98" t="s">
        <v>87</v>
      </c>
      <c r="V98" t="s">
        <v>88</v>
      </c>
    </row>
    <row r="99" spans="1:22" x14ac:dyDescent="0.3">
      <c r="A99" s="5" t="s">
        <v>186</v>
      </c>
      <c r="B99">
        <v>1058884562</v>
      </c>
      <c r="C99">
        <v>36785654</v>
      </c>
      <c r="D99" s="1">
        <v>44622</v>
      </c>
      <c r="E99">
        <v>12939541</v>
      </c>
      <c r="F99" t="s">
        <v>19</v>
      </c>
      <c r="G99" t="s">
        <v>22</v>
      </c>
      <c r="H99" t="s">
        <v>183</v>
      </c>
      <c r="I99" s="2">
        <v>6101796</v>
      </c>
      <c r="J99" s="2">
        <v>6101796</v>
      </c>
      <c r="K99">
        <v>7900001410</v>
      </c>
      <c r="L99" t="s">
        <v>72</v>
      </c>
      <c r="M99" t="s">
        <v>65</v>
      </c>
      <c r="N99" t="s">
        <v>51</v>
      </c>
      <c r="O99" s="24" t="str">
        <f>IF(COUNTIF('Geographic Analysis'!$L$8:$L$21,Commercial!P295), _xlfn.CONCAT(Commercial!P295, " (H)"),Commercial!P295)</f>
        <v>United States</v>
      </c>
      <c r="P99" t="s">
        <v>51</v>
      </c>
      <c r="Q99" s="24" t="str">
        <f>IF(COUNTIF('Geographic Analysis'!$L$8:$L$21,Commercial!R295), _xlfn.CONCAT(Commercial!R295, " (H)"),Commercial!R295)</f>
        <v>United States</v>
      </c>
      <c r="R99" t="s">
        <v>51</v>
      </c>
      <c r="S99">
        <v>7900001410</v>
      </c>
      <c r="T99" t="s">
        <v>72</v>
      </c>
      <c r="U99" t="s">
        <v>65</v>
      </c>
      <c r="V99" t="s">
        <v>51</v>
      </c>
    </row>
    <row r="100" spans="1:22" x14ac:dyDescent="0.3">
      <c r="A100" s="5" t="s">
        <v>184</v>
      </c>
      <c r="B100">
        <v>1058884562</v>
      </c>
      <c r="C100">
        <v>36785654</v>
      </c>
      <c r="D100" s="1">
        <v>44568</v>
      </c>
      <c r="E100">
        <v>16343419</v>
      </c>
      <c r="F100" t="s">
        <v>19</v>
      </c>
      <c r="G100" t="s">
        <v>22</v>
      </c>
      <c r="H100" t="s">
        <v>183</v>
      </c>
      <c r="I100" s="2">
        <v>6047797</v>
      </c>
      <c r="J100" s="2">
        <v>6047797</v>
      </c>
      <c r="K100">
        <v>1000254510</v>
      </c>
      <c r="L100" t="s">
        <v>66</v>
      </c>
      <c r="M100" t="s">
        <v>29</v>
      </c>
      <c r="N100" t="s">
        <v>28</v>
      </c>
      <c r="O100" s="24" t="str">
        <f>IF(COUNTIF('Geographic Analysis'!$L$8:$L$21,Commercial!P11), _xlfn.CONCAT(Commercial!P11, " (H)"),Commercial!P11)</f>
        <v>Bahrain (H)</v>
      </c>
      <c r="P100" t="s">
        <v>28</v>
      </c>
      <c r="Q100" s="24" t="str">
        <f>IF(COUNTIF('Geographic Analysis'!$L$8:$L$21,Commercial!R11), _xlfn.CONCAT(Commercial!R11, " (H)"),Commercial!R11)</f>
        <v>United Kingdom</v>
      </c>
      <c r="R100" t="s">
        <v>88</v>
      </c>
      <c r="S100">
        <v>1014787879</v>
      </c>
      <c r="T100" t="s">
        <v>113</v>
      </c>
      <c r="U100" t="s">
        <v>114</v>
      </c>
      <c r="V100" t="s">
        <v>88</v>
      </c>
    </row>
    <row r="101" spans="1:22" x14ac:dyDescent="0.3">
      <c r="A101" s="5" t="s">
        <v>184</v>
      </c>
      <c r="B101">
        <v>1058884562</v>
      </c>
      <c r="C101">
        <v>36785654</v>
      </c>
      <c r="D101" s="1">
        <v>44579</v>
      </c>
      <c r="E101">
        <v>18701228</v>
      </c>
      <c r="F101" t="s">
        <v>19</v>
      </c>
      <c r="G101" t="s">
        <v>21</v>
      </c>
      <c r="H101" t="s">
        <v>183</v>
      </c>
      <c r="I101" s="2">
        <v>6027258</v>
      </c>
      <c r="J101" s="2">
        <v>6027258</v>
      </c>
      <c r="K101">
        <v>1459898985</v>
      </c>
      <c r="L101" t="s">
        <v>107</v>
      </c>
      <c r="M101" t="s">
        <v>108</v>
      </c>
      <c r="N101" t="s">
        <v>109</v>
      </c>
      <c r="O101" s="24" t="str">
        <f>IF(COUNTIF('Geographic Analysis'!$L$8:$L$21,Commercial!P99), _xlfn.CONCAT(Commercial!P99, " (H)"),Commercial!P99)</f>
        <v>United Arab Emirates (H)</v>
      </c>
      <c r="P101" t="s">
        <v>109</v>
      </c>
      <c r="Q101" s="24" t="str">
        <f>IF(COUNTIF('Geographic Analysis'!$L$8:$L$21,Commercial!R99), _xlfn.CONCAT(Commercial!R99, " (H)"),Commercial!R99)</f>
        <v>Colombia (H)</v>
      </c>
      <c r="R101" t="s">
        <v>158</v>
      </c>
      <c r="S101">
        <v>6314785987</v>
      </c>
      <c r="T101" t="s">
        <v>160</v>
      </c>
      <c r="V101" t="s">
        <v>158</v>
      </c>
    </row>
    <row r="102" spans="1:22" x14ac:dyDescent="0.3">
      <c r="A102" s="5" t="s">
        <v>186</v>
      </c>
      <c r="B102">
        <v>1058884562</v>
      </c>
      <c r="C102">
        <v>36785654</v>
      </c>
      <c r="D102" s="1">
        <v>44650</v>
      </c>
      <c r="E102">
        <v>13040237</v>
      </c>
      <c r="F102" t="s">
        <v>19</v>
      </c>
      <c r="G102" t="s">
        <v>22</v>
      </c>
      <c r="H102" t="s">
        <v>183</v>
      </c>
      <c r="I102" s="2">
        <v>6023425</v>
      </c>
      <c r="J102" s="2">
        <v>6023425</v>
      </c>
      <c r="K102">
        <v>1000254510</v>
      </c>
      <c r="L102" t="s">
        <v>66</v>
      </c>
      <c r="M102" t="s">
        <v>29</v>
      </c>
      <c r="N102" t="s">
        <v>28</v>
      </c>
      <c r="O102" s="24" t="str">
        <f>IF(COUNTIF('Geographic Analysis'!$L$8:$L$21,Commercial!P4), _xlfn.CONCAT(Commercial!P4, " (H)"),Commercial!P4)</f>
        <v>Bahrain (H)</v>
      </c>
      <c r="P102" t="s">
        <v>28</v>
      </c>
      <c r="Q102" s="24" t="str">
        <f>IF(COUNTIF('Geographic Analysis'!$L$8:$L$21,Commercial!R4), _xlfn.CONCAT(Commercial!R4, " (H)"),Commercial!R4)</f>
        <v>United Kingdom</v>
      </c>
      <c r="R102" t="s">
        <v>88</v>
      </c>
      <c r="S102">
        <v>1900109258</v>
      </c>
      <c r="T102" t="s">
        <v>97</v>
      </c>
      <c r="U102" t="s">
        <v>98</v>
      </c>
      <c r="V102" t="s">
        <v>88</v>
      </c>
    </row>
    <row r="103" spans="1:22" x14ac:dyDescent="0.3">
      <c r="A103" s="5" t="s">
        <v>185</v>
      </c>
      <c r="B103">
        <v>1058884562</v>
      </c>
      <c r="C103">
        <v>38865000</v>
      </c>
      <c r="D103" s="1">
        <v>44616</v>
      </c>
      <c r="E103">
        <v>19405411</v>
      </c>
      <c r="F103" t="s">
        <v>19</v>
      </c>
      <c r="G103" t="s">
        <v>21</v>
      </c>
      <c r="H103" t="s">
        <v>183</v>
      </c>
      <c r="I103" s="2">
        <v>5916413</v>
      </c>
      <c r="J103" s="2">
        <v>5916413</v>
      </c>
      <c r="K103">
        <v>9040688299</v>
      </c>
      <c r="L103" t="s">
        <v>112</v>
      </c>
      <c r="M103" t="s">
        <v>87</v>
      </c>
      <c r="N103" t="s">
        <v>88</v>
      </c>
      <c r="O103" s="24" t="str">
        <f>IF(COUNTIF('Geographic Analysis'!$L$8:$L$21,Commercial!P342), _xlfn.CONCAT(Commercial!P342, " (H)"),Commercial!P342)</f>
        <v>United Kingdom</v>
      </c>
      <c r="P103" t="s">
        <v>88</v>
      </c>
      <c r="Q103" s="24" t="str">
        <f>IF(COUNTIF('Geographic Analysis'!$L$8:$L$21,Commercial!R342), _xlfn.CONCAT(Commercial!R342, " (H)"),Commercial!R342)</f>
        <v>South Korea</v>
      </c>
      <c r="R103" t="s">
        <v>71</v>
      </c>
      <c r="S103">
        <v>4494463134</v>
      </c>
      <c r="T103" t="s">
        <v>69</v>
      </c>
      <c r="U103" t="s">
        <v>70</v>
      </c>
      <c r="V103" t="s">
        <v>71</v>
      </c>
    </row>
    <row r="104" spans="1:22" x14ac:dyDescent="0.3">
      <c r="A104" s="5" t="s">
        <v>185</v>
      </c>
      <c r="B104">
        <v>1058884562</v>
      </c>
      <c r="C104">
        <v>36785654</v>
      </c>
      <c r="D104" s="1">
        <v>44617</v>
      </c>
      <c r="E104">
        <v>11812104</v>
      </c>
      <c r="F104" t="s">
        <v>19</v>
      </c>
      <c r="G104" t="s">
        <v>22</v>
      </c>
      <c r="H104" t="s">
        <v>183</v>
      </c>
      <c r="I104" s="2">
        <v>5901505</v>
      </c>
      <c r="J104" s="2">
        <v>5901505</v>
      </c>
      <c r="K104">
        <v>7775489878</v>
      </c>
      <c r="L104" t="s">
        <v>110</v>
      </c>
      <c r="M104" t="s">
        <v>111</v>
      </c>
      <c r="N104" t="s">
        <v>109</v>
      </c>
      <c r="O104" s="24" t="str">
        <f>IF(COUNTIF('Geographic Analysis'!$L$8:$L$21,Commercial!P118), _xlfn.CONCAT(Commercial!P118, " (H)"),Commercial!P118)</f>
        <v>United Arab Emirates (H)</v>
      </c>
      <c r="P104" t="s">
        <v>109</v>
      </c>
      <c r="Q104" s="24" t="str">
        <f>IF(COUNTIF('Geographic Analysis'!$L$8:$L$21,Commercial!R118), _xlfn.CONCAT(Commercial!R118, " (H)"),Commercial!R118)</f>
        <v>United Kingdom</v>
      </c>
      <c r="R104" t="s">
        <v>88</v>
      </c>
      <c r="S104">
        <v>4598747104</v>
      </c>
      <c r="T104" t="s">
        <v>142</v>
      </c>
      <c r="U104" t="s">
        <v>87</v>
      </c>
      <c r="V104" t="s">
        <v>88</v>
      </c>
    </row>
    <row r="105" spans="1:22" x14ac:dyDescent="0.3">
      <c r="A105" s="5" t="s">
        <v>186</v>
      </c>
      <c r="B105">
        <v>1058884562</v>
      </c>
      <c r="C105">
        <v>38865000</v>
      </c>
      <c r="D105" s="1">
        <v>44641</v>
      </c>
      <c r="E105">
        <v>19908856</v>
      </c>
      <c r="F105" t="s">
        <v>19</v>
      </c>
      <c r="G105" t="s">
        <v>21</v>
      </c>
      <c r="H105" t="s">
        <v>183</v>
      </c>
      <c r="I105" s="2">
        <v>5837128</v>
      </c>
      <c r="J105" s="2">
        <v>5837128</v>
      </c>
      <c r="K105">
        <v>7900001410</v>
      </c>
      <c r="L105" t="s">
        <v>72</v>
      </c>
      <c r="M105" t="s">
        <v>65</v>
      </c>
      <c r="N105" t="s">
        <v>51</v>
      </c>
      <c r="O105" s="24" t="str">
        <f>IF(COUNTIF('Geographic Analysis'!$L$8:$L$21,Commercial!P306), _xlfn.CONCAT(Commercial!P306, " (H)"),Commercial!P306)</f>
        <v>United States</v>
      </c>
      <c r="P105" t="s">
        <v>51</v>
      </c>
      <c r="Q105" s="24" t="str">
        <f>IF(COUNTIF('Geographic Analysis'!$L$8:$L$21,Commercial!R306), _xlfn.CONCAT(Commercial!R306, " (H)"),Commercial!R306)</f>
        <v>Mexico (H)</v>
      </c>
      <c r="R105" t="s">
        <v>85</v>
      </c>
      <c r="S105">
        <v>4569820300</v>
      </c>
      <c r="T105" t="s">
        <v>76</v>
      </c>
      <c r="U105" t="s">
        <v>84</v>
      </c>
      <c r="V105" t="s">
        <v>85</v>
      </c>
    </row>
    <row r="106" spans="1:22" x14ac:dyDescent="0.3">
      <c r="A106" s="5" t="s">
        <v>186</v>
      </c>
      <c r="B106">
        <v>1058884562</v>
      </c>
      <c r="C106">
        <v>36785654</v>
      </c>
      <c r="D106" s="1">
        <v>44625</v>
      </c>
      <c r="E106">
        <v>12118061</v>
      </c>
      <c r="F106" t="s">
        <v>19</v>
      </c>
      <c r="G106" t="s">
        <v>21</v>
      </c>
      <c r="H106" t="s">
        <v>183</v>
      </c>
      <c r="I106" s="2">
        <v>5823836</v>
      </c>
      <c r="J106" s="2">
        <v>5823836</v>
      </c>
      <c r="K106">
        <v>1459898985</v>
      </c>
      <c r="L106" t="s">
        <v>107</v>
      </c>
      <c r="M106" t="s">
        <v>108</v>
      </c>
      <c r="N106" t="s">
        <v>109</v>
      </c>
      <c r="O106" s="24" t="str">
        <f>IF(COUNTIF('Geographic Analysis'!$L$8:$L$21,Commercial!P102), _xlfn.CONCAT(Commercial!P102, " (H)"),Commercial!P102)</f>
        <v>United Arab Emirates (H)</v>
      </c>
      <c r="P106" t="s">
        <v>109</v>
      </c>
      <c r="Q106" s="24" t="str">
        <f>IF(COUNTIF('Geographic Analysis'!$L$8:$L$21,Commercial!R102), _xlfn.CONCAT(Commercial!R102, " (H)"),Commercial!R102)</f>
        <v>United Kingdom</v>
      </c>
      <c r="R106" t="s">
        <v>88</v>
      </c>
      <c r="S106">
        <v>1014787879</v>
      </c>
      <c r="T106" t="s">
        <v>113</v>
      </c>
      <c r="U106" t="s">
        <v>114</v>
      </c>
      <c r="V106" t="s">
        <v>88</v>
      </c>
    </row>
    <row r="107" spans="1:22" x14ac:dyDescent="0.3">
      <c r="A107" s="5" t="s">
        <v>184</v>
      </c>
      <c r="B107">
        <v>1058884562</v>
      </c>
      <c r="C107">
        <v>36785654</v>
      </c>
      <c r="D107" s="1">
        <v>44590</v>
      </c>
      <c r="E107">
        <v>19361787</v>
      </c>
      <c r="F107" t="s">
        <v>19</v>
      </c>
      <c r="G107" t="s">
        <v>22</v>
      </c>
      <c r="H107" t="s">
        <v>183</v>
      </c>
      <c r="I107" s="2">
        <v>5821922</v>
      </c>
      <c r="J107" s="2">
        <v>5821922</v>
      </c>
      <c r="K107">
        <v>4547963252</v>
      </c>
      <c r="L107" t="s">
        <v>32</v>
      </c>
      <c r="M107" t="s">
        <v>33</v>
      </c>
      <c r="N107" t="s">
        <v>28</v>
      </c>
      <c r="O107" s="24" t="str">
        <f>IF(COUNTIF('Geographic Analysis'!$L$8:$L$21,Commercial!P224), _xlfn.CONCAT(Commercial!P224, " (H)"),Commercial!P224)</f>
        <v>Bahrain (H)</v>
      </c>
      <c r="P107" t="s">
        <v>28</v>
      </c>
      <c r="Q107" s="24" t="str">
        <f>IF(COUNTIF('Geographic Analysis'!$L$8:$L$21,Commercial!R224), _xlfn.CONCAT(Commercial!R224, " (H)"),Commercial!R224)</f>
        <v>Bahrain (H)</v>
      </c>
      <c r="R107" t="s">
        <v>28</v>
      </c>
      <c r="S107">
        <v>1000254510</v>
      </c>
      <c r="T107" t="s">
        <v>66</v>
      </c>
      <c r="U107" t="s">
        <v>29</v>
      </c>
      <c r="V107" t="s">
        <v>28</v>
      </c>
    </row>
    <row r="108" spans="1:22" x14ac:dyDescent="0.3">
      <c r="A108" s="5" t="s">
        <v>184</v>
      </c>
      <c r="B108">
        <v>1058884562</v>
      </c>
      <c r="C108">
        <v>38865000</v>
      </c>
      <c r="D108" s="1">
        <v>44576</v>
      </c>
      <c r="E108">
        <v>15657112</v>
      </c>
      <c r="F108" t="s">
        <v>19</v>
      </c>
      <c r="G108" t="s">
        <v>22</v>
      </c>
      <c r="H108" t="s">
        <v>183</v>
      </c>
      <c r="I108" s="2">
        <v>5820119</v>
      </c>
      <c r="J108" s="2">
        <v>5820119</v>
      </c>
      <c r="K108">
        <v>9040688299</v>
      </c>
      <c r="L108" t="s">
        <v>112</v>
      </c>
      <c r="M108" t="s">
        <v>87</v>
      </c>
      <c r="N108" t="s">
        <v>88</v>
      </c>
      <c r="O108" s="24" t="str">
        <f>IF(COUNTIF('Geographic Analysis'!$L$8:$L$21,Commercial!P340), _xlfn.CONCAT(Commercial!P340, " (H)"),Commercial!P340)</f>
        <v>United Kingdom</v>
      </c>
      <c r="P108" t="s">
        <v>88</v>
      </c>
      <c r="Q108" s="24" t="str">
        <f>IF(COUNTIF('Geographic Analysis'!$L$8:$L$21,Commercial!R340), _xlfn.CONCAT(Commercial!R340, " (H)"),Commercial!R340)</f>
        <v>United States</v>
      </c>
      <c r="R108" t="s">
        <v>51</v>
      </c>
      <c r="S108">
        <v>1005455989</v>
      </c>
      <c r="T108" t="s">
        <v>190</v>
      </c>
      <c r="U108" t="s">
        <v>65</v>
      </c>
      <c r="V108" t="s">
        <v>51</v>
      </c>
    </row>
    <row r="109" spans="1:22" x14ac:dyDescent="0.3">
      <c r="A109" s="5" t="s">
        <v>184</v>
      </c>
      <c r="B109">
        <v>1058884562</v>
      </c>
      <c r="C109">
        <v>38865000</v>
      </c>
      <c r="D109" s="1">
        <v>44580</v>
      </c>
      <c r="E109">
        <v>13933227</v>
      </c>
      <c r="F109" t="s">
        <v>19</v>
      </c>
      <c r="G109" t="s">
        <v>22</v>
      </c>
      <c r="H109" t="s">
        <v>183</v>
      </c>
      <c r="I109" s="2">
        <v>5812453</v>
      </c>
      <c r="J109" s="2">
        <v>5812453</v>
      </c>
      <c r="K109">
        <v>9040688299</v>
      </c>
      <c r="L109" t="s">
        <v>112</v>
      </c>
      <c r="M109" t="s">
        <v>87</v>
      </c>
      <c r="N109" t="s">
        <v>88</v>
      </c>
      <c r="O109" s="24" t="str">
        <f>IF(COUNTIF('Geographic Analysis'!$L$8:$L$21,Commercial!P339), _xlfn.CONCAT(Commercial!P339, " (H)"),Commercial!P339)</f>
        <v>United Kingdom</v>
      </c>
      <c r="P109" t="s">
        <v>88</v>
      </c>
      <c r="Q109" s="24" t="str">
        <f>IF(COUNTIF('Geographic Analysis'!$L$8:$L$21,Commercial!R339), _xlfn.CONCAT(Commercial!R339, " (H)"),Commercial!R339)</f>
        <v>France</v>
      </c>
      <c r="R109" t="s">
        <v>49</v>
      </c>
      <c r="S109">
        <v>1054747441</v>
      </c>
      <c r="T109" t="s">
        <v>48</v>
      </c>
      <c r="U109" t="s">
        <v>50</v>
      </c>
      <c r="V109" t="s">
        <v>49</v>
      </c>
    </row>
    <row r="110" spans="1:22" x14ac:dyDescent="0.3">
      <c r="A110" s="5" t="s">
        <v>184</v>
      </c>
      <c r="B110">
        <v>1058884562</v>
      </c>
      <c r="C110">
        <v>38865000</v>
      </c>
      <c r="D110" s="1">
        <v>44570</v>
      </c>
      <c r="E110">
        <v>10077276</v>
      </c>
      <c r="F110" t="s">
        <v>19</v>
      </c>
      <c r="G110" t="s">
        <v>21</v>
      </c>
      <c r="H110" t="s">
        <v>183</v>
      </c>
      <c r="I110" s="2">
        <v>5799493</v>
      </c>
      <c r="J110" s="2">
        <v>5799493</v>
      </c>
      <c r="K110">
        <v>9040688299</v>
      </c>
      <c r="L110" t="s">
        <v>112</v>
      </c>
      <c r="M110" t="s">
        <v>87</v>
      </c>
      <c r="N110" t="s">
        <v>88</v>
      </c>
      <c r="O110" s="24" t="str">
        <f>IF(COUNTIF('Geographic Analysis'!$L$8:$L$21,Commercial!P333), _xlfn.CONCAT(Commercial!P333, " (H)"),Commercial!P333)</f>
        <v>United Kingdom</v>
      </c>
      <c r="P110" t="s">
        <v>88</v>
      </c>
      <c r="Q110" s="24" t="str">
        <f>IF(COUNTIF('Geographic Analysis'!$L$8:$L$21,Commercial!R333), _xlfn.CONCAT(Commercial!R333, " (H)"),Commercial!R333)</f>
        <v>United Kingdom</v>
      </c>
      <c r="R110" t="s">
        <v>88</v>
      </c>
      <c r="S110">
        <v>8518945853</v>
      </c>
      <c r="T110" t="s">
        <v>115</v>
      </c>
      <c r="V110" t="s">
        <v>88</v>
      </c>
    </row>
    <row r="111" spans="1:22" x14ac:dyDescent="0.3">
      <c r="A111" s="5" t="s">
        <v>185</v>
      </c>
      <c r="B111">
        <v>1058884562</v>
      </c>
      <c r="C111">
        <v>38865000</v>
      </c>
      <c r="D111" s="1">
        <v>44614</v>
      </c>
      <c r="E111">
        <v>13498395</v>
      </c>
      <c r="F111" t="s">
        <v>19</v>
      </c>
      <c r="G111" t="s">
        <v>22</v>
      </c>
      <c r="H111" t="s">
        <v>183</v>
      </c>
      <c r="I111" s="2">
        <v>5751671</v>
      </c>
      <c r="J111" s="2">
        <v>5751671</v>
      </c>
      <c r="K111">
        <v>9040688299</v>
      </c>
      <c r="L111" t="s">
        <v>112</v>
      </c>
      <c r="M111" t="s">
        <v>87</v>
      </c>
      <c r="N111" t="s">
        <v>88</v>
      </c>
      <c r="O111" s="24" t="str">
        <f>IF(COUNTIF('Geographic Analysis'!$L$8:$L$21,Commercial!P337), _xlfn.CONCAT(Commercial!P337, " (H)"),Commercial!P337)</f>
        <v>United Kingdom</v>
      </c>
      <c r="P111" t="s">
        <v>88</v>
      </c>
      <c r="Q111" s="24" t="str">
        <f>IF(COUNTIF('Geographic Analysis'!$L$8:$L$21,Commercial!R337), _xlfn.CONCAT(Commercial!R337, " (H)"),Commercial!R337)</f>
        <v>Spain</v>
      </c>
      <c r="R111" t="s">
        <v>36</v>
      </c>
      <c r="S111">
        <v>1454142014</v>
      </c>
      <c r="T111" t="s">
        <v>63</v>
      </c>
      <c r="U111" t="s">
        <v>64</v>
      </c>
      <c r="V111" t="s">
        <v>36</v>
      </c>
    </row>
    <row r="112" spans="1:22" x14ac:dyDescent="0.3">
      <c r="A112" s="5" t="s">
        <v>184</v>
      </c>
      <c r="B112">
        <v>1058884562</v>
      </c>
      <c r="C112">
        <v>36785654</v>
      </c>
      <c r="D112" s="1">
        <v>44563</v>
      </c>
      <c r="E112">
        <v>17792416</v>
      </c>
      <c r="F112" t="s">
        <v>19</v>
      </c>
      <c r="G112" t="s">
        <v>22</v>
      </c>
      <c r="H112" t="s">
        <v>183</v>
      </c>
      <c r="I112" s="2">
        <v>5714926</v>
      </c>
      <c r="J112" s="2">
        <v>5714926</v>
      </c>
      <c r="K112">
        <v>4717323840</v>
      </c>
      <c r="L112" t="s">
        <v>24</v>
      </c>
      <c r="N112" t="s">
        <v>51</v>
      </c>
      <c r="O112" s="24" t="str">
        <f>IF(COUNTIF('Geographic Analysis'!$L$8:$L$21,Commercial!P235), _xlfn.CONCAT(Commercial!P235, " (H)"),Commercial!P235)</f>
        <v>United States</v>
      </c>
      <c r="P112" t="s">
        <v>51</v>
      </c>
      <c r="Q112" s="24" t="str">
        <f>IF(COUNTIF('Geographic Analysis'!$L$8:$L$21,Commercial!R235), _xlfn.CONCAT(Commercial!R235, " (H)"),Commercial!R235)</f>
        <v>India</v>
      </c>
      <c r="R112" t="s">
        <v>55</v>
      </c>
      <c r="S112">
        <v>4717323840</v>
      </c>
      <c r="T112" t="s">
        <v>24</v>
      </c>
      <c r="U112" t="s">
        <v>80</v>
      </c>
      <c r="V112" t="s">
        <v>55</v>
      </c>
    </row>
    <row r="113" spans="1:22" x14ac:dyDescent="0.3">
      <c r="A113" s="5" t="s">
        <v>186</v>
      </c>
      <c r="B113">
        <v>1058884562</v>
      </c>
      <c r="C113">
        <v>36785654</v>
      </c>
      <c r="D113" s="1">
        <v>44649</v>
      </c>
      <c r="E113">
        <v>17270979</v>
      </c>
      <c r="F113" t="s">
        <v>19</v>
      </c>
      <c r="G113" t="s">
        <v>22</v>
      </c>
      <c r="H113" t="s">
        <v>183</v>
      </c>
      <c r="I113" s="2">
        <v>5706865</v>
      </c>
      <c r="J113" s="2">
        <v>5706865</v>
      </c>
      <c r="K113">
        <v>1459898985</v>
      </c>
      <c r="L113" t="s">
        <v>107</v>
      </c>
      <c r="M113" t="s">
        <v>108</v>
      </c>
      <c r="N113" t="s">
        <v>109</v>
      </c>
      <c r="O113" s="24" t="str">
        <f>IF(COUNTIF('Geographic Analysis'!$L$8:$L$21,Commercial!P98), _xlfn.CONCAT(Commercial!P98, " (H)"),Commercial!P98)</f>
        <v>United Arab Emirates (H)</v>
      </c>
      <c r="P113" t="s">
        <v>109</v>
      </c>
      <c r="Q113" s="24" t="str">
        <f>IF(COUNTIF('Geographic Analysis'!$L$8:$L$21,Commercial!R98), _xlfn.CONCAT(Commercial!R98, " (H)"),Commercial!R98)</f>
        <v>Colombia (H)</v>
      </c>
      <c r="R113" t="s">
        <v>158</v>
      </c>
      <c r="S113">
        <v>3344105896</v>
      </c>
      <c r="T113" t="s">
        <v>188</v>
      </c>
      <c r="V113" t="s">
        <v>158</v>
      </c>
    </row>
    <row r="114" spans="1:22" x14ac:dyDescent="0.3">
      <c r="A114" s="5" t="s">
        <v>184</v>
      </c>
      <c r="B114">
        <v>1058884562</v>
      </c>
      <c r="C114">
        <v>36785654</v>
      </c>
      <c r="D114" s="1">
        <v>44590</v>
      </c>
      <c r="E114">
        <v>18074280</v>
      </c>
      <c r="F114" t="s">
        <v>19</v>
      </c>
      <c r="G114" t="s">
        <v>21</v>
      </c>
      <c r="H114" t="s">
        <v>183</v>
      </c>
      <c r="I114" s="2">
        <v>5696620</v>
      </c>
      <c r="J114" s="2">
        <v>5696620</v>
      </c>
      <c r="K114">
        <v>7900001410</v>
      </c>
      <c r="L114" t="s">
        <v>72</v>
      </c>
      <c r="M114" t="s">
        <v>65</v>
      </c>
      <c r="N114" t="s">
        <v>51</v>
      </c>
      <c r="O114" s="24" t="str">
        <f>IF(COUNTIF('Geographic Analysis'!$L$8:$L$21,Commercial!P300), _xlfn.CONCAT(Commercial!P300, " (H)"),Commercial!P300)</f>
        <v>United States</v>
      </c>
      <c r="P114" t="s">
        <v>51</v>
      </c>
      <c r="Q114" s="24" t="str">
        <f>IF(COUNTIF('Geographic Analysis'!$L$8:$L$21,Commercial!R300), _xlfn.CONCAT(Commercial!R300, " (H)"),Commercial!R300)</f>
        <v>United States</v>
      </c>
      <c r="R114" t="s">
        <v>51</v>
      </c>
      <c r="S114">
        <v>7900001410</v>
      </c>
      <c r="T114" t="s">
        <v>72</v>
      </c>
      <c r="U114" t="s">
        <v>65</v>
      </c>
      <c r="V114" t="s">
        <v>51</v>
      </c>
    </row>
    <row r="115" spans="1:22" x14ac:dyDescent="0.3">
      <c r="A115" s="5" t="s">
        <v>186</v>
      </c>
      <c r="B115">
        <v>1058884562</v>
      </c>
      <c r="C115">
        <v>36785654</v>
      </c>
      <c r="D115" s="1">
        <v>44640</v>
      </c>
      <c r="E115">
        <v>13586706</v>
      </c>
      <c r="F115" t="s">
        <v>19</v>
      </c>
      <c r="G115" t="s">
        <v>22</v>
      </c>
      <c r="H115" t="s">
        <v>183</v>
      </c>
      <c r="I115" s="2">
        <v>5695536</v>
      </c>
      <c r="J115" s="2">
        <v>5695536</v>
      </c>
      <c r="K115">
        <v>7900001410</v>
      </c>
      <c r="L115" t="s">
        <v>72</v>
      </c>
      <c r="M115" t="s">
        <v>65</v>
      </c>
      <c r="N115" t="s">
        <v>51</v>
      </c>
      <c r="O115" s="24" t="str">
        <f>IF(COUNTIF('Geographic Analysis'!$L$8:$L$21,Commercial!P296), _xlfn.CONCAT(Commercial!P296, " (H)"),Commercial!P296)</f>
        <v>United States</v>
      </c>
      <c r="P115" t="s">
        <v>51</v>
      </c>
      <c r="Q115" s="24" t="str">
        <f>IF(COUNTIF('Geographic Analysis'!$L$8:$L$21,Commercial!R296), _xlfn.CONCAT(Commercial!R296, " (H)"),Commercial!R296)</f>
        <v>Bahrain (H)</v>
      </c>
      <c r="R115" t="s">
        <v>28</v>
      </c>
      <c r="S115">
        <v>4547963252</v>
      </c>
      <c r="T115" t="s">
        <v>32</v>
      </c>
      <c r="U115" t="s">
        <v>33</v>
      </c>
      <c r="V115" t="s">
        <v>28</v>
      </c>
    </row>
    <row r="116" spans="1:22" x14ac:dyDescent="0.3">
      <c r="A116" s="5" t="s">
        <v>185</v>
      </c>
      <c r="B116">
        <v>1058884562</v>
      </c>
      <c r="C116">
        <v>38865000</v>
      </c>
      <c r="D116" s="1">
        <v>44610</v>
      </c>
      <c r="E116">
        <v>18281969</v>
      </c>
      <c r="F116" t="s">
        <v>19</v>
      </c>
      <c r="G116" t="s">
        <v>21</v>
      </c>
      <c r="H116" t="s">
        <v>183</v>
      </c>
      <c r="I116" s="2">
        <v>5649744</v>
      </c>
      <c r="J116" s="2">
        <v>5649744</v>
      </c>
      <c r="K116">
        <v>9040688299</v>
      </c>
      <c r="L116" t="s">
        <v>112</v>
      </c>
      <c r="M116" t="s">
        <v>87</v>
      </c>
      <c r="N116" t="s">
        <v>88</v>
      </c>
      <c r="O116" s="24" t="str">
        <f>IF(COUNTIF('Geographic Analysis'!$L$8:$L$21,Commercial!P341), _xlfn.CONCAT(Commercial!P341, " (H)"),Commercial!P341)</f>
        <v>United Kingdom</v>
      </c>
      <c r="P116" t="s">
        <v>88</v>
      </c>
      <c r="Q116" s="24" t="str">
        <f>IF(COUNTIF('Geographic Analysis'!$L$8:$L$21,Commercial!R341), _xlfn.CONCAT(Commercial!R341, " (H)"),Commercial!R341)</f>
        <v>United Arab Emirates (H)</v>
      </c>
      <c r="R116" t="s">
        <v>109</v>
      </c>
      <c r="S116">
        <v>1459898985</v>
      </c>
      <c r="T116" t="s">
        <v>107</v>
      </c>
      <c r="U116" t="s">
        <v>108</v>
      </c>
      <c r="V116" t="s">
        <v>109</v>
      </c>
    </row>
    <row r="117" spans="1:22" x14ac:dyDescent="0.3">
      <c r="A117" s="5" t="s">
        <v>184</v>
      </c>
      <c r="B117">
        <v>1058884562</v>
      </c>
      <c r="C117">
        <v>36785654</v>
      </c>
      <c r="D117" s="1">
        <v>44562</v>
      </c>
      <c r="E117">
        <v>10109130</v>
      </c>
      <c r="F117" t="s">
        <v>19</v>
      </c>
      <c r="G117" t="s">
        <v>22</v>
      </c>
      <c r="H117" t="s">
        <v>183</v>
      </c>
      <c r="I117" s="2">
        <v>5569296</v>
      </c>
      <c r="J117" s="2">
        <v>5569296</v>
      </c>
      <c r="K117">
        <v>4717323840</v>
      </c>
      <c r="L117" t="s">
        <v>24</v>
      </c>
      <c r="N117" t="s">
        <v>51</v>
      </c>
      <c r="O117" s="24" t="str">
        <f>IF(COUNTIF('Geographic Analysis'!$L$8:$L$21,Commercial!P232), _xlfn.CONCAT(Commercial!P232, " (H)"),Commercial!P232)</f>
        <v>United States</v>
      </c>
      <c r="P117" t="s">
        <v>51</v>
      </c>
      <c r="Q117" s="24" t="str">
        <f>IF(COUNTIF('Geographic Analysis'!$L$8:$L$21,Commercial!R232), _xlfn.CONCAT(Commercial!R232, " (H)"),Commercial!R232)</f>
        <v>Italy</v>
      </c>
      <c r="R117" t="s">
        <v>42</v>
      </c>
      <c r="S117">
        <v>4447830460</v>
      </c>
      <c r="T117" t="s">
        <v>25</v>
      </c>
      <c r="U117" t="s">
        <v>42</v>
      </c>
      <c r="V117" t="s">
        <v>42</v>
      </c>
    </row>
    <row r="118" spans="1:22" x14ac:dyDescent="0.3">
      <c r="A118" s="5" t="s">
        <v>185</v>
      </c>
      <c r="B118">
        <v>1058884562</v>
      </c>
      <c r="C118">
        <v>38865000</v>
      </c>
      <c r="D118" s="1">
        <v>44607</v>
      </c>
      <c r="E118">
        <v>10141639</v>
      </c>
      <c r="F118" t="s">
        <v>19</v>
      </c>
      <c r="G118" t="s">
        <v>22</v>
      </c>
      <c r="H118" t="s">
        <v>183</v>
      </c>
      <c r="I118" s="2">
        <v>5533734</v>
      </c>
      <c r="J118" s="2">
        <v>5533734</v>
      </c>
      <c r="K118">
        <v>9040688299</v>
      </c>
      <c r="L118" t="s">
        <v>112</v>
      </c>
      <c r="M118" t="s">
        <v>87</v>
      </c>
      <c r="N118" t="s">
        <v>88</v>
      </c>
      <c r="O118" s="24" t="str">
        <f>IF(COUNTIF('Geographic Analysis'!$L$8:$L$21,Commercial!P334), _xlfn.CONCAT(Commercial!P334, " (H)"),Commercial!P334)</f>
        <v>United Kingdom</v>
      </c>
      <c r="P118" t="s">
        <v>88</v>
      </c>
      <c r="Q118" s="24" t="str">
        <f>IF(COUNTIF('Geographic Analysis'!$L$8:$L$21,Commercial!R334), _xlfn.CONCAT(Commercial!R334, " (H)"),Commercial!R334)</f>
        <v>South Korea</v>
      </c>
      <c r="R118" t="s">
        <v>71</v>
      </c>
      <c r="S118">
        <v>4494463134</v>
      </c>
      <c r="T118" t="s">
        <v>69</v>
      </c>
      <c r="U118" t="s">
        <v>70</v>
      </c>
      <c r="V118" t="s">
        <v>71</v>
      </c>
    </row>
    <row r="119" spans="1:22" x14ac:dyDescent="0.3">
      <c r="A119" s="5" t="s">
        <v>186</v>
      </c>
      <c r="B119">
        <v>1058884562</v>
      </c>
      <c r="C119">
        <v>36785654</v>
      </c>
      <c r="D119" s="1">
        <v>44640</v>
      </c>
      <c r="E119">
        <v>10027804</v>
      </c>
      <c r="F119" t="s">
        <v>19</v>
      </c>
      <c r="G119" t="s">
        <v>22</v>
      </c>
      <c r="H119" t="s">
        <v>183</v>
      </c>
      <c r="I119" s="2">
        <v>5393373</v>
      </c>
      <c r="J119" s="2">
        <v>5393373</v>
      </c>
      <c r="K119">
        <v>1459898985</v>
      </c>
      <c r="L119" t="s">
        <v>107</v>
      </c>
      <c r="M119" t="s">
        <v>108</v>
      </c>
      <c r="N119" t="s">
        <v>109</v>
      </c>
      <c r="O119" s="24" t="str">
        <f>IF(COUNTIF('Geographic Analysis'!$L$8:$L$21,Commercial!P96), _xlfn.CONCAT(Commercial!P96, " (H)"),Commercial!P96)</f>
        <v>United Arab Emirates (H)</v>
      </c>
      <c r="P119" t="s">
        <v>109</v>
      </c>
      <c r="Q119" s="24" t="str">
        <f>IF(COUNTIF('Geographic Analysis'!$L$8:$L$21,Commercial!R96), _xlfn.CONCAT(Commercial!R96, " (H)"),Commercial!R96)</f>
        <v>United Kingdom</v>
      </c>
      <c r="R119" t="s">
        <v>88</v>
      </c>
      <c r="S119">
        <v>1112036044</v>
      </c>
      <c r="T119" t="s">
        <v>120</v>
      </c>
      <c r="U119" t="s">
        <v>87</v>
      </c>
      <c r="V119" t="s">
        <v>88</v>
      </c>
    </row>
    <row r="120" spans="1:22" x14ac:dyDescent="0.3">
      <c r="A120" s="5" t="s">
        <v>186</v>
      </c>
      <c r="B120">
        <v>1058884562</v>
      </c>
      <c r="C120">
        <v>38865000</v>
      </c>
      <c r="D120" s="1">
        <v>44630</v>
      </c>
      <c r="E120">
        <v>11600884</v>
      </c>
      <c r="F120" t="s">
        <v>19</v>
      </c>
      <c r="G120" t="s">
        <v>22</v>
      </c>
      <c r="H120" t="s">
        <v>183</v>
      </c>
      <c r="I120" s="2">
        <v>5334942</v>
      </c>
      <c r="J120" s="2">
        <v>5334942</v>
      </c>
      <c r="K120">
        <v>4494463134</v>
      </c>
      <c r="L120" t="s">
        <v>69</v>
      </c>
      <c r="M120" t="s">
        <v>70</v>
      </c>
      <c r="N120" t="s">
        <v>71</v>
      </c>
      <c r="O120" s="24" t="str">
        <f>IF(COUNTIF('Geographic Analysis'!$L$8:$L$21,Commercial!P206), _xlfn.CONCAT(Commercial!P206, " (H)"),Commercial!P206)</f>
        <v>South Korea</v>
      </c>
      <c r="P120" t="s">
        <v>71</v>
      </c>
      <c r="Q120" s="24" t="str">
        <f>IF(COUNTIF('Geographic Analysis'!$L$8:$L$21,Commercial!R206), _xlfn.CONCAT(Commercial!R206, " (H)"),Commercial!R206)</f>
        <v>Ireland</v>
      </c>
      <c r="R120" t="s">
        <v>134</v>
      </c>
      <c r="S120">
        <v>5652548789</v>
      </c>
      <c r="T120" t="s">
        <v>132</v>
      </c>
      <c r="U120" t="s">
        <v>133</v>
      </c>
      <c r="V120" t="s">
        <v>134</v>
      </c>
    </row>
    <row r="121" spans="1:22" x14ac:dyDescent="0.3">
      <c r="A121" s="5" t="s">
        <v>186</v>
      </c>
      <c r="B121">
        <v>1058884562</v>
      </c>
      <c r="C121">
        <v>38865000</v>
      </c>
      <c r="D121" s="1">
        <v>44622</v>
      </c>
      <c r="E121">
        <v>10826995</v>
      </c>
      <c r="F121" t="s">
        <v>19</v>
      </c>
      <c r="G121" t="s">
        <v>22</v>
      </c>
      <c r="H121" t="s">
        <v>183</v>
      </c>
      <c r="I121" s="2">
        <v>5287429</v>
      </c>
      <c r="J121" s="2">
        <v>5287429</v>
      </c>
      <c r="K121">
        <v>9040688299</v>
      </c>
      <c r="L121" t="s">
        <v>112</v>
      </c>
      <c r="M121" t="s">
        <v>87</v>
      </c>
      <c r="N121" t="s">
        <v>88</v>
      </c>
      <c r="O121" s="24" t="str">
        <f>IF(COUNTIF('Geographic Analysis'!$L$8:$L$21,Commercial!P335), _xlfn.CONCAT(Commercial!P335, " (H)"),Commercial!P335)</f>
        <v>United Kingdom</v>
      </c>
      <c r="P121" t="s">
        <v>88</v>
      </c>
      <c r="Q121" s="24" t="str">
        <f>IF(COUNTIF('Geographic Analysis'!$L$8:$L$21,Commercial!R335), _xlfn.CONCAT(Commercial!R335, " (H)"),Commercial!R335)</f>
        <v>United Kingdom</v>
      </c>
      <c r="R121" t="s">
        <v>88</v>
      </c>
      <c r="S121">
        <v>1112036044</v>
      </c>
      <c r="T121" t="s">
        <v>120</v>
      </c>
      <c r="U121" t="s">
        <v>87</v>
      </c>
      <c r="V121" t="s">
        <v>88</v>
      </c>
    </row>
    <row r="122" spans="1:22" x14ac:dyDescent="0.3">
      <c r="A122" s="5" t="s">
        <v>185</v>
      </c>
      <c r="B122">
        <v>1058884562</v>
      </c>
      <c r="C122">
        <v>38865000</v>
      </c>
      <c r="D122" s="1">
        <v>44614</v>
      </c>
      <c r="E122">
        <v>11863983</v>
      </c>
      <c r="F122" t="s">
        <v>19</v>
      </c>
      <c r="G122" t="s">
        <v>21</v>
      </c>
      <c r="H122" t="s">
        <v>183</v>
      </c>
      <c r="I122" s="2">
        <v>5287000</v>
      </c>
      <c r="J122" s="2">
        <v>5287000</v>
      </c>
      <c r="K122">
        <v>9040688299</v>
      </c>
      <c r="L122" t="s">
        <v>112</v>
      </c>
      <c r="M122" t="s">
        <v>87</v>
      </c>
      <c r="N122" t="s">
        <v>88</v>
      </c>
      <c r="O122" s="24" t="str">
        <f>IF(COUNTIF('Geographic Analysis'!$L$8:$L$21,Commercial!P336), _xlfn.CONCAT(Commercial!P336, " (H)"),Commercial!P336)</f>
        <v>United Kingdom</v>
      </c>
      <c r="P122" t="s">
        <v>88</v>
      </c>
      <c r="Q122" s="24" t="str">
        <f>IF(COUNTIF('Geographic Analysis'!$L$8:$L$21,Commercial!R336), _xlfn.CONCAT(Commercial!R336, " (H)"),Commercial!R336)</f>
        <v>United States</v>
      </c>
      <c r="R122" t="s">
        <v>51</v>
      </c>
      <c r="S122">
        <v>7298729519</v>
      </c>
      <c r="T122" t="s">
        <v>75</v>
      </c>
      <c r="U122" t="s">
        <v>65</v>
      </c>
      <c r="V122" t="s">
        <v>51</v>
      </c>
    </row>
    <row r="123" spans="1:22" x14ac:dyDescent="0.3">
      <c r="A123" s="5" t="s">
        <v>186</v>
      </c>
      <c r="B123">
        <v>1058884562</v>
      </c>
      <c r="C123">
        <v>36785654</v>
      </c>
      <c r="D123" s="1">
        <v>44641</v>
      </c>
      <c r="E123">
        <v>14061383</v>
      </c>
      <c r="F123" t="s">
        <v>19</v>
      </c>
      <c r="G123" t="s">
        <v>21</v>
      </c>
      <c r="H123" t="s">
        <v>183</v>
      </c>
      <c r="I123" s="2">
        <v>5276572</v>
      </c>
      <c r="J123" s="2">
        <v>5276572</v>
      </c>
      <c r="K123">
        <v>1014787879</v>
      </c>
      <c r="L123" t="s">
        <v>113</v>
      </c>
      <c r="M123" t="s">
        <v>114</v>
      </c>
      <c r="N123" t="s">
        <v>88</v>
      </c>
      <c r="O123" s="24" t="str">
        <f>IF(COUNTIF('Geographic Analysis'!$L$8:$L$21,Commercial!P36), _xlfn.CONCAT(Commercial!P36, " (H)"),Commercial!P36)</f>
        <v>United Kingdom</v>
      </c>
      <c r="P123" t="s">
        <v>88</v>
      </c>
      <c r="Q123" s="24" t="str">
        <f>IF(COUNTIF('Geographic Analysis'!$L$8:$L$21,Commercial!R36), _xlfn.CONCAT(Commercial!R36, " (H)"),Commercial!R36)</f>
        <v>Cyprus (H)</v>
      </c>
      <c r="R123" t="s">
        <v>178</v>
      </c>
      <c r="S123">
        <v>7101459878</v>
      </c>
      <c r="T123" t="s">
        <v>23</v>
      </c>
      <c r="V123" t="s">
        <v>178</v>
      </c>
    </row>
    <row r="124" spans="1:22" x14ac:dyDescent="0.3">
      <c r="A124" s="5" t="s">
        <v>184</v>
      </c>
      <c r="B124">
        <v>1058884562</v>
      </c>
      <c r="C124">
        <v>38865000</v>
      </c>
      <c r="D124" s="1">
        <v>44582</v>
      </c>
      <c r="E124">
        <v>16332718</v>
      </c>
      <c r="F124" t="s">
        <v>19</v>
      </c>
      <c r="G124" t="s">
        <v>22</v>
      </c>
      <c r="H124" t="s">
        <v>183</v>
      </c>
      <c r="I124" s="2">
        <v>5257048</v>
      </c>
      <c r="J124" s="2">
        <v>5257048</v>
      </c>
      <c r="K124">
        <v>1014787879</v>
      </c>
      <c r="L124" t="s">
        <v>113</v>
      </c>
      <c r="M124" t="s">
        <v>114</v>
      </c>
      <c r="N124" t="s">
        <v>88</v>
      </c>
      <c r="O124" s="24" t="str">
        <f>IF(COUNTIF('Geographic Analysis'!$L$8:$L$21,Commercial!P38), _xlfn.CONCAT(Commercial!P38, " (H)"),Commercial!P38)</f>
        <v>United Kingdom</v>
      </c>
      <c r="P124" t="s">
        <v>88</v>
      </c>
      <c r="Q124" s="24" t="str">
        <f>IF(COUNTIF('Geographic Analysis'!$L$8:$L$21,Commercial!R38), _xlfn.CONCAT(Commercial!R38, " (H)"),Commercial!R38)</f>
        <v>Taiwan</v>
      </c>
      <c r="R124" t="s">
        <v>177</v>
      </c>
      <c r="S124">
        <v>7861172560</v>
      </c>
      <c r="T124" t="s">
        <v>27</v>
      </c>
      <c r="U124" t="s">
        <v>180</v>
      </c>
      <c r="V124" t="s">
        <v>177</v>
      </c>
    </row>
    <row r="125" spans="1:22" x14ac:dyDescent="0.3">
      <c r="A125" s="5" t="s">
        <v>186</v>
      </c>
      <c r="B125">
        <v>1058884562</v>
      </c>
      <c r="C125">
        <v>38865000</v>
      </c>
      <c r="D125" s="1">
        <v>44630</v>
      </c>
      <c r="E125">
        <v>17748208</v>
      </c>
      <c r="F125" t="s">
        <v>19</v>
      </c>
      <c r="G125" t="s">
        <v>22</v>
      </c>
      <c r="H125" t="s">
        <v>183</v>
      </c>
      <c r="I125" s="2">
        <v>5237210</v>
      </c>
      <c r="J125" s="2">
        <v>5237210</v>
      </c>
      <c r="K125">
        <v>1014787879</v>
      </c>
      <c r="L125" t="s">
        <v>113</v>
      </c>
      <c r="M125" t="s">
        <v>114</v>
      </c>
      <c r="N125" t="s">
        <v>88</v>
      </c>
      <c r="O125" s="24" t="str">
        <f>IF(COUNTIF('Geographic Analysis'!$L$8:$L$21,Commercial!P40), _xlfn.CONCAT(Commercial!P40, " (H)"),Commercial!P40)</f>
        <v>United Kingdom</v>
      </c>
      <c r="P125" t="s">
        <v>88</v>
      </c>
      <c r="Q125" s="24" t="str">
        <f>IF(COUNTIF('Geographic Analysis'!$L$8:$L$21,Commercial!R40), _xlfn.CONCAT(Commercial!R40, " (H)"),Commercial!R40)</f>
        <v>Slovakia</v>
      </c>
      <c r="R125" t="s">
        <v>128</v>
      </c>
      <c r="S125">
        <v>8807960384</v>
      </c>
      <c r="T125" t="s">
        <v>126</v>
      </c>
      <c r="U125" t="s">
        <v>127</v>
      </c>
      <c r="V125" t="s">
        <v>128</v>
      </c>
    </row>
    <row r="126" spans="1:22" x14ac:dyDescent="0.3">
      <c r="A126" s="5" t="s">
        <v>186</v>
      </c>
      <c r="B126">
        <v>1058884562</v>
      </c>
      <c r="C126">
        <v>38865000</v>
      </c>
      <c r="D126" s="1">
        <v>44621</v>
      </c>
      <c r="E126">
        <v>15298416</v>
      </c>
      <c r="F126" t="s">
        <v>19</v>
      </c>
      <c r="G126" t="s">
        <v>22</v>
      </c>
      <c r="H126" t="s">
        <v>183</v>
      </c>
      <c r="I126" s="2">
        <v>5182692</v>
      </c>
      <c r="J126" s="2">
        <v>5182692</v>
      </c>
      <c r="K126">
        <v>3466400426</v>
      </c>
      <c r="L126" t="s">
        <v>67</v>
      </c>
      <c r="M126" t="s">
        <v>68</v>
      </c>
      <c r="N126" t="s">
        <v>51</v>
      </c>
      <c r="O126" s="24" t="str">
        <f>IF(COUNTIF('Geographic Analysis'!$L$8:$L$21,Commercial!P183), _xlfn.CONCAT(Commercial!P183, " (H)"),Commercial!P183)</f>
        <v>United States</v>
      </c>
      <c r="P126" t="s">
        <v>51</v>
      </c>
      <c r="Q126" s="24" t="str">
        <f>IF(COUNTIF('Geographic Analysis'!$L$8:$L$21,Commercial!R183), _xlfn.CONCAT(Commercial!R183, " (H)"),Commercial!R183)</f>
        <v>United States</v>
      </c>
      <c r="R126" t="s">
        <v>51</v>
      </c>
      <c r="S126">
        <v>7900001410</v>
      </c>
      <c r="T126" t="s">
        <v>72</v>
      </c>
      <c r="U126" t="s">
        <v>65</v>
      </c>
      <c r="V126" t="s">
        <v>51</v>
      </c>
    </row>
    <row r="127" spans="1:22" x14ac:dyDescent="0.3">
      <c r="A127" s="5" t="s">
        <v>184</v>
      </c>
      <c r="B127">
        <v>1058884562</v>
      </c>
      <c r="C127">
        <v>38865000</v>
      </c>
      <c r="D127" s="1">
        <v>44584</v>
      </c>
      <c r="E127">
        <v>12721041</v>
      </c>
      <c r="F127" t="s">
        <v>19</v>
      </c>
      <c r="G127" t="s">
        <v>21</v>
      </c>
      <c r="H127" t="s">
        <v>183</v>
      </c>
      <c r="I127" s="2">
        <v>5150987</v>
      </c>
      <c r="J127" s="2">
        <v>5150987</v>
      </c>
      <c r="K127">
        <v>3466400426</v>
      </c>
      <c r="L127" t="s">
        <v>67</v>
      </c>
      <c r="M127" t="s">
        <v>68</v>
      </c>
      <c r="N127" t="s">
        <v>51</v>
      </c>
      <c r="O127" s="24" t="str">
        <f>IF(COUNTIF('Geographic Analysis'!$L$8:$L$21,Commercial!P177), _xlfn.CONCAT(Commercial!P177, " (H)"),Commercial!P177)</f>
        <v>United States</v>
      </c>
      <c r="P127" t="s">
        <v>51</v>
      </c>
      <c r="Q127" s="24" t="str">
        <f>IF(COUNTIF('Geographic Analysis'!$L$8:$L$21,Commercial!R177), _xlfn.CONCAT(Commercial!R177, " (H)"),Commercial!R177)</f>
        <v>Afganistan (H)</v>
      </c>
      <c r="R127" t="s">
        <v>174</v>
      </c>
      <c r="S127">
        <v>7785632666</v>
      </c>
      <c r="T127" t="s">
        <v>173</v>
      </c>
      <c r="V127" t="s">
        <v>174</v>
      </c>
    </row>
    <row r="128" spans="1:22" x14ac:dyDescent="0.3">
      <c r="A128" s="5" t="s">
        <v>184</v>
      </c>
      <c r="B128">
        <v>1058884562</v>
      </c>
      <c r="C128">
        <v>38865000</v>
      </c>
      <c r="D128" s="1">
        <v>44568</v>
      </c>
      <c r="E128">
        <v>12990460</v>
      </c>
      <c r="F128" t="s">
        <v>19</v>
      </c>
      <c r="G128" t="s">
        <v>22</v>
      </c>
      <c r="H128" t="s">
        <v>183</v>
      </c>
      <c r="I128" s="2">
        <v>5137008</v>
      </c>
      <c r="J128" s="2">
        <v>5137008</v>
      </c>
      <c r="K128">
        <v>3466400426</v>
      </c>
      <c r="L128" t="s">
        <v>67</v>
      </c>
      <c r="M128" t="s">
        <v>68</v>
      </c>
      <c r="N128" t="s">
        <v>51</v>
      </c>
      <c r="O128" s="24" t="str">
        <f>IF(COUNTIF('Geographic Analysis'!$L$8:$L$21,Commercial!P178), _xlfn.CONCAT(Commercial!P178, " (H)"),Commercial!P178)</f>
        <v>United States</v>
      </c>
      <c r="P128" t="s">
        <v>51</v>
      </c>
      <c r="Q128" s="24" t="str">
        <f>IF(COUNTIF('Geographic Analysis'!$L$8:$L$21,Commercial!R178), _xlfn.CONCAT(Commercial!R178, " (H)"),Commercial!R178)</f>
        <v>Bahrain (H)</v>
      </c>
      <c r="R128" t="s">
        <v>28</v>
      </c>
      <c r="S128">
        <v>1000254510</v>
      </c>
      <c r="T128" t="s">
        <v>66</v>
      </c>
      <c r="U128" t="s">
        <v>29</v>
      </c>
      <c r="V128" t="s">
        <v>28</v>
      </c>
    </row>
    <row r="129" spans="1:22" x14ac:dyDescent="0.3">
      <c r="A129" s="5" t="s">
        <v>184</v>
      </c>
      <c r="B129">
        <v>1058884562</v>
      </c>
      <c r="C129">
        <v>38865000</v>
      </c>
      <c r="D129" s="1">
        <v>44583</v>
      </c>
      <c r="E129">
        <v>15765285</v>
      </c>
      <c r="F129" t="s">
        <v>19</v>
      </c>
      <c r="G129" t="s">
        <v>21</v>
      </c>
      <c r="H129" t="s">
        <v>183</v>
      </c>
      <c r="I129" s="2">
        <v>5116539</v>
      </c>
      <c r="J129" s="2">
        <v>5116539</v>
      </c>
      <c r="K129">
        <v>9040688299</v>
      </c>
      <c r="L129" t="s">
        <v>112</v>
      </c>
      <c r="M129" t="s">
        <v>87</v>
      </c>
      <c r="N129" t="s">
        <v>88</v>
      </c>
      <c r="O129" s="24" t="str">
        <f>IF(COUNTIF('Geographic Analysis'!$L$8:$L$21,Commercial!P343), _xlfn.CONCAT(Commercial!P343, " (H)"),Commercial!P343)</f>
        <v>United Kingdom</v>
      </c>
      <c r="P129" t="s">
        <v>88</v>
      </c>
      <c r="Q129" s="24" t="str">
        <f>IF(COUNTIF('Geographic Analysis'!$L$8:$L$21,Commercial!R343), _xlfn.CONCAT(Commercial!R343, " (H)"),Commercial!R343)</f>
        <v>Germany</v>
      </c>
      <c r="R129" t="s">
        <v>38</v>
      </c>
      <c r="S129">
        <v>3498942329</v>
      </c>
      <c r="T129" t="s">
        <v>59</v>
      </c>
      <c r="U129" t="s">
        <v>60</v>
      </c>
      <c r="V129" t="s">
        <v>38</v>
      </c>
    </row>
    <row r="130" spans="1:22" x14ac:dyDescent="0.3">
      <c r="A130" s="5" t="s">
        <v>186</v>
      </c>
      <c r="B130">
        <v>1058884562</v>
      </c>
      <c r="C130">
        <v>38865000</v>
      </c>
      <c r="D130" s="1">
        <v>44640</v>
      </c>
      <c r="E130">
        <v>14239748</v>
      </c>
      <c r="F130" t="s">
        <v>19</v>
      </c>
      <c r="G130" t="s">
        <v>21</v>
      </c>
      <c r="H130" t="s">
        <v>183</v>
      </c>
      <c r="I130" s="2">
        <v>5097050</v>
      </c>
      <c r="J130" s="2">
        <v>5097050</v>
      </c>
      <c r="K130">
        <v>1014787879</v>
      </c>
      <c r="L130" t="s">
        <v>113</v>
      </c>
      <c r="M130" t="s">
        <v>114</v>
      </c>
      <c r="N130" t="s">
        <v>88</v>
      </c>
      <c r="O130" s="24" t="str">
        <f>IF(COUNTIF('Geographic Analysis'!$L$8:$L$21,Commercial!P37), _xlfn.CONCAT(Commercial!P37, " (H)"),Commercial!P37)</f>
        <v>United Kingdom</v>
      </c>
      <c r="P130" t="s">
        <v>88</v>
      </c>
      <c r="Q130" s="24" t="str">
        <f>IF(COUNTIF('Geographic Analysis'!$L$8:$L$21,Commercial!R37), _xlfn.CONCAT(Commercial!R37, " (H)"),Commercial!R37)</f>
        <v>United Kingdom</v>
      </c>
      <c r="R130" t="s">
        <v>88</v>
      </c>
      <c r="S130">
        <v>1900109258</v>
      </c>
      <c r="T130" t="s">
        <v>97</v>
      </c>
      <c r="U130" t="s">
        <v>98</v>
      </c>
      <c r="V130" t="s">
        <v>88</v>
      </c>
    </row>
    <row r="131" spans="1:22" x14ac:dyDescent="0.3">
      <c r="A131" s="5" t="s">
        <v>186</v>
      </c>
      <c r="B131">
        <v>1058884562</v>
      </c>
      <c r="C131">
        <v>36785654</v>
      </c>
      <c r="D131" s="1">
        <v>44630</v>
      </c>
      <c r="E131">
        <v>13873060</v>
      </c>
      <c r="F131" t="s">
        <v>19</v>
      </c>
      <c r="G131" t="s">
        <v>22</v>
      </c>
      <c r="H131" t="s">
        <v>183</v>
      </c>
      <c r="I131" s="2">
        <v>5037954</v>
      </c>
      <c r="J131" s="2">
        <v>5037954</v>
      </c>
      <c r="K131">
        <v>1014787879</v>
      </c>
      <c r="L131" t="s">
        <v>113</v>
      </c>
      <c r="M131" t="s">
        <v>114</v>
      </c>
      <c r="N131" t="s">
        <v>88</v>
      </c>
      <c r="O131" s="24" t="str">
        <f>IF(COUNTIF('Geographic Analysis'!$L$8:$L$21,Commercial!P35), _xlfn.CONCAT(Commercial!P35, " (H)"),Commercial!P35)</f>
        <v>United Kingdom</v>
      </c>
      <c r="P131" t="s">
        <v>88</v>
      </c>
      <c r="Q131" s="24" t="str">
        <f>IF(COUNTIF('Geographic Analysis'!$L$8:$L$21,Commercial!R35), _xlfn.CONCAT(Commercial!R35, " (H)"),Commercial!R35)</f>
        <v>United States</v>
      </c>
      <c r="R131" t="s">
        <v>51</v>
      </c>
      <c r="S131">
        <v>1005455989</v>
      </c>
      <c r="T131" t="s">
        <v>190</v>
      </c>
      <c r="U131" t="s">
        <v>65</v>
      </c>
      <c r="V131" t="s">
        <v>51</v>
      </c>
    </row>
    <row r="132" spans="1:22" x14ac:dyDescent="0.3">
      <c r="A132" s="5" t="s">
        <v>184</v>
      </c>
      <c r="B132">
        <v>1058884562</v>
      </c>
      <c r="C132">
        <v>36785654</v>
      </c>
      <c r="D132" s="1">
        <v>44583</v>
      </c>
      <c r="E132">
        <v>14230989</v>
      </c>
      <c r="F132" t="s">
        <v>19</v>
      </c>
      <c r="G132" t="s">
        <v>22</v>
      </c>
      <c r="H132" t="s">
        <v>183</v>
      </c>
      <c r="I132" s="2">
        <v>5037897</v>
      </c>
      <c r="J132" s="2">
        <v>5037897</v>
      </c>
      <c r="K132">
        <v>3259405538</v>
      </c>
      <c r="L132" t="s">
        <v>62</v>
      </c>
      <c r="M132" t="s">
        <v>61</v>
      </c>
      <c r="N132" t="s">
        <v>58</v>
      </c>
      <c r="O132" s="24" t="str">
        <f>IF(COUNTIF('Geographic Analysis'!$L$8:$L$21,Commercial!P157), _xlfn.CONCAT(Commercial!P157, " (H)"),Commercial!P157)</f>
        <v>Netherlands</v>
      </c>
      <c r="P132" t="s">
        <v>58</v>
      </c>
      <c r="Q132" s="24" t="str">
        <f>IF(COUNTIF('Geographic Analysis'!$L$8:$L$21,Commercial!R157), _xlfn.CONCAT(Commercial!R157, " (H)"),Commercial!R157)</f>
        <v>Bahrain (H)</v>
      </c>
      <c r="R132" t="s">
        <v>28</v>
      </c>
      <c r="S132">
        <v>4547963252</v>
      </c>
      <c r="T132" t="s">
        <v>32</v>
      </c>
      <c r="U132" t="s">
        <v>33</v>
      </c>
      <c r="V132" t="s">
        <v>28</v>
      </c>
    </row>
    <row r="133" spans="1:22" x14ac:dyDescent="0.3">
      <c r="A133" s="5" t="s">
        <v>184</v>
      </c>
      <c r="B133">
        <v>1058884562</v>
      </c>
      <c r="C133">
        <v>36785654</v>
      </c>
      <c r="D133" s="1">
        <v>44562</v>
      </c>
      <c r="E133">
        <v>13690057</v>
      </c>
      <c r="F133" t="s">
        <v>19</v>
      </c>
      <c r="G133" t="s">
        <v>22</v>
      </c>
      <c r="H133" t="s">
        <v>183</v>
      </c>
      <c r="I133" s="2">
        <v>5029774</v>
      </c>
      <c r="J133" s="2">
        <v>5029774</v>
      </c>
      <c r="K133">
        <v>7101459878</v>
      </c>
      <c r="L133" t="s">
        <v>23</v>
      </c>
      <c r="N133" t="s">
        <v>178</v>
      </c>
      <c r="O133" s="24" t="str">
        <f>IF(COUNTIF('Geographic Analysis'!$L$8:$L$21,Commercial!P259), _xlfn.CONCAT(Commercial!P259, " (H)"),Commercial!P259)</f>
        <v>Cyprus (H)</v>
      </c>
      <c r="P133" t="s">
        <v>178</v>
      </c>
      <c r="Q133" s="24" t="str">
        <f>IF(COUNTIF('Geographic Analysis'!$L$8:$L$21,Commercial!R259), _xlfn.CONCAT(Commercial!R259, " (H)"),Commercial!R259)</f>
        <v>Denmark</v>
      </c>
      <c r="R133" t="s">
        <v>125</v>
      </c>
      <c r="S133">
        <v>7888045698</v>
      </c>
      <c r="T133" t="s">
        <v>123</v>
      </c>
      <c r="U133" t="s">
        <v>124</v>
      </c>
      <c r="V133" t="s">
        <v>125</v>
      </c>
    </row>
    <row r="134" spans="1:22" x14ac:dyDescent="0.3">
      <c r="A134" s="5" t="s">
        <v>185</v>
      </c>
      <c r="B134">
        <v>1058884562</v>
      </c>
      <c r="C134">
        <v>36785654</v>
      </c>
      <c r="D134" s="1">
        <v>44602</v>
      </c>
      <c r="E134">
        <v>13568185</v>
      </c>
      <c r="F134" t="s">
        <v>19</v>
      </c>
      <c r="G134" t="s">
        <v>22</v>
      </c>
      <c r="H134" t="s">
        <v>183</v>
      </c>
      <c r="I134" s="2">
        <v>4970732</v>
      </c>
      <c r="J134" s="2">
        <v>4970732</v>
      </c>
      <c r="K134">
        <v>9040688299</v>
      </c>
      <c r="L134" t="s">
        <v>112</v>
      </c>
      <c r="M134" t="s">
        <v>87</v>
      </c>
      <c r="N134" t="s">
        <v>88</v>
      </c>
      <c r="O134" s="24" t="str">
        <f>IF(COUNTIF('Geographic Analysis'!$L$8:$L$21,Commercial!P338), _xlfn.CONCAT(Commercial!P338, " (H)"),Commercial!P338)</f>
        <v>United Kingdom</v>
      </c>
      <c r="P134" t="s">
        <v>88</v>
      </c>
      <c r="Q134" s="24" t="str">
        <f>IF(COUNTIF('Geographic Analysis'!$L$8:$L$21,Commercial!R338), _xlfn.CONCAT(Commercial!R338, " (H)"),Commercial!R338)</f>
        <v>United Kingdom</v>
      </c>
      <c r="R134" t="s">
        <v>88</v>
      </c>
      <c r="S134">
        <v>1112036044</v>
      </c>
      <c r="T134" t="s">
        <v>120</v>
      </c>
      <c r="U134" t="s">
        <v>87</v>
      </c>
      <c r="V134" t="s">
        <v>88</v>
      </c>
    </row>
    <row r="135" spans="1:22" x14ac:dyDescent="0.3">
      <c r="A135" s="5" t="s">
        <v>186</v>
      </c>
      <c r="B135">
        <v>1058884562</v>
      </c>
      <c r="C135">
        <v>38865000</v>
      </c>
      <c r="D135" s="1">
        <v>44636</v>
      </c>
      <c r="E135">
        <v>15024249</v>
      </c>
      <c r="F135" t="s">
        <v>19</v>
      </c>
      <c r="G135" t="s">
        <v>22</v>
      </c>
      <c r="H135" t="s">
        <v>183</v>
      </c>
      <c r="I135" s="2">
        <v>4960911</v>
      </c>
      <c r="J135" s="2">
        <v>4960911</v>
      </c>
      <c r="K135">
        <v>1454142014</v>
      </c>
      <c r="L135" t="s">
        <v>63</v>
      </c>
      <c r="M135" t="s">
        <v>64</v>
      </c>
      <c r="N135" t="s">
        <v>36</v>
      </c>
      <c r="O135" s="24" t="str">
        <f>IF(COUNTIF('Geographic Analysis'!$L$8:$L$21,Commercial!P117), _xlfn.CONCAT(Commercial!P117, " (H)"),Commercial!P117)</f>
        <v>Spain</v>
      </c>
      <c r="P135" t="s">
        <v>36</v>
      </c>
      <c r="Q135" s="24" t="str">
        <f>IF(COUNTIF('Geographic Analysis'!$L$8:$L$21,Commercial!R117), _xlfn.CONCAT(Commercial!R117, " (H)"),Commercial!R117)</f>
        <v>France</v>
      </c>
      <c r="R135" t="s">
        <v>49</v>
      </c>
      <c r="S135">
        <v>2045489878</v>
      </c>
      <c r="T135" t="s">
        <v>103</v>
      </c>
      <c r="U135" t="s">
        <v>50</v>
      </c>
      <c r="V135" t="s">
        <v>49</v>
      </c>
    </row>
    <row r="136" spans="1:22" x14ac:dyDescent="0.3">
      <c r="A136" s="5" t="s">
        <v>185</v>
      </c>
      <c r="B136">
        <v>1058884562</v>
      </c>
      <c r="C136">
        <v>36785654</v>
      </c>
      <c r="D136" s="1">
        <v>44603</v>
      </c>
      <c r="E136">
        <v>18333158</v>
      </c>
      <c r="F136" t="s">
        <v>19</v>
      </c>
      <c r="G136" t="s">
        <v>22</v>
      </c>
      <c r="H136" t="s">
        <v>183</v>
      </c>
      <c r="I136" s="2">
        <v>4933792</v>
      </c>
      <c r="J136" s="2">
        <v>4933792</v>
      </c>
      <c r="K136">
        <v>5125454555</v>
      </c>
      <c r="L136" t="s">
        <v>104</v>
      </c>
      <c r="M136" t="s">
        <v>50</v>
      </c>
      <c r="N136" t="s">
        <v>49</v>
      </c>
      <c r="O136" s="24" t="str">
        <f>IF(COUNTIF('Geographic Analysis'!$L$8:$L$21,Commercial!P237), _xlfn.CONCAT(Commercial!P237, " (H)"),Commercial!P237)</f>
        <v>France</v>
      </c>
      <c r="P136" t="s">
        <v>49</v>
      </c>
      <c r="Q136" s="24" t="str">
        <f>IF(COUNTIF('Geographic Analysis'!$L$8:$L$21,Commercial!R237), _xlfn.CONCAT(Commercial!R237, " (H)"),Commercial!R237)</f>
        <v>Bolivia (H)</v>
      </c>
      <c r="R136" t="s">
        <v>153</v>
      </c>
      <c r="S136">
        <v>7458922145</v>
      </c>
      <c r="T136" t="s">
        <v>151</v>
      </c>
      <c r="U136" t="s">
        <v>152</v>
      </c>
      <c r="V136" t="s">
        <v>153</v>
      </c>
    </row>
    <row r="137" spans="1:22" x14ac:dyDescent="0.3">
      <c r="A137" s="5" t="s">
        <v>185</v>
      </c>
      <c r="B137">
        <v>1058884562</v>
      </c>
      <c r="C137">
        <v>36785654</v>
      </c>
      <c r="D137" s="1">
        <v>44611</v>
      </c>
      <c r="E137">
        <v>10848832</v>
      </c>
      <c r="F137" t="s">
        <v>19</v>
      </c>
      <c r="G137" t="s">
        <v>22</v>
      </c>
      <c r="H137" t="s">
        <v>183</v>
      </c>
      <c r="I137" s="2">
        <v>4930769</v>
      </c>
      <c r="J137" s="2">
        <v>4930769</v>
      </c>
      <c r="K137">
        <v>7900001410</v>
      </c>
      <c r="L137" t="s">
        <v>72</v>
      </c>
      <c r="M137" t="s">
        <v>65</v>
      </c>
      <c r="N137" t="s">
        <v>51</v>
      </c>
      <c r="O137" s="24" t="str">
        <f>IF(COUNTIF('Geographic Analysis'!$L$8:$L$21,Commercial!P294), _xlfn.CONCAT(Commercial!P294, " (H)"),Commercial!P294)</f>
        <v>United States</v>
      </c>
      <c r="P137" t="s">
        <v>51</v>
      </c>
      <c r="Q137" s="24" t="str">
        <f>IF(COUNTIF('Geographic Analysis'!$L$8:$L$21,Commercial!R294), _xlfn.CONCAT(Commercial!R294, " (H)"),Commercial!R294)</f>
        <v>Germany</v>
      </c>
      <c r="R137" t="s">
        <v>38</v>
      </c>
      <c r="S137">
        <v>6319115507</v>
      </c>
      <c r="T137" t="s">
        <v>94</v>
      </c>
      <c r="U137" t="s">
        <v>95</v>
      </c>
      <c r="V137" t="s">
        <v>38</v>
      </c>
    </row>
    <row r="138" spans="1:22" x14ac:dyDescent="0.3">
      <c r="A138" s="5" t="s">
        <v>184</v>
      </c>
      <c r="B138">
        <v>1058884562</v>
      </c>
      <c r="C138">
        <v>36785654</v>
      </c>
      <c r="D138" s="1">
        <v>44576</v>
      </c>
      <c r="E138">
        <v>15490000</v>
      </c>
      <c r="F138" t="s">
        <v>19</v>
      </c>
      <c r="G138" t="s">
        <v>22</v>
      </c>
      <c r="H138" t="s">
        <v>183</v>
      </c>
      <c r="I138" s="2">
        <v>4922260</v>
      </c>
      <c r="J138" s="2">
        <v>4922260</v>
      </c>
      <c r="K138">
        <v>2045489878</v>
      </c>
      <c r="L138" t="s">
        <v>103</v>
      </c>
      <c r="M138" t="s">
        <v>50</v>
      </c>
      <c r="N138" t="s">
        <v>49</v>
      </c>
      <c r="O138" s="24" t="str">
        <f>IF(COUNTIF('Geographic Analysis'!$L$8:$L$21,Commercial!P130), _xlfn.CONCAT(Commercial!P130, " (H)"),Commercial!P130)</f>
        <v>France</v>
      </c>
      <c r="P138" t="s">
        <v>49</v>
      </c>
      <c r="Q138" s="24" t="str">
        <f>IF(COUNTIF('Geographic Analysis'!$L$8:$L$21,Commercial!R130), _xlfn.CONCAT(Commercial!R130, " (H)"),Commercial!R130)</f>
        <v>United States</v>
      </c>
      <c r="R138" t="s">
        <v>51</v>
      </c>
      <c r="S138">
        <v>1005455989</v>
      </c>
      <c r="T138" t="s">
        <v>190</v>
      </c>
      <c r="U138" t="s">
        <v>65</v>
      </c>
      <c r="V138" t="s">
        <v>51</v>
      </c>
    </row>
    <row r="139" spans="1:22" x14ac:dyDescent="0.3">
      <c r="A139" s="5" t="s">
        <v>185</v>
      </c>
      <c r="B139">
        <v>1058884562</v>
      </c>
      <c r="C139">
        <v>36785654</v>
      </c>
      <c r="D139" s="1">
        <v>44614</v>
      </c>
      <c r="E139">
        <v>15682168</v>
      </c>
      <c r="F139" t="s">
        <v>19</v>
      </c>
      <c r="G139" t="s">
        <v>22</v>
      </c>
      <c r="H139" t="s">
        <v>183</v>
      </c>
      <c r="I139" s="2">
        <v>4912761</v>
      </c>
      <c r="J139" s="2">
        <v>4912761</v>
      </c>
      <c r="K139">
        <v>4547963252</v>
      </c>
      <c r="L139" t="s">
        <v>32</v>
      </c>
      <c r="M139" t="s">
        <v>33</v>
      </c>
      <c r="N139" t="s">
        <v>28</v>
      </c>
      <c r="O139" s="24" t="str">
        <f>IF(COUNTIF('Geographic Analysis'!$L$8:$L$21,Commercial!P219), _xlfn.CONCAT(Commercial!P219, " (H)"),Commercial!P219)</f>
        <v>Bahrain (H)</v>
      </c>
      <c r="P139" t="s">
        <v>28</v>
      </c>
      <c r="Q139" s="24" t="str">
        <f>IF(COUNTIF('Geographic Analysis'!$L$8:$L$21,Commercial!R219), _xlfn.CONCAT(Commercial!R219, " (H)"),Commercial!R219)</f>
        <v>United Kingdom</v>
      </c>
      <c r="R139" t="s">
        <v>88</v>
      </c>
      <c r="S139">
        <v>1014787879</v>
      </c>
      <c r="T139" t="s">
        <v>113</v>
      </c>
      <c r="U139" t="s">
        <v>114</v>
      </c>
      <c r="V139" t="s">
        <v>88</v>
      </c>
    </row>
    <row r="140" spans="1:22" x14ac:dyDescent="0.3">
      <c r="A140" s="5" t="s">
        <v>184</v>
      </c>
      <c r="B140">
        <v>1058884562</v>
      </c>
      <c r="C140">
        <v>36785654</v>
      </c>
      <c r="D140" s="1">
        <v>44590</v>
      </c>
      <c r="E140">
        <v>12442187</v>
      </c>
      <c r="F140" t="s">
        <v>19</v>
      </c>
      <c r="G140" t="s">
        <v>21</v>
      </c>
      <c r="H140" t="s">
        <v>183</v>
      </c>
      <c r="I140" s="2">
        <v>4911897</v>
      </c>
      <c r="J140" s="2">
        <v>4911897</v>
      </c>
      <c r="K140">
        <v>1112036044</v>
      </c>
      <c r="L140" t="s">
        <v>120</v>
      </c>
      <c r="M140" t="s">
        <v>87</v>
      </c>
      <c r="N140" t="s">
        <v>88</v>
      </c>
      <c r="O140" s="24" t="str">
        <f>IF(COUNTIF('Geographic Analysis'!$L$8:$L$21,Commercial!P95), _xlfn.CONCAT(Commercial!P95, " (H)"),Commercial!P95)</f>
        <v>United Kingdom</v>
      </c>
      <c r="P140" t="s">
        <v>88</v>
      </c>
      <c r="Q140" s="24" t="str">
        <f>IF(COUNTIF('Geographic Analysis'!$L$8:$L$21,Commercial!R95), _xlfn.CONCAT(Commercial!R95, " (H)"),Commercial!R95)</f>
        <v>France</v>
      </c>
      <c r="R140" t="s">
        <v>49</v>
      </c>
      <c r="S140">
        <v>2045489878</v>
      </c>
      <c r="T140" t="s">
        <v>103</v>
      </c>
      <c r="U140" t="s">
        <v>50</v>
      </c>
      <c r="V140" t="s">
        <v>49</v>
      </c>
    </row>
    <row r="141" spans="1:22" x14ac:dyDescent="0.3">
      <c r="A141" s="5" t="s">
        <v>184</v>
      </c>
      <c r="B141">
        <v>1058884562</v>
      </c>
      <c r="C141">
        <v>38865000</v>
      </c>
      <c r="D141" s="1">
        <v>44591</v>
      </c>
      <c r="E141">
        <v>17579649</v>
      </c>
      <c r="F141" t="s">
        <v>19</v>
      </c>
      <c r="G141" t="s">
        <v>22</v>
      </c>
      <c r="H141" t="s">
        <v>183</v>
      </c>
      <c r="I141" s="2">
        <v>4908965</v>
      </c>
      <c r="J141" s="2">
        <v>4908965</v>
      </c>
      <c r="K141">
        <v>1014787879</v>
      </c>
      <c r="L141" t="s">
        <v>113</v>
      </c>
      <c r="M141" t="s">
        <v>114</v>
      </c>
      <c r="N141" t="s">
        <v>88</v>
      </c>
      <c r="O141" s="24" t="str">
        <f>IF(COUNTIF('Geographic Analysis'!$L$8:$L$21,Commercial!P39), _xlfn.CONCAT(Commercial!P39, " (H)"),Commercial!P39)</f>
        <v>United Kingdom</v>
      </c>
      <c r="P141" t="s">
        <v>88</v>
      </c>
      <c r="Q141" s="24" t="str">
        <f>IF(COUNTIF('Geographic Analysis'!$L$8:$L$21,Commercial!R39), _xlfn.CONCAT(Commercial!R39, " (H)"),Commercial!R39)</f>
        <v>United States</v>
      </c>
      <c r="R141" t="s">
        <v>51</v>
      </c>
      <c r="S141">
        <v>7900001410</v>
      </c>
      <c r="T141" t="s">
        <v>72</v>
      </c>
      <c r="U141" t="s">
        <v>65</v>
      </c>
      <c r="V141" t="s">
        <v>51</v>
      </c>
    </row>
    <row r="142" spans="1:22" x14ac:dyDescent="0.3">
      <c r="A142" s="5" t="s">
        <v>184</v>
      </c>
      <c r="B142">
        <v>1058884562</v>
      </c>
      <c r="C142">
        <v>38865000</v>
      </c>
      <c r="D142" s="1">
        <v>44569</v>
      </c>
      <c r="E142">
        <v>15208705</v>
      </c>
      <c r="F142" t="s">
        <v>19</v>
      </c>
      <c r="G142" t="s">
        <v>22</v>
      </c>
      <c r="H142" t="s">
        <v>183</v>
      </c>
      <c r="I142" s="2">
        <v>4845229</v>
      </c>
      <c r="J142" s="2">
        <v>4845229</v>
      </c>
      <c r="K142">
        <v>1000254510</v>
      </c>
      <c r="L142" t="s">
        <v>66</v>
      </c>
      <c r="M142" t="s">
        <v>29</v>
      </c>
      <c r="N142" t="s">
        <v>28</v>
      </c>
      <c r="O142" s="24" t="str">
        <f>IF(COUNTIF('Geographic Analysis'!$L$8:$L$21,Commercial!P8), _xlfn.CONCAT(Commercial!P8, " (H)"),Commercial!P8)</f>
        <v>Bahrain (H)</v>
      </c>
      <c r="P142" t="s">
        <v>28</v>
      </c>
      <c r="Q142" s="24" t="str">
        <f>IF(COUNTIF('Geographic Analysis'!$L$8:$L$21,Commercial!R8), _xlfn.CONCAT(Commercial!R8, " (H)"),Commercial!R8)</f>
        <v>Spain</v>
      </c>
      <c r="R142" t="s">
        <v>36</v>
      </c>
      <c r="S142">
        <v>1454142014</v>
      </c>
      <c r="T142" t="s">
        <v>63</v>
      </c>
      <c r="U142" t="s">
        <v>64</v>
      </c>
      <c r="V142" t="s">
        <v>36</v>
      </c>
    </row>
    <row r="143" spans="1:22" x14ac:dyDescent="0.3">
      <c r="A143" s="5" t="s">
        <v>185</v>
      </c>
      <c r="B143">
        <v>1058884562</v>
      </c>
      <c r="C143">
        <v>36785654</v>
      </c>
      <c r="D143" s="1">
        <v>44607</v>
      </c>
      <c r="E143">
        <v>14461077</v>
      </c>
      <c r="F143" t="s">
        <v>19</v>
      </c>
      <c r="G143" t="s">
        <v>21</v>
      </c>
      <c r="H143" t="s">
        <v>183</v>
      </c>
      <c r="I143" s="2">
        <v>996364</v>
      </c>
      <c r="J143" s="2">
        <v>996364</v>
      </c>
      <c r="K143">
        <v>3232587888</v>
      </c>
      <c r="L143" t="s">
        <v>117</v>
      </c>
      <c r="M143" t="s">
        <v>87</v>
      </c>
      <c r="N143" t="s">
        <v>88</v>
      </c>
      <c r="O143" s="24" t="str">
        <f>IF(COUNTIF('Geographic Analysis'!$L$8:$L$21,Commercial!P151), _xlfn.CONCAT(Commercial!P151, " (H)"),Commercial!P151)</f>
        <v>United Kingdom</v>
      </c>
      <c r="P143" t="s">
        <v>88</v>
      </c>
      <c r="Q143" s="24" t="str">
        <f>IF(COUNTIF('Geographic Analysis'!$L$8:$L$21,Commercial!R151), _xlfn.CONCAT(Commercial!R151, " (H)"),Commercial!R151)</f>
        <v>United Kingdom</v>
      </c>
      <c r="R143" t="s">
        <v>88</v>
      </c>
      <c r="S143">
        <v>3232587888</v>
      </c>
      <c r="T143" t="s">
        <v>117</v>
      </c>
      <c r="U143" t="s">
        <v>87</v>
      </c>
      <c r="V143" t="s">
        <v>88</v>
      </c>
    </row>
    <row r="144" spans="1:22" x14ac:dyDescent="0.3">
      <c r="A144" s="5" t="s">
        <v>185</v>
      </c>
      <c r="B144">
        <v>1058884562</v>
      </c>
      <c r="C144">
        <v>36785654</v>
      </c>
      <c r="D144" s="1">
        <v>44605</v>
      </c>
      <c r="E144">
        <v>15849350</v>
      </c>
      <c r="F144" t="s">
        <v>19</v>
      </c>
      <c r="G144" t="s">
        <v>21</v>
      </c>
      <c r="H144" t="s">
        <v>183</v>
      </c>
      <c r="I144" s="2">
        <v>995693</v>
      </c>
      <c r="J144" s="2">
        <v>995693</v>
      </c>
      <c r="K144">
        <v>7298729519</v>
      </c>
      <c r="L144" t="s">
        <v>75</v>
      </c>
      <c r="M144" t="s">
        <v>65</v>
      </c>
      <c r="N144" t="s">
        <v>51</v>
      </c>
      <c r="O144" s="24" t="str">
        <f>IF(COUNTIF('Geographic Analysis'!$L$8:$L$21,Commercial!P266), _xlfn.CONCAT(Commercial!P266, " (H)"),Commercial!P266)</f>
        <v>United States</v>
      </c>
      <c r="P144" t="s">
        <v>51</v>
      </c>
      <c r="Q144" s="24" t="str">
        <f>IF(COUNTIF('Geographic Analysis'!$L$8:$L$21,Commercial!R266), _xlfn.CONCAT(Commercial!R266, " (H)"),Commercial!R266)</f>
        <v>United Kingdom</v>
      </c>
      <c r="R144" t="s">
        <v>88</v>
      </c>
      <c r="S144">
        <v>1900109258</v>
      </c>
      <c r="T144" t="s">
        <v>97</v>
      </c>
      <c r="U144" t="s">
        <v>98</v>
      </c>
      <c r="V144" t="s">
        <v>88</v>
      </c>
    </row>
    <row r="145" spans="1:22" x14ac:dyDescent="0.3">
      <c r="A145" s="5" t="s">
        <v>185</v>
      </c>
      <c r="B145">
        <v>1058884562</v>
      </c>
      <c r="C145">
        <v>36785654</v>
      </c>
      <c r="D145" s="1">
        <v>44606</v>
      </c>
      <c r="E145">
        <v>16880282</v>
      </c>
      <c r="F145" t="s">
        <v>19</v>
      </c>
      <c r="G145" t="s">
        <v>21</v>
      </c>
      <c r="H145" t="s">
        <v>183</v>
      </c>
      <c r="I145" s="2">
        <v>979730</v>
      </c>
      <c r="J145" s="2">
        <v>979730</v>
      </c>
      <c r="K145">
        <v>1014787879</v>
      </c>
      <c r="L145" t="s">
        <v>113</v>
      </c>
      <c r="M145" t="s">
        <v>114</v>
      </c>
      <c r="N145" t="s">
        <v>88</v>
      </c>
      <c r="O145" s="24" t="str">
        <f>IF(COUNTIF('Geographic Analysis'!$L$8:$L$21,Commercial!P41), _xlfn.CONCAT(Commercial!P41, " (H)"),Commercial!P41)</f>
        <v>United Kingdom</v>
      </c>
      <c r="P145" t="s">
        <v>88</v>
      </c>
      <c r="Q145" s="24" t="str">
        <f>IF(COUNTIF('Geographic Analysis'!$L$8:$L$21,Commercial!R41), _xlfn.CONCAT(Commercial!R41, " (H)"),Commercial!R41)</f>
        <v>United Kingdom</v>
      </c>
      <c r="R145" t="s">
        <v>88</v>
      </c>
      <c r="S145">
        <v>9040688299</v>
      </c>
      <c r="T145" t="s">
        <v>112</v>
      </c>
      <c r="U145" t="s">
        <v>87</v>
      </c>
      <c r="V145" t="s">
        <v>88</v>
      </c>
    </row>
    <row r="146" spans="1:22" x14ac:dyDescent="0.3">
      <c r="A146" s="5" t="s">
        <v>184</v>
      </c>
      <c r="B146">
        <v>1058884562</v>
      </c>
      <c r="C146">
        <v>38865000</v>
      </c>
      <c r="D146" s="1">
        <v>44591</v>
      </c>
      <c r="E146">
        <v>14319648</v>
      </c>
      <c r="F146" t="s">
        <v>19</v>
      </c>
      <c r="G146" t="s">
        <v>22</v>
      </c>
      <c r="H146" t="s">
        <v>183</v>
      </c>
      <c r="I146" s="2">
        <v>978625</v>
      </c>
      <c r="J146" s="2">
        <v>978625</v>
      </c>
      <c r="K146">
        <v>5652548789</v>
      </c>
      <c r="L146" t="s">
        <v>132</v>
      </c>
      <c r="M146" t="s">
        <v>133</v>
      </c>
      <c r="N146" t="s">
        <v>134</v>
      </c>
      <c r="O146" s="24" t="str">
        <f>IF(COUNTIF('Geographic Analysis'!$L$8:$L$21,Commercial!P240), _xlfn.CONCAT(Commercial!P240, " (H)"),Commercial!P240)</f>
        <v>Ireland</v>
      </c>
      <c r="P146" t="s">
        <v>134</v>
      </c>
      <c r="Q146" s="24" t="str">
        <f>IF(COUNTIF('Geographic Analysis'!$L$8:$L$21,Commercial!R240), _xlfn.CONCAT(Commercial!R240, " (H)"),Commercial!R240)</f>
        <v>France</v>
      </c>
      <c r="R146" t="s">
        <v>49</v>
      </c>
      <c r="S146">
        <v>8985203212</v>
      </c>
      <c r="T146" t="s">
        <v>99</v>
      </c>
      <c r="U146" t="s">
        <v>100</v>
      </c>
      <c r="V146" t="s">
        <v>49</v>
      </c>
    </row>
    <row r="147" spans="1:22" x14ac:dyDescent="0.3">
      <c r="A147" s="5" t="s">
        <v>184</v>
      </c>
      <c r="B147">
        <v>1058884562</v>
      </c>
      <c r="C147">
        <v>38865000</v>
      </c>
      <c r="D147" s="1">
        <v>44564</v>
      </c>
      <c r="E147">
        <v>19242726</v>
      </c>
      <c r="F147" t="s">
        <v>19</v>
      </c>
      <c r="G147" t="s">
        <v>21</v>
      </c>
      <c r="H147" t="s">
        <v>183</v>
      </c>
      <c r="I147" s="2">
        <v>968735</v>
      </c>
      <c r="J147" s="2">
        <v>968735</v>
      </c>
      <c r="K147">
        <v>4447830460</v>
      </c>
      <c r="L147" t="s">
        <v>25</v>
      </c>
      <c r="M147" t="s">
        <v>42</v>
      </c>
      <c r="N147" t="s">
        <v>42</v>
      </c>
      <c r="O147" s="24" t="str">
        <f>IF(COUNTIF('Geographic Analysis'!$L$8:$L$21,Commercial!P197), _xlfn.CONCAT(Commercial!P197, " (H)"),Commercial!P197)</f>
        <v>Italy</v>
      </c>
      <c r="P147" t="s">
        <v>42</v>
      </c>
      <c r="Q147" s="24" t="str">
        <f>IF(COUNTIF('Geographic Analysis'!$L$8:$L$21,Commercial!R197), _xlfn.CONCAT(Commercial!R197, " (H)"),Commercial!R197)</f>
        <v>United Kingdom</v>
      </c>
      <c r="R147" t="s">
        <v>88</v>
      </c>
      <c r="S147">
        <v>4478501400</v>
      </c>
      <c r="T147" t="s">
        <v>118</v>
      </c>
      <c r="U147" t="s">
        <v>119</v>
      </c>
      <c r="V147" t="s">
        <v>88</v>
      </c>
    </row>
    <row r="148" spans="1:22" x14ac:dyDescent="0.3">
      <c r="A148" s="5" t="s">
        <v>186</v>
      </c>
      <c r="B148">
        <v>1058884562</v>
      </c>
      <c r="C148">
        <v>36785654</v>
      </c>
      <c r="D148" s="1">
        <v>44640</v>
      </c>
      <c r="E148">
        <v>17312592</v>
      </c>
      <c r="F148" t="s">
        <v>19</v>
      </c>
      <c r="G148" t="s">
        <v>22</v>
      </c>
      <c r="H148" t="s">
        <v>183</v>
      </c>
      <c r="I148" s="2">
        <v>960683</v>
      </c>
      <c r="J148" s="2">
        <v>960683</v>
      </c>
      <c r="K148">
        <v>1454142014</v>
      </c>
      <c r="L148" t="s">
        <v>63</v>
      </c>
      <c r="M148" t="s">
        <v>64</v>
      </c>
      <c r="N148" t="s">
        <v>36</v>
      </c>
      <c r="O148" s="24" t="str">
        <f>IF(COUNTIF('Geographic Analysis'!$L$8:$L$21,Commercial!P94), _xlfn.CONCAT(Commercial!P94, " (H)"),Commercial!P94)</f>
        <v>Spain</v>
      </c>
      <c r="P148" t="s">
        <v>36</v>
      </c>
      <c r="Q148" s="24" t="str">
        <f>IF(COUNTIF('Geographic Analysis'!$L$8:$L$21,Commercial!R94), _xlfn.CONCAT(Commercial!R94, " (H)"),Commercial!R94)</f>
        <v>Denmark</v>
      </c>
      <c r="R148" t="s">
        <v>125</v>
      </c>
      <c r="S148">
        <v>7888045698</v>
      </c>
      <c r="T148" t="s">
        <v>123</v>
      </c>
      <c r="U148" t="s">
        <v>124</v>
      </c>
      <c r="V148" t="s">
        <v>125</v>
      </c>
    </row>
    <row r="149" spans="1:22" x14ac:dyDescent="0.3">
      <c r="A149" s="5" t="s">
        <v>186</v>
      </c>
      <c r="B149">
        <v>1058884562</v>
      </c>
      <c r="C149">
        <v>38865000</v>
      </c>
      <c r="D149" s="1">
        <v>44650</v>
      </c>
      <c r="E149">
        <v>15477370</v>
      </c>
      <c r="F149" t="s">
        <v>19</v>
      </c>
      <c r="G149" t="s">
        <v>21</v>
      </c>
      <c r="H149" t="s">
        <v>183</v>
      </c>
      <c r="I149" s="2">
        <v>951429</v>
      </c>
      <c r="J149" s="2">
        <v>951429</v>
      </c>
      <c r="K149">
        <v>9878752010</v>
      </c>
      <c r="L149" t="s">
        <v>73</v>
      </c>
      <c r="M149" t="s">
        <v>74</v>
      </c>
      <c r="N149" t="s">
        <v>51</v>
      </c>
      <c r="O149" s="24" t="str">
        <f>IF(COUNTIF('Geographic Analysis'!$L$8:$L$21,Commercial!P345), _xlfn.CONCAT(Commercial!P345, " (H)"),Commercial!P345)</f>
        <v>United States</v>
      </c>
      <c r="P149" t="s">
        <v>51</v>
      </c>
      <c r="Q149" s="24" t="str">
        <f>IF(COUNTIF('Geographic Analysis'!$L$8:$L$21,Commercial!R345), _xlfn.CONCAT(Commercial!R345, " (H)"),Commercial!R345)</f>
        <v>United Kingdom</v>
      </c>
      <c r="R149" t="s">
        <v>88</v>
      </c>
      <c r="S149">
        <v>8518945853</v>
      </c>
      <c r="T149" t="s">
        <v>115</v>
      </c>
      <c r="V149" t="s">
        <v>88</v>
      </c>
    </row>
    <row r="150" spans="1:22" x14ac:dyDescent="0.3">
      <c r="A150" s="5" t="s">
        <v>184</v>
      </c>
      <c r="B150">
        <v>1058884562</v>
      </c>
      <c r="C150">
        <v>38865000</v>
      </c>
      <c r="D150" s="1">
        <v>44591</v>
      </c>
      <c r="E150">
        <v>14473380</v>
      </c>
      <c r="F150" t="s">
        <v>19</v>
      </c>
      <c r="G150" t="s">
        <v>22</v>
      </c>
      <c r="H150" t="s">
        <v>183</v>
      </c>
      <c r="I150" s="2">
        <v>949868</v>
      </c>
      <c r="J150" s="2">
        <v>949868</v>
      </c>
      <c r="K150">
        <v>3466400426</v>
      </c>
      <c r="L150" t="s">
        <v>67</v>
      </c>
      <c r="M150" t="s">
        <v>68</v>
      </c>
      <c r="N150" t="s">
        <v>51</v>
      </c>
      <c r="O150" s="24" t="str">
        <f>IF(COUNTIF('Geographic Analysis'!$L$8:$L$21,Commercial!P181), _xlfn.CONCAT(Commercial!P181, " (H)"),Commercial!P181)</f>
        <v>United States</v>
      </c>
      <c r="P150" t="s">
        <v>51</v>
      </c>
      <c r="Q150" s="24" t="str">
        <f>IF(COUNTIF('Geographic Analysis'!$L$8:$L$21,Commercial!R181), _xlfn.CONCAT(Commercial!R181, " (H)"),Commercial!R181)</f>
        <v>United Kingdom</v>
      </c>
      <c r="R150" t="s">
        <v>88</v>
      </c>
      <c r="S150">
        <v>8518945853</v>
      </c>
      <c r="T150" t="s">
        <v>115</v>
      </c>
      <c r="V150" t="s">
        <v>88</v>
      </c>
    </row>
    <row r="151" spans="1:22" x14ac:dyDescent="0.3">
      <c r="A151" s="5" t="s">
        <v>184</v>
      </c>
      <c r="B151">
        <v>1058884562</v>
      </c>
      <c r="C151">
        <v>36785654</v>
      </c>
      <c r="D151" s="1">
        <v>44567</v>
      </c>
      <c r="E151">
        <v>15827886</v>
      </c>
      <c r="F151" t="s">
        <v>19</v>
      </c>
      <c r="G151" t="s">
        <v>22</v>
      </c>
      <c r="H151" t="s">
        <v>183</v>
      </c>
      <c r="I151" s="2">
        <v>942386</v>
      </c>
      <c r="J151" s="2">
        <v>942386</v>
      </c>
      <c r="K151">
        <v>3323598752</v>
      </c>
      <c r="L151" t="s">
        <v>137</v>
      </c>
      <c r="M151" t="s">
        <v>140</v>
      </c>
      <c r="N151" t="s">
        <v>141</v>
      </c>
      <c r="O151" s="24" t="str">
        <f>IF(COUNTIF('Geographic Analysis'!$L$8:$L$21,Commercial!P164), _xlfn.CONCAT(Commercial!P164, " (H)"),Commercial!P164)</f>
        <v>Unieted Kingdom</v>
      </c>
      <c r="P151" t="s">
        <v>141</v>
      </c>
      <c r="Q151" s="24" t="str">
        <f>IF(COUNTIF('Geographic Analysis'!$L$8:$L$21,Commercial!R164), _xlfn.CONCAT(Commercial!R164, " (H)"),Commercial!R164)</f>
        <v>United Kingdom</v>
      </c>
      <c r="R151" t="s">
        <v>88</v>
      </c>
      <c r="S151">
        <v>3232587888</v>
      </c>
      <c r="T151" t="s">
        <v>117</v>
      </c>
      <c r="U151" t="s">
        <v>87</v>
      </c>
      <c r="V151" t="s">
        <v>88</v>
      </c>
    </row>
    <row r="152" spans="1:22" x14ac:dyDescent="0.3">
      <c r="A152" s="5" t="s">
        <v>184</v>
      </c>
      <c r="B152">
        <v>1058884562</v>
      </c>
      <c r="C152">
        <v>36785654</v>
      </c>
      <c r="D152" s="1">
        <v>44562</v>
      </c>
      <c r="E152">
        <v>11402354</v>
      </c>
      <c r="F152" t="s">
        <v>19</v>
      </c>
      <c r="G152" t="s">
        <v>22</v>
      </c>
      <c r="H152" t="s">
        <v>183</v>
      </c>
      <c r="I152" s="2">
        <v>916450</v>
      </c>
      <c r="J152" s="2">
        <v>916450</v>
      </c>
      <c r="K152">
        <v>4717323840</v>
      </c>
      <c r="L152" t="s">
        <v>24</v>
      </c>
      <c r="N152" t="s">
        <v>51</v>
      </c>
      <c r="O152" s="24" t="str">
        <f>IF(COUNTIF('Geographic Analysis'!$L$8:$L$21,Commercial!P233), _xlfn.CONCAT(Commercial!P233, " (H)"),Commercial!P233)</f>
        <v>United States</v>
      </c>
      <c r="P152" t="s">
        <v>51</v>
      </c>
      <c r="Q152" s="24" t="str">
        <f>IF(COUNTIF('Geographic Analysis'!$L$8:$L$21,Commercial!R233), _xlfn.CONCAT(Commercial!R233, " (H)"),Commercial!R233)</f>
        <v>United Kingdom</v>
      </c>
      <c r="R152" t="s">
        <v>88</v>
      </c>
      <c r="S152">
        <v>1112036044</v>
      </c>
      <c r="T152" t="s">
        <v>120</v>
      </c>
      <c r="U152" t="s">
        <v>87</v>
      </c>
      <c r="V152" t="s">
        <v>88</v>
      </c>
    </row>
    <row r="153" spans="1:22" x14ac:dyDescent="0.3">
      <c r="A153" s="5" t="s">
        <v>185</v>
      </c>
      <c r="B153">
        <v>1058884562</v>
      </c>
      <c r="C153">
        <v>38865000</v>
      </c>
      <c r="D153" s="1">
        <v>44601</v>
      </c>
      <c r="E153">
        <v>13291112</v>
      </c>
      <c r="F153" t="s">
        <v>19</v>
      </c>
      <c r="G153" t="s">
        <v>21</v>
      </c>
      <c r="H153" t="s">
        <v>183</v>
      </c>
      <c r="I153" s="2">
        <v>913853</v>
      </c>
      <c r="J153" s="2">
        <v>913853</v>
      </c>
      <c r="K153">
        <v>4478501400</v>
      </c>
      <c r="L153" t="s">
        <v>118</v>
      </c>
      <c r="M153" t="s">
        <v>119</v>
      </c>
      <c r="N153" t="s">
        <v>88</v>
      </c>
      <c r="O153" s="24" t="str">
        <f>IF(COUNTIF('Geographic Analysis'!$L$8:$L$21,Commercial!P198), _xlfn.CONCAT(Commercial!P198, " (H)"),Commercial!P198)</f>
        <v>United Kingdom</v>
      </c>
      <c r="P153" t="s">
        <v>88</v>
      </c>
      <c r="Q153" s="24" t="str">
        <f>IF(COUNTIF('Geographic Analysis'!$L$8:$L$21,Commercial!R198), _xlfn.CONCAT(Commercial!R198, " (H)"),Commercial!R198)</f>
        <v>United States</v>
      </c>
      <c r="R153" t="s">
        <v>51</v>
      </c>
      <c r="S153">
        <v>7900001410</v>
      </c>
      <c r="T153" t="s">
        <v>72</v>
      </c>
      <c r="U153" t="s">
        <v>65</v>
      </c>
      <c r="V153" t="s">
        <v>51</v>
      </c>
    </row>
    <row r="154" spans="1:22" x14ac:dyDescent="0.3">
      <c r="A154" s="5" t="s">
        <v>186</v>
      </c>
      <c r="B154">
        <v>1058884562</v>
      </c>
      <c r="C154">
        <v>36785654</v>
      </c>
      <c r="D154" s="1">
        <v>44649</v>
      </c>
      <c r="E154">
        <v>12026705</v>
      </c>
      <c r="F154" t="s">
        <v>19</v>
      </c>
      <c r="G154" t="s">
        <v>22</v>
      </c>
      <c r="H154" t="s">
        <v>183</v>
      </c>
      <c r="I154" s="2">
        <v>884986</v>
      </c>
      <c r="J154" s="2">
        <v>884986</v>
      </c>
      <c r="K154">
        <v>3361649819</v>
      </c>
      <c r="L154" t="s">
        <v>129</v>
      </c>
      <c r="M154" t="s">
        <v>130</v>
      </c>
      <c r="N154" t="s">
        <v>131</v>
      </c>
      <c r="O154" s="24" t="str">
        <f>IF(COUNTIF('Geographic Analysis'!$L$8:$L$21,Commercial!P169), _xlfn.CONCAT(Commercial!P169, " (H)"),Commercial!P169)</f>
        <v>Ukraine (H)</v>
      </c>
      <c r="P154" t="s">
        <v>131</v>
      </c>
      <c r="Q154" s="24" t="str">
        <f>IF(COUNTIF('Geographic Analysis'!$L$8:$L$21,Commercial!R169), _xlfn.CONCAT(Commercial!R169, " (H)"),Commercial!R169)</f>
        <v>United Kingdom</v>
      </c>
      <c r="R154" t="s">
        <v>88</v>
      </c>
      <c r="S154">
        <v>8518945853</v>
      </c>
      <c r="T154" t="s">
        <v>115</v>
      </c>
      <c r="V154" t="s">
        <v>88</v>
      </c>
    </row>
    <row r="155" spans="1:22" x14ac:dyDescent="0.3">
      <c r="A155" s="5" t="s">
        <v>184</v>
      </c>
      <c r="B155">
        <v>1058884562</v>
      </c>
      <c r="C155">
        <v>36785654</v>
      </c>
      <c r="D155" s="1">
        <v>44569</v>
      </c>
      <c r="E155">
        <v>19194905</v>
      </c>
      <c r="F155" t="s">
        <v>19</v>
      </c>
      <c r="G155" t="s">
        <v>22</v>
      </c>
      <c r="H155" t="s">
        <v>183</v>
      </c>
      <c r="I155" s="2">
        <v>884702</v>
      </c>
      <c r="J155" s="2">
        <v>884702</v>
      </c>
      <c r="K155">
        <v>1000254510</v>
      </c>
      <c r="L155" t="s">
        <v>66</v>
      </c>
      <c r="M155" t="s">
        <v>29</v>
      </c>
      <c r="N155" t="s">
        <v>28</v>
      </c>
      <c r="O155" s="24" t="str">
        <f>IF(COUNTIF('Geographic Analysis'!$L$8:$L$21,Commercial!P18), _xlfn.CONCAT(Commercial!P18, " (H)"),Commercial!P18)</f>
        <v>Bahrain (H)</v>
      </c>
      <c r="P155" t="s">
        <v>28</v>
      </c>
      <c r="Q155" s="24" t="str">
        <f>IF(COUNTIF('Geographic Analysis'!$L$8:$L$21,Commercial!R18), _xlfn.CONCAT(Commercial!R18, " (H)"),Commercial!R18)</f>
        <v>United Kingdom</v>
      </c>
      <c r="R155" t="s">
        <v>88</v>
      </c>
      <c r="S155">
        <v>1112036044</v>
      </c>
      <c r="T155" t="s">
        <v>120</v>
      </c>
      <c r="U155" t="s">
        <v>87</v>
      </c>
      <c r="V155" t="s">
        <v>88</v>
      </c>
    </row>
    <row r="156" spans="1:22" x14ac:dyDescent="0.3">
      <c r="A156" s="5" t="s">
        <v>185</v>
      </c>
      <c r="B156">
        <v>1058884562</v>
      </c>
      <c r="C156">
        <v>36785654</v>
      </c>
      <c r="D156" s="1">
        <v>44593</v>
      </c>
      <c r="E156">
        <v>10697274</v>
      </c>
      <c r="F156" t="s">
        <v>19</v>
      </c>
      <c r="G156" t="s">
        <v>22</v>
      </c>
      <c r="H156" t="s">
        <v>183</v>
      </c>
      <c r="I156" s="2">
        <v>876395</v>
      </c>
      <c r="J156" s="2">
        <v>876395</v>
      </c>
      <c r="K156">
        <v>1014787879</v>
      </c>
      <c r="L156" t="s">
        <v>113</v>
      </c>
      <c r="M156" t="s">
        <v>114</v>
      </c>
      <c r="N156" t="s">
        <v>88</v>
      </c>
      <c r="O156" s="24" t="str">
        <f>IF(COUNTIF('Geographic Analysis'!$L$8:$L$21,Commercial!P33), _xlfn.CONCAT(Commercial!P33, " (H)"),Commercial!P33)</f>
        <v>United Kingdom</v>
      </c>
      <c r="P156" t="s">
        <v>88</v>
      </c>
      <c r="Q156" s="24" t="str">
        <f>IF(COUNTIF('Geographic Analysis'!$L$8:$L$21,Commercial!R33), _xlfn.CONCAT(Commercial!R33, " (H)"),Commercial!R33)</f>
        <v>United Kingdom</v>
      </c>
      <c r="R156" t="s">
        <v>88</v>
      </c>
      <c r="S156">
        <v>9040688299</v>
      </c>
      <c r="T156" t="s">
        <v>112</v>
      </c>
      <c r="U156" t="s">
        <v>87</v>
      </c>
      <c r="V156" t="s">
        <v>88</v>
      </c>
    </row>
    <row r="157" spans="1:22" x14ac:dyDescent="0.3">
      <c r="A157" s="5" t="s">
        <v>184</v>
      </c>
      <c r="B157">
        <v>1058884562</v>
      </c>
      <c r="C157">
        <v>36785654</v>
      </c>
      <c r="D157" s="1">
        <v>44582</v>
      </c>
      <c r="E157">
        <v>15029435</v>
      </c>
      <c r="F157" t="s">
        <v>19</v>
      </c>
      <c r="G157" t="s">
        <v>22</v>
      </c>
      <c r="H157" t="s">
        <v>183</v>
      </c>
      <c r="I157" s="2">
        <v>864011</v>
      </c>
      <c r="J157" s="2">
        <v>864011</v>
      </c>
      <c r="K157">
        <v>8518945853</v>
      </c>
      <c r="L157" t="s">
        <v>115</v>
      </c>
      <c r="N157" t="s">
        <v>88</v>
      </c>
      <c r="O157" s="24" t="str">
        <f>IF(COUNTIF('Geographic Analysis'!$L$8:$L$21,Commercial!P310), _xlfn.CONCAT(Commercial!P310, " (H)"),Commercial!P310)</f>
        <v>United Kingdom</v>
      </c>
      <c r="P157" t="s">
        <v>88</v>
      </c>
      <c r="Q157" s="24" t="str">
        <f>IF(COUNTIF('Geographic Analysis'!$L$8:$L$21,Commercial!R310), _xlfn.CONCAT(Commercial!R310, " (H)"),Commercial!R310)</f>
        <v>Poland</v>
      </c>
      <c r="R157" t="s">
        <v>45</v>
      </c>
      <c r="S157">
        <v>2141002012</v>
      </c>
      <c r="T157" t="s">
        <v>135</v>
      </c>
      <c r="U157" t="s">
        <v>136</v>
      </c>
      <c r="V157" t="s">
        <v>45</v>
      </c>
    </row>
    <row r="158" spans="1:22" x14ac:dyDescent="0.3">
      <c r="A158" s="5" t="s">
        <v>184</v>
      </c>
      <c r="B158">
        <v>1058884562</v>
      </c>
      <c r="C158">
        <v>36785654</v>
      </c>
      <c r="D158" s="1">
        <v>44584</v>
      </c>
      <c r="E158">
        <v>18421452</v>
      </c>
      <c r="F158" t="s">
        <v>19</v>
      </c>
      <c r="G158" t="s">
        <v>21</v>
      </c>
      <c r="H158" t="s">
        <v>183</v>
      </c>
      <c r="I158" s="2">
        <v>859646</v>
      </c>
      <c r="J158" s="2">
        <v>859646</v>
      </c>
      <c r="K158">
        <v>3232587888</v>
      </c>
      <c r="L158" t="s">
        <v>117</v>
      </c>
      <c r="M158" t="s">
        <v>87</v>
      </c>
      <c r="N158" t="s">
        <v>88</v>
      </c>
      <c r="O158" s="24" t="str">
        <f>IF(COUNTIF('Geographic Analysis'!$L$8:$L$21,Commercial!P155), _xlfn.CONCAT(Commercial!P155, " (H)"),Commercial!P155)</f>
        <v>United Kingdom</v>
      </c>
      <c r="P158" t="s">
        <v>88</v>
      </c>
      <c r="Q158" s="24" t="str">
        <f>IF(COUNTIF('Geographic Analysis'!$L$8:$L$21,Commercial!R155), _xlfn.CONCAT(Commercial!R155, " (H)"),Commercial!R155)</f>
        <v>Ukraine (H)</v>
      </c>
      <c r="R158" t="s">
        <v>131</v>
      </c>
      <c r="S158">
        <v>3361649819</v>
      </c>
      <c r="T158" t="s">
        <v>129</v>
      </c>
      <c r="U158" t="s">
        <v>130</v>
      </c>
      <c r="V158" t="s">
        <v>131</v>
      </c>
    </row>
    <row r="159" spans="1:22" x14ac:dyDescent="0.3">
      <c r="A159" s="5" t="s">
        <v>184</v>
      </c>
      <c r="B159">
        <v>1058884562</v>
      </c>
      <c r="C159">
        <v>36785654</v>
      </c>
      <c r="D159" s="1">
        <v>44585</v>
      </c>
      <c r="E159">
        <v>12552228</v>
      </c>
      <c r="F159" t="s">
        <v>19</v>
      </c>
      <c r="G159" t="s">
        <v>22</v>
      </c>
      <c r="H159" t="s">
        <v>183</v>
      </c>
      <c r="I159" s="2">
        <v>853567</v>
      </c>
      <c r="J159" s="2">
        <v>853567</v>
      </c>
      <c r="K159">
        <v>7888045698</v>
      </c>
      <c r="L159" t="s">
        <v>123</v>
      </c>
      <c r="M159" t="s">
        <v>124</v>
      </c>
      <c r="N159" t="s">
        <v>125</v>
      </c>
      <c r="O159" s="24" t="str">
        <f>IF(COUNTIF('Geographic Analysis'!$L$8:$L$21,Commercial!P287), _xlfn.CONCAT(Commercial!P287, " (H)"),Commercial!P287)</f>
        <v>Denmark</v>
      </c>
      <c r="P159" t="s">
        <v>125</v>
      </c>
      <c r="Q159" s="24" t="str">
        <f>IF(COUNTIF('Geographic Analysis'!$L$8:$L$21,Commercial!R287), _xlfn.CONCAT(Commercial!R287, " (H)"),Commercial!R287)</f>
        <v>United States</v>
      </c>
      <c r="R159" t="s">
        <v>51</v>
      </c>
      <c r="S159">
        <v>7900001410</v>
      </c>
      <c r="T159" t="s">
        <v>72</v>
      </c>
      <c r="U159" t="s">
        <v>65</v>
      </c>
      <c r="V159" t="s">
        <v>51</v>
      </c>
    </row>
    <row r="160" spans="1:22" x14ac:dyDescent="0.3">
      <c r="A160" s="5" t="s">
        <v>184</v>
      </c>
      <c r="B160">
        <v>1058884562</v>
      </c>
      <c r="C160">
        <v>38865000</v>
      </c>
      <c r="D160" s="1">
        <v>44587</v>
      </c>
      <c r="E160">
        <v>11132488</v>
      </c>
      <c r="F160" t="s">
        <v>19</v>
      </c>
      <c r="G160" t="s">
        <v>21</v>
      </c>
      <c r="H160" t="s">
        <v>183</v>
      </c>
      <c r="I160" s="2">
        <v>849656</v>
      </c>
      <c r="J160" s="2">
        <v>849656</v>
      </c>
      <c r="K160">
        <v>7298729519</v>
      </c>
      <c r="L160" t="s">
        <v>75</v>
      </c>
      <c r="M160" t="s">
        <v>65</v>
      </c>
      <c r="N160" t="s">
        <v>51</v>
      </c>
      <c r="O160" s="24" t="str">
        <f>IF(COUNTIF('Geographic Analysis'!$L$8:$L$21,Commercial!P262), _xlfn.CONCAT(Commercial!P262, " (H)"),Commercial!P262)</f>
        <v>United States</v>
      </c>
      <c r="P160" t="s">
        <v>51</v>
      </c>
      <c r="Q160" s="24" t="str">
        <f>IF(COUNTIF('Geographic Analysis'!$L$8:$L$21,Commercial!R262), _xlfn.CONCAT(Commercial!R262, " (H)"),Commercial!R262)</f>
        <v>United States</v>
      </c>
      <c r="R160" t="s">
        <v>51</v>
      </c>
      <c r="S160">
        <v>1441214521</v>
      </c>
      <c r="T160" t="s">
        <v>101</v>
      </c>
      <c r="U160" t="s">
        <v>102</v>
      </c>
      <c r="V160" t="s">
        <v>51</v>
      </c>
    </row>
    <row r="161" spans="1:22" x14ac:dyDescent="0.3">
      <c r="A161" s="5" t="s">
        <v>184</v>
      </c>
      <c r="B161">
        <v>1058884562</v>
      </c>
      <c r="C161">
        <v>38865000</v>
      </c>
      <c r="D161" s="1">
        <v>44574</v>
      </c>
      <c r="E161">
        <v>14462177</v>
      </c>
      <c r="F161" t="s">
        <v>19</v>
      </c>
      <c r="G161" t="s">
        <v>21</v>
      </c>
      <c r="H161" t="s">
        <v>183</v>
      </c>
      <c r="I161" s="2">
        <v>847191</v>
      </c>
      <c r="J161" s="2">
        <v>847191</v>
      </c>
      <c r="K161">
        <v>4478501400</v>
      </c>
      <c r="L161" t="s">
        <v>118</v>
      </c>
      <c r="M161" t="s">
        <v>119</v>
      </c>
      <c r="N161" t="s">
        <v>88</v>
      </c>
      <c r="O161" s="24" t="str">
        <f>IF(COUNTIF('Geographic Analysis'!$L$8:$L$21,Commercial!P199), _xlfn.CONCAT(Commercial!P199, " (H)"),Commercial!P199)</f>
        <v>United Kingdom</v>
      </c>
      <c r="P161" t="s">
        <v>88</v>
      </c>
      <c r="Q161" s="24" t="str">
        <f>IF(COUNTIF('Geographic Analysis'!$L$8:$L$21,Commercial!R199), _xlfn.CONCAT(Commercial!R199, " (H)"),Commercial!R199)</f>
        <v>Colombia (H)</v>
      </c>
      <c r="R161" t="s">
        <v>158</v>
      </c>
      <c r="S161">
        <v>1236545454</v>
      </c>
      <c r="T161" t="s">
        <v>156</v>
      </c>
      <c r="V161" t="s">
        <v>158</v>
      </c>
    </row>
    <row r="162" spans="1:22" x14ac:dyDescent="0.3">
      <c r="A162" s="5" t="s">
        <v>184</v>
      </c>
      <c r="B162">
        <v>1058884562</v>
      </c>
      <c r="C162">
        <v>36785654</v>
      </c>
      <c r="D162" s="1">
        <v>44588</v>
      </c>
      <c r="E162">
        <v>12575764</v>
      </c>
      <c r="F162" t="s">
        <v>19</v>
      </c>
      <c r="G162" t="s">
        <v>21</v>
      </c>
      <c r="H162" t="s">
        <v>183</v>
      </c>
      <c r="I162" s="2">
        <v>836110</v>
      </c>
      <c r="J162" s="2">
        <v>836110</v>
      </c>
      <c r="K162">
        <v>4547963252</v>
      </c>
      <c r="L162" t="s">
        <v>32</v>
      </c>
      <c r="M162" t="s">
        <v>33</v>
      </c>
      <c r="N162" t="s">
        <v>28</v>
      </c>
      <c r="O162" s="24" t="str">
        <f>IF(COUNTIF('Geographic Analysis'!$L$8:$L$21,Commercial!P218), _xlfn.CONCAT(Commercial!P218, " (H)"),Commercial!P218)</f>
        <v>Bahrain (H)</v>
      </c>
      <c r="P162" t="s">
        <v>28</v>
      </c>
      <c r="Q162" s="24" t="str">
        <f>IF(COUNTIF('Geographic Analysis'!$L$8:$L$21,Commercial!R218), _xlfn.CONCAT(Commercial!R218, " (H)"),Commercial!R218)</f>
        <v>Bahrain (H)</v>
      </c>
      <c r="R162" t="s">
        <v>28</v>
      </c>
      <c r="S162">
        <v>1000254510</v>
      </c>
      <c r="T162" t="s">
        <v>66</v>
      </c>
      <c r="U162" t="s">
        <v>29</v>
      </c>
      <c r="V162" t="s">
        <v>28</v>
      </c>
    </row>
    <row r="163" spans="1:22" x14ac:dyDescent="0.3">
      <c r="A163" s="5" t="s">
        <v>184</v>
      </c>
      <c r="B163">
        <v>1058884562</v>
      </c>
      <c r="C163">
        <v>36785654</v>
      </c>
      <c r="D163" s="1">
        <v>44565</v>
      </c>
      <c r="E163">
        <v>18149669</v>
      </c>
      <c r="F163" t="s">
        <v>19</v>
      </c>
      <c r="G163" t="s">
        <v>22</v>
      </c>
      <c r="H163" t="s">
        <v>183</v>
      </c>
      <c r="I163" s="2">
        <v>834945</v>
      </c>
      <c r="J163" s="2">
        <v>834945</v>
      </c>
      <c r="K163">
        <v>1047485455</v>
      </c>
      <c r="L163" t="s">
        <v>30</v>
      </c>
      <c r="M163" t="s">
        <v>31</v>
      </c>
      <c r="N163" t="s">
        <v>28</v>
      </c>
      <c r="O163" s="24" t="str">
        <f>IF(COUNTIF('Geographic Analysis'!$L$8:$L$21,Commercial!P46), _xlfn.CONCAT(Commercial!P46, " (H)"),Commercial!P46)</f>
        <v>Bahrain (H)</v>
      </c>
      <c r="P163" t="s">
        <v>28</v>
      </c>
      <c r="Q163" s="24" t="str">
        <f>IF(COUNTIF('Geographic Analysis'!$L$8:$L$21,Commercial!R46), _xlfn.CONCAT(Commercial!R46, " (H)"),Commercial!R46)</f>
        <v>Ireland</v>
      </c>
      <c r="R163" t="s">
        <v>134</v>
      </c>
      <c r="S163">
        <v>5652548789</v>
      </c>
      <c r="T163" t="s">
        <v>132</v>
      </c>
      <c r="U163" t="s">
        <v>133</v>
      </c>
      <c r="V163" t="s">
        <v>134</v>
      </c>
    </row>
    <row r="164" spans="1:22" x14ac:dyDescent="0.3">
      <c r="A164" s="5" t="s">
        <v>185</v>
      </c>
      <c r="B164">
        <v>1058884562</v>
      </c>
      <c r="C164">
        <v>36785654</v>
      </c>
      <c r="D164" s="1">
        <v>44603</v>
      </c>
      <c r="E164">
        <v>11941200</v>
      </c>
      <c r="F164" t="s">
        <v>19</v>
      </c>
      <c r="G164" t="s">
        <v>22</v>
      </c>
      <c r="H164" t="s">
        <v>183</v>
      </c>
      <c r="I164" s="2">
        <v>821378</v>
      </c>
      <c r="J164" s="2">
        <v>821378</v>
      </c>
      <c r="K164">
        <v>3466400426</v>
      </c>
      <c r="L164" t="s">
        <v>67</v>
      </c>
      <c r="M164" t="s">
        <v>68</v>
      </c>
      <c r="N164" t="s">
        <v>51</v>
      </c>
      <c r="O164" s="24" t="str">
        <f>IF(COUNTIF('Geographic Analysis'!$L$8:$L$21,Commercial!P176), _xlfn.CONCAT(Commercial!P176, " (H)"),Commercial!P176)</f>
        <v>United States</v>
      </c>
      <c r="P164" t="s">
        <v>51</v>
      </c>
      <c r="Q164" s="24" t="str">
        <f>IF(COUNTIF('Geographic Analysis'!$L$8:$L$21,Commercial!R176), _xlfn.CONCAT(Commercial!R176, " (H)"),Commercial!R176)</f>
        <v>United Kingdom</v>
      </c>
      <c r="R164" t="s">
        <v>88</v>
      </c>
      <c r="S164">
        <v>1014787879</v>
      </c>
      <c r="T164" t="s">
        <v>113</v>
      </c>
      <c r="U164" t="s">
        <v>114</v>
      </c>
      <c r="V164" t="s">
        <v>88</v>
      </c>
    </row>
    <row r="165" spans="1:22" x14ac:dyDescent="0.3">
      <c r="A165" s="5" t="s">
        <v>185</v>
      </c>
      <c r="B165">
        <v>1058884562</v>
      </c>
      <c r="C165">
        <v>36785654</v>
      </c>
      <c r="D165" s="1">
        <v>44605</v>
      </c>
      <c r="E165">
        <v>11757765</v>
      </c>
      <c r="F165" t="s">
        <v>19</v>
      </c>
      <c r="G165" t="s">
        <v>21</v>
      </c>
      <c r="H165" t="s">
        <v>183</v>
      </c>
      <c r="I165" s="2">
        <v>817715</v>
      </c>
      <c r="J165" s="2">
        <v>817715</v>
      </c>
      <c r="K165">
        <v>1900109258</v>
      </c>
      <c r="L165" t="s">
        <v>97</v>
      </c>
      <c r="M165" t="s">
        <v>98</v>
      </c>
      <c r="N165" t="s">
        <v>88</v>
      </c>
      <c r="O165" s="24" t="str">
        <f>IF(COUNTIF('Geographic Analysis'!$L$8:$L$21,Commercial!P109), _xlfn.CONCAT(Commercial!P109, " (H)"),Commercial!P109)</f>
        <v>United Kingdom</v>
      </c>
      <c r="P165" t="s">
        <v>88</v>
      </c>
      <c r="Q165" s="24" t="str">
        <f>IF(COUNTIF('Geographic Analysis'!$L$8:$L$21,Commercial!R109), _xlfn.CONCAT(Commercial!R109, " (H)"),Commercial!R109)</f>
        <v>Pakistan (H)</v>
      </c>
      <c r="R165" t="s">
        <v>83</v>
      </c>
      <c r="S165">
        <v>4263475881</v>
      </c>
      <c r="T165" t="s">
        <v>81</v>
      </c>
      <c r="U165" t="s">
        <v>82</v>
      </c>
      <c r="V165" t="s">
        <v>83</v>
      </c>
    </row>
    <row r="166" spans="1:22" x14ac:dyDescent="0.3">
      <c r="A166" s="5" t="s">
        <v>185</v>
      </c>
      <c r="B166">
        <v>1058884562</v>
      </c>
      <c r="C166">
        <v>36785654</v>
      </c>
      <c r="D166" s="1">
        <v>44619</v>
      </c>
      <c r="E166">
        <v>11969879</v>
      </c>
      <c r="F166" t="s">
        <v>19</v>
      </c>
      <c r="G166" t="s">
        <v>21</v>
      </c>
      <c r="H166" t="s">
        <v>183</v>
      </c>
      <c r="I166" s="2">
        <v>797902</v>
      </c>
      <c r="J166" s="2">
        <v>797902</v>
      </c>
      <c r="K166">
        <v>4569875310</v>
      </c>
      <c r="L166" t="s">
        <v>145</v>
      </c>
      <c r="M166" t="s">
        <v>39</v>
      </c>
      <c r="N166" t="s">
        <v>38</v>
      </c>
      <c r="O166" s="24" t="str">
        <f>IF(COUNTIF('Geographic Analysis'!$L$8:$L$21,Commercial!P229), _xlfn.CONCAT(Commercial!P229, " (H)"),Commercial!P229)</f>
        <v>Germany</v>
      </c>
      <c r="P166" t="s">
        <v>38</v>
      </c>
      <c r="Q166" s="24" t="str">
        <f>IF(COUNTIF('Geographic Analysis'!$L$8:$L$21,Commercial!R229), _xlfn.CONCAT(Commercial!R229, " (H)"),Commercial!R229)</f>
        <v>Poland</v>
      </c>
      <c r="R166" t="s">
        <v>45</v>
      </c>
      <c r="S166">
        <v>2141002012</v>
      </c>
      <c r="T166" t="s">
        <v>135</v>
      </c>
      <c r="U166" t="s">
        <v>136</v>
      </c>
      <c r="V166" t="s">
        <v>45</v>
      </c>
    </row>
    <row r="167" spans="1:22" x14ac:dyDescent="0.3">
      <c r="A167" s="5" t="s">
        <v>186</v>
      </c>
      <c r="B167">
        <v>1058884562</v>
      </c>
      <c r="C167">
        <v>36785654</v>
      </c>
      <c r="D167" s="1">
        <v>44626</v>
      </c>
      <c r="E167">
        <v>15005653</v>
      </c>
      <c r="F167" t="s">
        <v>19</v>
      </c>
      <c r="G167" t="s">
        <v>22</v>
      </c>
      <c r="H167" t="s">
        <v>183</v>
      </c>
      <c r="I167" s="2">
        <v>796121</v>
      </c>
      <c r="J167" s="2">
        <v>796121</v>
      </c>
      <c r="K167">
        <v>4478501400</v>
      </c>
      <c r="L167" t="s">
        <v>118</v>
      </c>
      <c r="M167" t="s">
        <v>119</v>
      </c>
      <c r="N167" t="s">
        <v>88</v>
      </c>
      <c r="O167" s="24" t="str">
        <f>IF(COUNTIF('Geographic Analysis'!$L$8:$L$21,Commercial!P200), _xlfn.CONCAT(Commercial!P200, " (H)"),Commercial!P200)</f>
        <v>United Kingdom</v>
      </c>
      <c r="P167" t="s">
        <v>88</v>
      </c>
      <c r="Q167" s="24" t="str">
        <f>IF(COUNTIF('Geographic Analysis'!$L$8:$L$21,Commercial!R200), _xlfn.CONCAT(Commercial!R200, " (H)"),Commercial!R200)</f>
        <v>United Kingdom</v>
      </c>
      <c r="R167" t="s">
        <v>88</v>
      </c>
      <c r="S167">
        <v>1112036044</v>
      </c>
      <c r="T167" t="s">
        <v>120</v>
      </c>
      <c r="U167" t="s">
        <v>87</v>
      </c>
      <c r="V167" t="s">
        <v>88</v>
      </c>
    </row>
    <row r="168" spans="1:22" x14ac:dyDescent="0.3">
      <c r="A168" s="5" t="s">
        <v>185</v>
      </c>
      <c r="B168">
        <v>1058884562</v>
      </c>
      <c r="C168">
        <v>38865000</v>
      </c>
      <c r="D168" s="1">
        <v>44603</v>
      </c>
      <c r="E168">
        <v>12143629</v>
      </c>
      <c r="F168" t="s">
        <v>19</v>
      </c>
      <c r="G168" t="s">
        <v>21</v>
      </c>
      <c r="H168" t="s">
        <v>183</v>
      </c>
      <c r="I168" s="2">
        <v>783031</v>
      </c>
      <c r="J168" s="2">
        <v>783031</v>
      </c>
      <c r="K168">
        <v>1112036044</v>
      </c>
      <c r="L168" t="s">
        <v>120</v>
      </c>
      <c r="M168" t="s">
        <v>87</v>
      </c>
      <c r="N168" t="s">
        <v>88</v>
      </c>
      <c r="O168" s="24" t="str">
        <f>IF(COUNTIF('Geographic Analysis'!$L$8:$L$21,Commercial!P52), _xlfn.CONCAT(Commercial!P52, " (H)"),Commercial!P52)</f>
        <v>United Kingdom</v>
      </c>
      <c r="P168" t="s">
        <v>88</v>
      </c>
      <c r="Q168" s="24" t="str">
        <f>IF(COUNTIF('Geographic Analysis'!$L$8:$L$21,Commercial!R52), _xlfn.CONCAT(Commercial!R52, " (H)"),Commercial!R52)</f>
        <v>Germany</v>
      </c>
      <c r="R168" t="s">
        <v>38</v>
      </c>
      <c r="S168">
        <v>6674140100</v>
      </c>
      <c r="T168" t="s">
        <v>121</v>
      </c>
      <c r="U168" t="s">
        <v>122</v>
      </c>
      <c r="V168" t="s">
        <v>38</v>
      </c>
    </row>
    <row r="169" spans="1:22" x14ac:dyDescent="0.3">
      <c r="A169" s="5" t="s">
        <v>184</v>
      </c>
      <c r="B169">
        <v>1058884562</v>
      </c>
      <c r="C169">
        <v>36785654</v>
      </c>
      <c r="D169" s="1">
        <v>44592</v>
      </c>
      <c r="E169">
        <v>18111146</v>
      </c>
      <c r="F169" t="s">
        <v>19</v>
      </c>
      <c r="G169" t="s">
        <v>22</v>
      </c>
      <c r="H169" t="s">
        <v>183</v>
      </c>
      <c r="I169" s="2">
        <v>782816</v>
      </c>
      <c r="J169" s="2">
        <v>782816</v>
      </c>
      <c r="K169">
        <v>7900001410</v>
      </c>
      <c r="L169" t="s">
        <v>72</v>
      </c>
      <c r="M169" t="s">
        <v>65</v>
      </c>
      <c r="N169" t="s">
        <v>51</v>
      </c>
      <c r="O169" s="24" t="str">
        <f>IF(COUNTIF('Geographic Analysis'!$L$8:$L$21,Commercial!P301), _xlfn.CONCAT(Commercial!P301, " (H)"),Commercial!P301)</f>
        <v>United States</v>
      </c>
      <c r="P169" t="s">
        <v>51</v>
      </c>
      <c r="Q169" s="24" t="str">
        <f>IF(COUNTIF('Geographic Analysis'!$L$8:$L$21,Commercial!R301), _xlfn.CONCAT(Commercial!R301, " (H)"),Commercial!R301)</f>
        <v>United Kingdom</v>
      </c>
      <c r="R169" t="s">
        <v>88</v>
      </c>
      <c r="S169">
        <v>8518945853</v>
      </c>
      <c r="T169" t="s">
        <v>115</v>
      </c>
      <c r="V169" t="s">
        <v>88</v>
      </c>
    </row>
    <row r="170" spans="1:22" x14ac:dyDescent="0.3">
      <c r="A170" s="5" t="s">
        <v>186</v>
      </c>
      <c r="B170">
        <v>1058884562</v>
      </c>
      <c r="C170">
        <v>36785654</v>
      </c>
      <c r="D170" s="1">
        <v>44628</v>
      </c>
      <c r="E170">
        <v>15744321</v>
      </c>
      <c r="F170" t="s">
        <v>19</v>
      </c>
      <c r="G170" t="s">
        <v>22</v>
      </c>
      <c r="H170" t="s">
        <v>183</v>
      </c>
      <c r="I170" s="2">
        <v>779086</v>
      </c>
      <c r="J170" s="2">
        <v>779086</v>
      </c>
      <c r="K170">
        <v>7900001410</v>
      </c>
      <c r="L170" t="s">
        <v>72</v>
      </c>
      <c r="M170" t="s">
        <v>65</v>
      </c>
      <c r="N170" t="s">
        <v>51</v>
      </c>
      <c r="O170" s="24" t="str">
        <f>IF(COUNTIF('Geographic Analysis'!$L$8:$L$21,Commercial!P299), _xlfn.CONCAT(Commercial!P299, " (H)"),Commercial!P299)</f>
        <v>United States</v>
      </c>
      <c r="P170" t="s">
        <v>51</v>
      </c>
      <c r="Q170" s="24" t="str">
        <f>IF(COUNTIF('Geographic Analysis'!$L$8:$L$21,Commercial!R299), _xlfn.CONCAT(Commercial!R299, " (H)"),Commercial!R299)</f>
        <v>United Kingdom</v>
      </c>
      <c r="R170" t="s">
        <v>88</v>
      </c>
      <c r="S170">
        <v>9040688299</v>
      </c>
      <c r="T170" t="s">
        <v>112</v>
      </c>
      <c r="U170" t="s">
        <v>87</v>
      </c>
      <c r="V170" t="s">
        <v>88</v>
      </c>
    </row>
    <row r="171" spans="1:22" x14ac:dyDescent="0.3">
      <c r="A171" s="5" t="s">
        <v>186</v>
      </c>
      <c r="B171">
        <v>1058884562</v>
      </c>
      <c r="C171">
        <v>38865000</v>
      </c>
      <c r="D171" s="1">
        <v>44638</v>
      </c>
      <c r="E171">
        <v>10257408</v>
      </c>
      <c r="F171" t="s">
        <v>19</v>
      </c>
      <c r="G171" t="s">
        <v>22</v>
      </c>
      <c r="H171" t="s">
        <v>183</v>
      </c>
      <c r="I171" s="2">
        <v>760799</v>
      </c>
      <c r="J171" s="2">
        <v>760799</v>
      </c>
      <c r="K171">
        <v>7298729519</v>
      </c>
      <c r="L171" t="s">
        <v>75</v>
      </c>
      <c r="M171" t="s">
        <v>65</v>
      </c>
      <c r="N171" t="s">
        <v>51</v>
      </c>
      <c r="O171" s="24" t="str">
        <f>IF(COUNTIF('Geographic Analysis'!$L$8:$L$21,Commercial!P260), _xlfn.CONCAT(Commercial!P260, " (H)"),Commercial!P260)</f>
        <v>United States</v>
      </c>
      <c r="P171" t="s">
        <v>51</v>
      </c>
      <c r="Q171" s="24" t="str">
        <f>IF(COUNTIF('Geographic Analysis'!$L$8:$L$21,Commercial!R260), _xlfn.CONCAT(Commercial!R260, " (H)"),Commercial!R260)</f>
        <v>Netherlands</v>
      </c>
      <c r="R171" t="s">
        <v>58</v>
      </c>
      <c r="S171">
        <v>3259405538</v>
      </c>
      <c r="T171" t="s">
        <v>62</v>
      </c>
      <c r="U171" t="s">
        <v>61</v>
      </c>
      <c r="V171" t="s">
        <v>58</v>
      </c>
    </row>
    <row r="172" spans="1:22" x14ac:dyDescent="0.3">
      <c r="A172" s="5" t="s">
        <v>185</v>
      </c>
      <c r="B172">
        <v>1058884562</v>
      </c>
      <c r="C172">
        <v>36785654</v>
      </c>
      <c r="D172" s="1">
        <v>44606</v>
      </c>
      <c r="E172">
        <v>19796450</v>
      </c>
      <c r="F172" t="s">
        <v>19</v>
      </c>
      <c r="G172" t="s">
        <v>21</v>
      </c>
      <c r="H172" t="s">
        <v>183</v>
      </c>
      <c r="I172" s="2">
        <v>756750</v>
      </c>
      <c r="J172" s="2">
        <v>756750</v>
      </c>
      <c r="K172">
        <v>2141002012</v>
      </c>
      <c r="L172" t="s">
        <v>135</v>
      </c>
      <c r="M172" t="s">
        <v>136</v>
      </c>
      <c r="N172" t="s">
        <v>45</v>
      </c>
      <c r="O172" s="24" t="str">
        <f>IF(COUNTIF('Geographic Analysis'!$L$8:$L$21,Commercial!P135), _xlfn.CONCAT(Commercial!P135, " (H)"),Commercial!P135)</f>
        <v>Poland</v>
      </c>
      <c r="P172" t="s">
        <v>45</v>
      </c>
      <c r="Q172" s="24" t="str">
        <f>IF(COUNTIF('Geographic Analysis'!$L$8:$L$21,Commercial!R135), _xlfn.CONCAT(Commercial!R135, " (H)"),Commercial!R135)</f>
        <v>Mexico (H)</v>
      </c>
      <c r="R172" t="s">
        <v>85</v>
      </c>
      <c r="S172">
        <v>4569820300</v>
      </c>
      <c r="T172" t="s">
        <v>76</v>
      </c>
      <c r="U172" t="s">
        <v>84</v>
      </c>
      <c r="V172" t="s">
        <v>85</v>
      </c>
    </row>
    <row r="173" spans="1:22" x14ac:dyDescent="0.3">
      <c r="A173" s="5" t="s">
        <v>184</v>
      </c>
      <c r="B173">
        <v>1058884562</v>
      </c>
      <c r="C173">
        <v>38865000</v>
      </c>
      <c r="D173" s="1">
        <v>44581</v>
      </c>
      <c r="E173">
        <v>11615470</v>
      </c>
      <c r="F173" t="s">
        <v>19</v>
      </c>
      <c r="G173" t="s">
        <v>22</v>
      </c>
      <c r="H173" t="s">
        <v>183</v>
      </c>
      <c r="I173" s="2">
        <v>750220</v>
      </c>
      <c r="J173" s="2">
        <v>750220</v>
      </c>
      <c r="K173">
        <v>1112036044</v>
      </c>
      <c r="L173" t="s">
        <v>120</v>
      </c>
      <c r="M173" t="s">
        <v>87</v>
      </c>
      <c r="N173" t="s">
        <v>88</v>
      </c>
      <c r="O173" s="24" t="str">
        <f>IF(COUNTIF('Geographic Analysis'!$L$8:$L$21,Commercial!P50), _xlfn.CONCAT(Commercial!P50, " (H)"),Commercial!P50)</f>
        <v>United Kingdom</v>
      </c>
      <c r="P173" t="s">
        <v>88</v>
      </c>
      <c r="Q173" s="24" t="str">
        <f>IF(COUNTIF('Geographic Analysis'!$L$8:$L$21,Commercial!R50), _xlfn.CONCAT(Commercial!R50, " (H)"),Commercial!R50)</f>
        <v>Spain</v>
      </c>
      <c r="R173" t="s">
        <v>36</v>
      </c>
      <c r="S173">
        <v>1454142014</v>
      </c>
      <c r="T173" t="s">
        <v>63</v>
      </c>
      <c r="U173" t="s">
        <v>64</v>
      </c>
      <c r="V173" t="s">
        <v>36</v>
      </c>
    </row>
    <row r="174" spans="1:22" x14ac:dyDescent="0.3">
      <c r="A174" s="5" t="s">
        <v>185</v>
      </c>
      <c r="B174">
        <v>1058884562</v>
      </c>
      <c r="C174">
        <v>36785654</v>
      </c>
      <c r="D174" s="1">
        <v>44595</v>
      </c>
      <c r="E174">
        <v>19636538</v>
      </c>
      <c r="F174" t="s">
        <v>19</v>
      </c>
      <c r="G174" t="s">
        <v>21</v>
      </c>
      <c r="H174" t="s">
        <v>183</v>
      </c>
      <c r="I174" s="2">
        <v>746730</v>
      </c>
      <c r="J174" s="2">
        <v>746730</v>
      </c>
      <c r="K174">
        <v>8807960384</v>
      </c>
      <c r="L174" t="s">
        <v>126</v>
      </c>
      <c r="M174" t="s">
        <v>127</v>
      </c>
      <c r="N174" t="s">
        <v>128</v>
      </c>
      <c r="O174" s="24" t="str">
        <f>IF(COUNTIF('Geographic Analysis'!$L$8:$L$21,Commercial!P326), _xlfn.CONCAT(Commercial!P326, " (H)"),Commercial!P326)</f>
        <v>Slovakia</v>
      </c>
      <c r="P174" t="s">
        <v>128</v>
      </c>
      <c r="Q174" s="24" t="str">
        <f>IF(COUNTIF('Geographic Analysis'!$L$8:$L$21,Commercial!R326), _xlfn.CONCAT(Commercial!R326, " (H)"),Commercial!R326)</f>
        <v>Poland</v>
      </c>
      <c r="R174" t="s">
        <v>45</v>
      </c>
      <c r="S174">
        <v>4444552079</v>
      </c>
      <c r="T174" t="s">
        <v>90</v>
      </c>
      <c r="U174" t="s">
        <v>44</v>
      </c>
      <c r="V174" t="s">
        <v>45</v>
      </c>
    </row>
    <row r="175" spans="1:22" x14ac:dyDescent="0.3">
      <c r="A175" s="5" t="s">
        <v>186</v>
      </c>
      <c r="B175">
        <v>1058884562</v>
      </c>
      <c r="C175">
        <v>36785654</v>
      </c>
      <c r="D175" s="1">
        <v>44630</v>
      </c>
      <c r="E175">
        <v>15585072</v>
      </c>
      <c r="F175" t="s">
        <v>19</v>
      </c>
      <c r="G175" t="s">
        <v>21</v>
      </c>
      <c r="H175" t="s">
        <v>183</v>
      </c>
      <c r="I175" s="2">
        <v>736594</v>
      </c>
      <c r="J175" s="2">
        <v>736594</v>
      </c>
      <c r="K175">
        <v>8518945853</v>
      </c>
      <c r="L175" t="s">
        <v>115</v>
      </c>
      <c r="N175" t="s">
        <v>88</v>
      </c>
      <c r="O175" s="24" t="str">
        <f>IF(COUNTIF('Geographic Analysis'!$L$8:$L$21,Commercial!P311), _xlfn.CONCAT(Commercial!P311, " (H)"),Commercial!P311)</f>
        <v>United Kingdom</v>
      </c>
      <c r="P175" t="s">
        <v>88</v>
      </c>
      <c r="Q175" s="24" t="str">
        <f>IF(COUNTIF('Geographic Analysis'!$L$8:$L$21,Commercial!R311), _xlfn.CONCAT(Commercial!R311, " (H)"),Commercial!R311)</f>
        <v>Italy</v>
      </c>
      <c r="R175" t="s">
        <v>42</v>
      </c>
      <c r="S175">
        <v>4447830460</v>
      </c>
      <c r="T175" t="s">
        <v>25</v>
      </c>
      <c r="U175" t="s">
        <v>42</v>
      </c>
      <c r="V175" t="s">
        <v>42</v>
      </c>
    </row>
    <row r="176" spans="1:22" x14ac:dyDescent="0.3">
      <c r="A176" s="5" t="s">
        <v>185</v>
      </c>
      <c r="B176">
        <v>1058884562</v>
      </c>
      <c r="C176">
        <v>38865000</v>
      </c>
      <c r="D176" s="1">
        <v>44603</v>
      </c>
      <c r="E176">
        <v>10996977</v>
      </c>
      <c r="F176" t="s">
        <v>19</v>
      </c>
      <c r="G176" t="s">
        <v>21</v>
      </c>
      <c r="H176" t="s">
        <v>183</v>
      </c>
      <c r="I176" s="2">
        <v>727466</v>
      </c>
      <c r="J176" s="2">
        <v>727466</v>
      </c>
      <c r="K176">
        <v>1112036044</v>
      </c>
      <c r="L176" t="s">
        <v>120</v>
      </c>
      <c r="M176" t="s">
        <v>87</v>
      </c>
      <c r="N176" t="s">
        <v>88</v>
      </c>
      <c r="O176" s="24" t="str">
        <f>IF(COUNTIF('Geographic Analysis'!$L$8:$L$21,Commercial!P49), _xlfn.CONCAT(Commercial!P49, " (H)"),Commercial!P49)</f>
        <v>United Kingdom</v>
      </c>
      <c r="P176" t="s">
        <v>88</v>
      </c>
      <c r="Q176" s="24" t="str">
        <f>IF(COUNTIF('Geographic Analysis'!$L$8:$L$21,Commercial!R49), _xlfn.CONCAT(Commercial!R49, " (H)"),Commercial!R49)</f>
        <v>Germany</v>
      </c>
      <c r="R176" t="s">
        <v>38</v>
      </c>
      <c r="S176">
        <v>4574140100</v>
      </c>
      <c r="T176" t="s">
        <v>96</v>
      </c>
      <c r="V176" t="s">
        <v>38</v>
      </c>
    </row>
    <row r="177" spans="1:22" x14ac:dyDescent="0.3">
      <c r="A177" s="5" t="s">
        <v>185</v>
      </c>
      <c r="B177">
        <v>1058884562</v>
      </c>
      <c r="C177">
        <v>36785654</v>
      </c>
      <c r="D177" s="1">
        <v>44599</v>
      </c>
      <c r="E177">
        <v>13829600</v>
      </c>
      <c r="F177" t="s">
        <v>19</v>
      </c>
      <c r="G177" t="s">
        <v>21</v>
      </c>
      <c r="H177" t="s">
        <v>183</v>
      </c>
      <c r="I177" s="2">
        <v>716785</v>
      </c>
      <c r="J177" s="2">
        <v>716785</v>
      </c>
      <c r="K177">
        <v>1112036044</v>
      </c>
      <c r="L177" t="s">
        <v>120</v>
      </c>
      <c r="M177" t="s">
        <v>87</v>
      </c>
      <c r="N177" t="s">
        <v>88</v>
      </c>
      <c r="O177" s="24" t="str">
        <f>IF(COUNTIF('Geographic Analysis'!$L$8:$L$21,Commercial!P57), _xlfn.CONCAT(Commercial!P57, " (H)"),Commercial!P57)</f>
        <v>United Kingdom</v>
      </c>
      <c r="P177" t="s">
        <v>88</v>
      </c>
      <c r="Q177" s="24" t="str">
        <f>IF(COUNTIF('Geographic Analysis'!$L$8:$L$21,Commercial!R57), _xlfn.CONCAT(Commercial!R57, " (H)"),Commercial!R57)</f>
        <v>Netherlands</v>
      </c>
      <c r="R177" t="s">
        <v>58</v>
      </c>
      <c r="S177">
        <v>3259405538</v>
      </c>
      <c r="T177" t="s">
        <v>62</v>
      </c>
      <c r="U177" t="s">
        <v>61</v>
      </c>
      <c r="V177" t="s">
        <v>58</v>
      </c>
    </row>
    <row r="178" spans="1:22" x14ac:dyDescent="0.3">
      <c r="A178" s="5" t="s">
        <v>184</v>
      </c>
      <c r="B178">
        <v>1058884562</v>
      </c>
      <c r="C178">
        <v>36785654</v>
      </c>
      <c r="D178" s="1">
        <v>44565</v>
      </c>
      <c r="E178">
        <v>13964856</v>
      </c>
      <c r="F178" t="s">
        <v>19</v>
      </c>
      <c r="G178" t="s">
        <v>22</v>
      </c>
      <c r="H178" t="s">
        <v>183</v>
      </c>
      <c r="I178" s="2">
        <v>707237</v>
      </c>
      <c r="J178" s="2">
        <v>707237</v>
      </c>
      <c r="K178">
        <v>1047485455</v>
      </c>
      <c r="L178" t="s">
        <v>30</v>
      </c>
      <c r="M178" t="s">
        <v>31</v>
      </c>
      <c r="N178" t="s">
        <v>28</v>
      </c>
      <c r="O178" s="24" t="str">
        <f>IF(COUNTIF('Geographic Analysis'!$L$8:$L$21,Commercial!P90), _xlfn.CONCAT(Commercial!P90, " (H)"),Commercial!P90)</f>
        <v>Bahrain (H)</v>
      </c>
      <c r="P178" t="s">
        <v>28</v>
      </c>
      <c r="Q178" s="24" t="str">
        <f>IF(COUNTIF('Geographic Analysis'!$L$8:$L$21,Commercial!R90), _xlfn.CONCAT(Commercial!R90, " (H)"),Commercial!R90)</f>
        <v>France</v>
      </c>
      <c r="R178" t="s">
        <v>49</v>
      </c>
      <c r="S178">
        <v>2045489878</v>
      </c>
      <c r="T178" t="s">
        <v>103</v>
      </c>
      <c r="U178" t="s">
        <v>50</v>
      </c>
      <c r="V178" t="s">
        <v>49</v>
      </c>
    </row>
    <row r="179" spans="1:22" x14ac:dyDescent="0.3">
      <c r="A179" s="5" t="s">
        <v>184</v>
      </c>
      <c r="B179">
        <v>1058884562</v>
      </c>
      <c r="C179">
        <v>36785654</v>
      </c>
      <c r="D179" s="1">
        <v>44590</v>
      </c>
      <c r="E179">
        <v>14253476</v>
      </c>
      <c r="F179" t="s">
        <v>19</v>
      </c>
      <c r="G179" t="s">
        <v>22</v>
      </c>
      <c r="H179" t="s">
        <v>183</v>
      </c>
      <c r="I179" s="2">
        <v>698661</v>
      </c>
      <c r="J179" s="2">
        <v>698661</v>
      </c>
      <c r="K179">
        <v>3361649819</v>
      </c>
      <c r="L179" t="s">
        <v>129</v>
      </c>
      <c r="M179" t="s">
        <v>130</v>
      </c>
      <c r="N179" t="s">
        <v>131</v>
      </c>
      <c r="O179" s="24" t="str">
        <f>IF(COUNTIF('Geographic Analysis'!$L$8:$L$21,Commercial!P170), _xlfn.CONCAT(Commercial!P170, " (H)"),Commercial!P170)</f>
        <v>Ukraine (H)</v>
      </c>
      <c r="P179" t="s">
        <v>131</v>
      </c>
      <c r="Q179" s="24" t="str">
        <f>IF(COUNTIF('Geographic Analysis'!$L$8:$L$21,Commercial!R170), _xlfn.CONCAT(Commercial!R170, " (H)"),Commercial!R170)</f>
        <v>South Korea</v>
      </c>
      <c r="R179" t="s">
        <v>71</v>
      </c>
      <c r="S179">
        <v>4494463134</v>
      </c>
      <c r="T179" t="s">
        <v>69</v>
      </c>
      <c r="U179" t="s">
        <v>70</v>
      </c>
      <c r="V179" t="s">
        <v>71</v>
      </c>
    </row>
    <row r="180" spans="1:22" x14ac:dyDescent="0.3">
      <c r="A180" s="5" t="s">
        <v>184</v>
      </c>
      <c r="B180">
        <v>1058884562</v>
      </c>
      <c r="C180">
        <v>36785654</v>
      </c>
      <c r="D180" s="1">
        <v>44567</v>
      </c>
      <c r="E180">
        <v>17573322</v>
      </c>
      <c r="F180" t="s">
        <v>19</v>
      </c>
      <c r="G180" t="s">
        <v>22</v>
      </c>
      <c r="H180" t="s">
        <v>183</v>
      </c>
      <c r="I180" s="2">
        <v>685419</v>
      </c>
      <c r="J180" s="2">
        <v>685419</v>
      </c>
      <c r="K180">
        <v>3461114260</v>
      </c>
      <c r="L180" t="s">
        <v>181</v>
      </c>
      <c r="N180" t="s">
        <v>182</v>
      </c>
      <c r="O180" s="24" t="str">
        <f>IF(COUNTIF('Geographic Analysis'!$L$8:$L$21,Commercial!P173), _xlfn.CONCAT(Commercial!P173, " (H)"),Commercial!P173)</f>
        <v>China (H)</v>
      </c>
      <c r="P180" t="s">
        <v>182</v>
      </c>
      <c r="Q180" s="24" t="str">
        <f>IF(COUNTIF('Geographic Analysis'!$L$8:$L$21,Commercial!R173), _xlfn.CONCAT(Commercial!R173, " (H)"),Commercial!R173)</f>
        <v>South Korea</v>
      </c>
      <c r="R180" t="s">
        <v>71</v>
      </c>
      <c r="S180">
        <v>4494463134</v>
      </c>
      <c r="T180" t="s">
        <v>69</v>
      </c>
      <c r="U180" t="s">
        <v>70</v>
      </c>
      <c r="V180" t="s">
        <v>71</v>
      </c>
    </row>
    <row r="181" spans="1:22" x14ac:dyDescent="0.3">
      <c r="A181" s="5" t="s">
        <v>185</v>
      </c>
      <c r="B181">
        <v>1058884562</v>
      </c>
      <c r="C181">
        <v>36785654</v>
      </c>
      <c r="D181" s="1">
        <v>44619</v>
      </c>
      <c r="E181">
        <v>16333148</v>
      </c>
      <c r="F181" t="s">
        <v>19</v>
      </c>
      <c r="G181" t="s">
        <v>21</v>
      </c>
      <c r="H181" t="s">
        <v>183</v>
      </c>
      <c r="I181" s="2">
        <v>664968</v>
      </c>
      <c r="J181" s="2">
        <v>664968</v>
      </c>
      <c r="K181">
        <v>7888045698</v>
      </c>
      <c r="L181" t="s">
        <v>123</v>
      </c>
      <c r="M181" t="s">
        <v>124</v>
      </c>
      <c r="N181" t="s">
        <v>125</v>
      </c>
      <c r="O181" s="24" t="str">
        <f>IF(COUNTIF('Geographic Analysis'!$L$8:$L$21,Commercial!P290), _xlfn.CONCAT(Commercial!P290, " (H)"),Commercial!P290)</f>
        <v>Denmark</v>
      </c>
      <c r="P181" t="s">
        <v>125</v>
      </c>
      <c r="Q181" s="24" t="str">
        <f>IF(COUNTIF('Geographic Analysis'!$L$8:$L$21,Commercial!R290), _xlfn.CONCAT(Commercial!R290, " (H)"),Commercial!R290)</f>
        <v>United Arab Emirates (H)</v>
      </c>
      <c r="R181" t="s">
        <v>109</v>
      </c>
      <c r="S181">
        <v>1459898985</v>
      </c>
      <c r="T181" t="s">
        <v>107</v>
      </c>
      <c r="U181" t="s">
        <v>108</v>
      </c>
      <c r="V181" t="s">
        <v>109</v>
      </c>
    </row>
    <row r="182" spans="1:22" x14ac:dyDescent="0.3">
      <c r="A182" s="5" t="s">
        <v>186</v>
      </c>
      <c r="B182">
        <v>1058884562</v>
      </c>
      <c r="C182">
        <v>38865000</v>
      </c>
      <c r="D182" s="1">
        <v>44623</v>
      </c>
      <c r="E182">
        <v>19650908</v>
      </c>
      <c r="F182" t="s">
        <v>19</v>
      </c>
      <c r="G182" t="s">
        <v>22</v>
      </c>
      <c r="H182" t="s">
        <v>183</v>
      </c>
      <c r="I182" s="2">
        <v>663085</v>
      </c>
      <c r="J182" s="2">
        <v>663085</v>
      </c>
      <c r="K182">
        <v>7900001410</v>
      </c>
      <c r="L182" t="s">
        <v>72</v>
      </c>
      <c r="M182" t="s">
        <v>65</v>
      </c>
      <c r="N182" t="s">
        <v>51</v>
      </c>
      <c r="O182" s="24" t="str">
        <f>IF(COUNTIF('Geographic Analysis'!$L$8:$L$21,Commercial!P305), _xlfn.CONCAT(Commercial!P305, " (H)"),Commercial!P305)</f>
        <v>United States</v>
      </c>
      <c r="P182" t="s">
        <v>51</v>
      </c>
      <c r="Q182" s="24" t="str">
        <f>IF(COUNTIF('Geographic Analysis'!$L$8:$L$21,Commercial!R305), _xlfn.CONCAT(Commercial!R305, " (H)"),Commercial!R305)</f>
        <v>Netherlands</v>
      </c>
      <c r="R182" t="s">
        <v>58</v>
      </c>
      <c r="S182">
        <v>3259405538</v>
      </c>
      <c r="T182" t="s">
        <v>62</v>
      </c>
      <c r="U182" t="s">
        <v>61</v>
      </c>
      <c r="V182" t="s">
        <v>58</v>
      </c>
    </row>
    <row r="183" spans="1:22" x14ac:dyDescent="0.3">
      <c r="A183" s="5" t="s">
        <v>184</v>
      </c>
      <c r="B183">
        <v>1058884562</v>
      </c>
      <c r="C183">
        <v>36785654</v>
      </c>
      <c r="D183" s="1">
        <v>44591</v>
      </c>
      <c r="E183">
        <v>14860486</v>
      </c>
      <c r="F183" t="s">
        <v>19</v>
      </c>
      <c r="G183" t="s">
        <v>22</v>
      </c>
      <c r="H183" t="s">
        <v>183</v>
      </c>
      <c r="I183" s="2">
        <v>660529</v>
      </c>
      <c r="J183" s="2">
        <v>660529</v>
      </c>
      <c r="K183">
        <v>3232587888</v>
      </c>
      <c r="L183" t="s">
        <v>117</v>
      </c>
      <c r="M183" t="s">
        <v>87</v>
      </c>
      <c r="N183" t="s">
        <v>88</v>
      </c>
      <c r="O183" s="24" t="str">
        <f>IF(COUNTIF('Geographic Analysis'!$L$8:$L$21,Commercial!P153), _xlfn.CONCAT(Commercial!P153, " (H)"),Commercial!P153)</f>
        <v>United Kingdom</v>
      </c>
      <c r="P183" t="s">
        <v>88</v>
      </c>
      <c r="Q183" s="24" t="str">
        <f>IF(COUNTIF('Geographic Analysis'!$L$8:$L$21,Commercial!R153), _xlfn.CONCAT(Commercial!R153, " (H)"),Commercial!R153)</f>
        <v>Ireland</v>
      </c>
      <c r="R183" t="s">
        <v>134</v>
      </c>
      <c r="S183">
        <v>5652548789</v>
      </c>
      <c r="T183" t="s">
        <v>132</v>
      </c>
      <c r="U183" t="s">
        <v>133</v>
      </c>
      <c r="V183" t="s">
        <v>134</v>
      </c>
    </row>
    <row r="184" spans="1:22" x14ac:dyDescent="0.3">
      <c r="A184" s="5" t="s">
        <v>184</v>
      </c>
      <c r="B184">
        <v>1058884562</v>
      </c>
      <c r="C184">
        <v>36785654</v>
      </c>
      <c r="D184" s="1">
        <v>44577</v>
      </c>
      <c r="E184">
        <v>10335192</v>
      </c>
      <c r="F184" t="s">
        <v>19</v>
      </c>
      <c r="G184" t="s">
        <v>21</v>
      </c>
      <c r="H184" t="s">
        <v>183</v>
      </c>
      <c r="I184" s="2">
        <v>651183</v>
      </c>
      <c r="J184" s="2">
        <v>651183</v>
      </c>
      <c r="K184">
        <v>1112036044</v>
      </c>
      <c r="L184" t="s">
        <v>120</v>
      </c>
      <c r="M184" t="s">
        <v>87</v>
      </c>
      <c r="N184" t="s">
        <v>88</v>
      </c>
      <c r="O184" s="24" t="str">
        <f>IF(COUNTIF('Geographic Analysis'!$L$8:$L$21,Commercial!P48), _xlfn.CONCAT(Commercial!P48, " (H)"),Commercial!P48)</f>
        <v>United Kingdom</v>
      </c>
      <c r="P184" t="s">
        <v>88</v>
      </c>
      <c r="Q184" s="24" t="str">
        <f>IF(COUNTIF('Geographic Analysis'!$L$8:$L$21,Commercial!R48), _xlfn.CONCAT(Commercial!R48, " (H)"),Commercial!R48)</f>
        <v>France</v>
      </c>
      <c r="R184" t="s">
        <v>49</v>
      </c>
      <c r="S184">
        <v>8985203212</v>
      </c>
      <c r="T184" t="s">
        <v>99</v>
      </c>
      <c r="U184" t="s">
        <v>100</v>
      </c>
      <c r="V184" t="s">
        <v>49</v>
      </c>
    </row>
    <row r="185" spans="1:22" x14ac:dyDescent="0.3">
      <c r="A185" s="5" t="s">
        <v>184</v>
      </c>
      <c r="B185">
        <v>1058884562</v>
      </c>
      <c r="C185">
        <v>36785654</v>
      </c>
      <c r="D185" s="1">
        <v>44582</v>
      </c>
      <c r="E185">
        <v>15104065</v>
      </c>
      <c r="F185" t="s">
        <v>19</v>
      </c>
      <c r="G185" t="s">
        <v>22</v>
      </c>
      <c r="H185" t="s">
        <v>183</v>
      </c>
      <c r="I185" s="2">
        <v>640307</v>
      </c>
      <c r="J185" s="2">
        <v>640307</v>
      </c>
      <c r="K185">
        <v>1454142014</v>
      </c>
      <c r="L185" t="s">
        <v>63</v>
      </c>
      <c r="M185" t="s">
        <v>64</v>
      </c>
      <c r="N185" t="s">
        <v>36</v>
      </c>
      <c r="O185" s="24" t="str">
        <f>IF(COUNTIF('Geographic Analysis'!$L$8:$L$21,Commercial!P91), _xlfn.CONCAT(Commercial!P91, " (H)"),Commercial!P91)</f>
        <v>Spain</v>
      </c>
      <c r="P185" t="s">
        <v>36</v>
      </c>
      <c r="Q185" s="24" t="str">
        <f>IF(COUNTIF('Geographic Analysis'!$L$8:$L$21,Commercial!R91), _xlfn.CONCAT(Commercial!R91, " (H)"),Commercial!R91)</f>
        <v>United States</v>
      </c>
      <c r="R185" t="s">
        <v>51</v>
      </c>
      <c r="S185">
        <v>7298729519</v>
      </c>
      <c r="T185" t="s">
        <v>75</v>
      </c>
      <c r="U185" t="s">
        <v>65</v>
      </c>
      <c r="V185" t="s">
        <v>51</v>
      </c>
    </row>
    <row r="186" spans="1:22" x14ac:dyDescent="0.3">
      <c r="A186" s="5" t="s">
        <v>184</v>
      </c>
      <c r="B186">
        <v>1058884562</v>
      </c>
      <c r="C186">
        <v>36785654</v>
      </c>
      <c r="D186" s="1">
        <v>44589</v>
      </c>
      <c r="E186">
        <v>12454574</v>
      </c>
      <c r="F186" t="s">
        <v>19</v>
      </c>
      <c r="G186" t="s">
        <v>21</v>
      </c>
      <c r="H186" t="s">
        <v>183</v>
      </c>
      <c r="I186" s="2">
        <v>636445</v>
      </c>
      <c r="J186" s="2">
        <v>636445</v>
      </c>
      <c r="K186">
        <v>1112036044</v>
      </c>
      <c r="L186" t="s">
        <v>120</v>
      </c>
      <c r="M186" t="s">
        <v>87</v>
      </c>
      <c r="N186" t="s">
        <v>88</v>
      </c>
      <c r="O186" s="24" t="str">
        <f>IF(COUNTIF('Geographic Analysis'!$L$8:$L$21,Commercial!P105), _xlfn.CONCAT(Commercial!P105, " (H)"),Commercial!P105)</f>
        <v>United Kingdom</v>
      </c>
      <c r="P186" t="s">
        <v>88</v>
      </c>
      <c r="Q186" s="24" t="str">
        <f>IF(COUNTIF('Geographic Analysis'!$L$8:$L$21,Commercial!R105), _xlfn.CONCAT(Commercial!R105, " (H)"),Commercial!R105)</f>
        <v>France</v>
      </c>
      <c r="R186" t="s">
        <v>49</v>
      </c>
      <c r="S186">
        <v>2045489878</v>
      </c>
      <c r="T186" t="s">
        <v>103</v>
      </c>
      <c r="U186" t="s">
        <v>50</v>
      </c>
      <c r="V186" t="s">
        <v>49</v>
      </c>
    </row>
    <row r="187" spans="1:22" x14ac:dyDescent="0.3">
      <c r="A187" s="5" t="s">
        <v>186</v>
      </c>
      <c r="B187">
        <v>1058884562</v>
      </c>
      <c r="C187">
        <v>36785654</v>
      </c>
      <c r="D187" s="1">
        <v>44624</v>
      </c>
      <c r="E187">
        <v>14382129</v>
      </c>
      <c r="F187" t="s">
        <v>19</v>
      </c>
      <c r="G187" t="s">
        <v>22</v>
      </c>
      <c r="H187" t="s">
        <v>183</v>
      </c>
      <c r="I187" s="2">
        <v>630901</v>
      </c>
      <c r="J187" s="2">
        <v>630901</v>
      </c>
      <c r="K187">
        <v>3361649819</v>
      </c>
      <c r="L187" t="s">
        <v>129</v>
      </c>
      <c r="M187" t="s">
        <v>130</v>
      </c>
      <c r="N187" t="s">
        <v>131</v>
      </c>
      <c r="O187" s="24" t="str">
        <f>IF(COUNTIF('Geographic Analysis'!$L$8:$L$21,Commercial!P171), _xlfn.CONCAT(Commercial!P171, " (H)"),Commercial!P171)</f>
        <v>Ukraine (H)</v>
      </c>
      <c r="P187" t="s">
        <v>131</v>
      </c>
      <c r="Q187" s="24" t="str">
        <f>IF(COUNTIF('Geographic Analysis'!$L$8:$L$21,Commercial!R171), _xlfn.CONCAT(Commercial!R171, " (H)"),Commercial!R171)</f>
        <v>United Arab Emirates (H)</v>
      </c>
      <c r="R187" t="s">
        <v>109</v>
      </c>
      <c r="S187">
        <v>1459898985</v>
      </c>
      <c r="T187" t="s">
        <v>107</v>
      </c>
      <c r="U187" t="s">
        <v>108</v>
      </c>
      <c r="V187" t="s">
        <v>109</v>
      </c>
    </row>
    <row r="188" spans="1:22" x14ac:dyDescent="0.3">
      <c r="A188" s="5" t="s">
        <v>185</v>
      </c>
      <c r="B188">
        <v>1058884562</v>
      </c>
      <c r="C188">
        <v>36785654</v>
      </c>
      <c r="D188" s="1">
        <v>44613</v>
      </c>
      <c r="E188">
        <v>15736642</v>
      </c>
      <c r="F188" t="s">
        <v>19</v>
      </c>
      <c r="G188" t="s">
        <v>22</v>
      </c>
      <c r="H188" t="s">
        <v>183</v>
      </c>
      <c r="I188" s="2">
        <v>626347</v>
      </c>
      <c r="J188" s="2">
        <v>626347</v>
      </c>
      <c r="K188">
        <v>7900001410</v>
      </c>
      <c r="L188" t="s">
        <v>72</v>
      </c>
      <c r="M188" t="s">
        <v>65</v>
      </c>
      <c r="N188" t="s">
        <v>51</v>
      </c>
      <c r="O188" s="24" t="str">
        <f>IF(COUNTIF('Geographic Analysis'!$L$8:$L$21,Commercial!P298), _xlfn.CONCAT(Commercial!P298, " (H)"),Commercial!P298)</f>
        <v>United States</v>
      </c>
      <c r="P188" t="s">
        <v>51</v>
      </c>
      <c r="Q188" s="24" t="str">
        <f>IF(COUNTIF('Geographic Analysis'!$L$8:$L$21,Commercial!R298), _xlfn.CONCAT(Commercial!R298, " (H)"),Commercial!R298)</f>
        <v>Germany</v>
      </c>
      <c r="R188" t="s">
        <v>38</v>
      </c>
      <c r="S188">
        <v>6319115507</v>
      </c>
      <c r="T188" t="s">
        <v>94</v>
      </c>
      <c r="U188" t="s">
        <v>95</v>
      </c>
      <c r="V188" t="s">
        <v>38</v>
      </c>
    </row>
    <row r="189" spans="1:22" x14ac:dyDescent="0.3">
      <c r="A189" s="5" t="s">
        <v>184</v>
      </c>
      <c r="B189">
        <v>1058884562</v>
      </c>
      <c r="C189">
        <v>36785654</v>
      </c>
      <c r="D189" s="1">
        <v>44579</v>
      </c>
      <c r="E189">
        <v>14862443</v>
      </c>
      <c r="F189" t="s">
        <v>19</v>
      </c>
      <c r="G189" t="s">
        <v>22</v>
      </c>
      <c r="H189" t="s">
        <v>183</v>
      </c>
      <c r="I189" s="2">
        <v>625504</v>
      </c>
      <c r="J189" s="2">
        <v>625504</v>
      </c>
      <c r="K189">
        <v>6319115507</v>
      </c>
      <c r="L189" t="s">
        <v>94</v>
      </c>
      <c r="M189" t="s">
        <v>95</v>
      </c>
      <c r="N189" t="s">
        <v>38</v>
      </c>
      <c r="O189" s="24" t="str">
        <f>IF(COUNTIF('Geographic Analysis'!$L$8:$L$21,Commercial!P252), _xlfn.CONCAT(Commercial!P252, " (H)"),Commercial!P252)</f>
        <v>Germany</v>
      </c>
      <c r="P189" t="s">
        <v>38</v>
      </c>
      <c r="Q189" s="24" t="str">
        <f>IF(COUNTIF('Geographic Analysis'!$L$8:$L$21,Commercial!R252), _xlfn.CONCAT(Commercial!R252, " (H)"),Commercial!R252)</f>
        <v>United Kingdom</v>
      </c>
      <c r="R189" t="s">
        <v>88</v>
      </c>
      <c r="S189">
        <v>9040688299</v>
      </c>
      <c r="T189" t="s">
        <v>112</v>
      </c>
      <c r="U189" t="s">
        <v>87</v>
      </c>
      <c r="V189" t="s">
        <v>88</v>
      </c>
    </row>
    <row r="190" spans="1:22" x14ac:dyDescent="0.3">
      <c r="A190" s="5" t="s">
        <v>184</v>
      </c>
      <c r="B190">
        <v>1058884562</v>
      </c>
      <c r="C190">
        <v>36785654</v>
      </c>
      <c r="D190" s="1">
        <v>44574</v>
      </c>
      <c r="E190">
        <v>14253363</v>
      </c>
      <c r="F190" t="s">
        <v>19</v>
      </c>
      <c r="G190" t="s">
        <v>21</v>
      </c>
      <c r="H190" t="s">
        <v>183</v>
      </c>
      <c r="I190" s="2">
        <v>621095</v>
      </c>
      <c r="J190" s="2">
        <v>621095</v>
      </c>
      <c r="K190">
        <v>1112036044</v>
      </c>
      <c r="L190" t="s">
        <v>120</v>
      </c>
      <c r="M190" t="s">
        <v>87</v>
      </c>
      <c r="N190" t="s">
        <v>88</v>
      </c>
      <c r="O190" s="24" t="str">
        <f>IF(COUNTIF('Geographic Analysis'!$L$8:$L$21,Commercial!P59), _xlfn.CONCAT(Commercial!P59, " (H)"),Commercial!P59)</f>
        <v>United Kingdom</v>
      </c>
      <c r="P190" t="s">
        <v>88</v>
      </c>
      <c r="Q190" s="24" t="str">
        <f>IF(COUNTIF('Geographic Analysis'!$L$8:$L$21,Commercial!R59), _xlfn.CONCAT(Commercial!R59, " (H)"),Commercial!R59)</f>
        <v>Netherlands</v>
      </c>
      <c r="R190" t="s">
        <v>58</v>
      </c>
      <c r="S190">
        <v>3259405538</v>
      </c>
      <c r="T190" t="s">
        <v>62</v>
      </c>
      <c r="U190" t="s">
        <v>61</v>
      </c>
      <c r="V190" t="s">
        <v>58</v>
      </c>
    </row>
    <row r="191" spans="1:22" x14ac:dyDescent="0.3">
      <c r="A191" s="5" t="s">
        <v>185</v>
      </c>
      <c r="B191">
        <v>1058884562</v>
      </c>
      <c r="C191">
        <v>38865000</v>
      </c>
      <c r="D191" s="1">
        <v>44616</v>
      </c>
      <c r="E191">
        <v>18855431</v>
      </c>
      <c r="F191" t="s">
        <v>19</v>
      </c>
      <c r="G191" t="s">
        <v>21</v>
      </c>
      <c r="H191" t="s">
        <v>183</v>
      </c>
      <c r="I191" s="2">
        <v>614829</v>
      </c>
      <c r="J191" s="2">
        <v>614829</v>
      </c>
      <c r="K191">
        <v>1112036044</v>
      </c>
      <c r="L191" t="s">
        <v>120</v>
      </c>
      <c r="M191" t="s">
        <v>87</v>
      </c>
      <c r="N191" t="s">
        <v>88</v>
      </c>
      <c r="O191" s="24" t="str">
        <f>IF(COUNTIF('Geographic Analysis'!$L$8:$L$21,Commercial!P67), _xlfn.CONCAT(Commercial!P67, " (H)"),Commercial!P67)</f>
        <v>United Kingdom</v>
      </c>
      <c r="P191" t="s">
        <v>88</v>
      </c>
      <c r="Q191" s="24" t="str">
        <f>IF(COUNTIF('Geographic Analysis'!$L$8:$L$21,Commercial!R67), _xlfn.CONCAT(Commercial!R67, " (H)"),Commercial!R67)</f>
        <v>United Kingdom</v>
      </c>
      <c r="R191" t="s">
        <v>88</v>
      </c>
      <c r="S191">
        <v>8518945853</v>
      </c>
      <c r="T191" t="s">
        <v>115</v>
      </c>
      <c r="V191" t="s">
        <v>88</v>
      </c>
    </row>
    <row r="192" spans="1:22" x14ac:dyDescent="0.3">
      <c r="A192" s="5" t="s">
        <v>186</v>
      </c>
      <c r="B192">
        <v>1058884562</v>
      </c>
      <c r="C192">
        <v>36785654</v>
      </c>
      <c r="D192" s="1">
        <v>44631</v>
      </c>
      <c r="E192">
        <v>10629765</v>
      </c>
      <c r="F192" t="s">
        <v>19</v>
      </c>
      <c r="G192" t="s">
        <v>21</v>
      </c>
      <c r="H192" t="s">
        <v>183</v>
      </c>
      <c r="I192" s="2">
        <v>605604</v>
      </c>
      <c r="J192" s="2">
        <v>605604</v>
      </c>
      <c r="K192">
        <v>1112036044</v>
      </c>
      <c r="L192" t="s">
        <v>120</v>
      </c>
      <c r="M192" t="s">
        <v>87</v>
      </c>
      <c r="N192" t="s">
        <v>88</v>
      </c>
      <c r="O192" s="24" t="str">
        <f>IF(COUNTIF('Geographic Analysis'!$L$8:$L$21,Commercial!P69), _xlfn.CONCAT(Commercial!P69, " (H)"),Commercial!P69)</f>
        <v>United Kingdom</v>
      </c>
      <c r="P192" t="s">
        <v>88</v>
      </c>
      <c r="Q192" s="24" t="str">
        <f>IF(COUNTIF('Geographic Analysis'!$L$8:$L$21,Commercial!R69), _xlfn.CONCAT(Commercial!R69, " (H)"),Commercial!R69)</f>
        <v>Spain</v>
      </c>
      <c r="R192" t="s">
        <v>36</v>
      </c>
      <c r="S192">
        <v>1454142014</v>
      </c>
      <c r="T192" t="s">
        <v>63</v>
      </c>
      <c r="U192" t="s">
        <v>64</v>
      </c>
      <c r="V192" t="s">
        <v>36</v>
      </c>
    </row>
    <row r="193" spans="1:22" x14ac:dyDescent="0.3">
      <c r="A193" s="5" t="s">
        <v>185</v>
      </c>
      <c r="B193">
        <v>1058884562</v>
      </c>
      <c r="C193">
        <v>36785654</v>
      </c>
      <c r="D193" s="1">
        <v>44606</v>
      </c>
      <c r="E193">
        <v>12380854</v>
      </c>
      <c r="F193" t="s">
        <v>19</v>
      </c>
      <c r="G193" t="s">
        <v>21</v>
      </c>
      <c r="H193" t="s">
        <v>183</v>
      </c>
      <c r="I193" s="2">
        <v>597161</v>
      </c>
      <c r="J193" s="2">
        <v>597161</v>
      </c>
      <c r="K193">
        <v>1454142014</v>
      </c>
      <c r="L193" t="s">
        <v>63</v>
      </c>
      <c r="M193" t="s">
        <v>64</v>
      </c>
      <c r="N193" t="s">
        <v>36</v>
      </c>
      <c r="O193" s="24" t="str">
        <f>IF(COUNTIF('Geographic Analysis'!$L$8:$L$21,Commercial!P88), _xlfn.CONCAT(Commercial!P88, " (H)"),Commercial!P88)</f>
        <v>Spain</v>
      </c>
      <c r="P193" t="s">
        <v>36</v>
      </c>
      <c r="Q193" s="24" t="str">
        <f>IF(COUNTIF('Geographic Analysis'!$L$8:$L$21,Commercial!R88), _xlfn.CONCAT(Commercial!R88, " (H)"),Commercial!R88)</f>
        <v>United Kingdom</v>
      </c>
      <c r="R193" t="s">
        <v>88</v>
      </c>
      <c r="S193">
        <v>1112036044</v>
      </c>
      <c r="T193" t="s">
        <v>120</v>
      </c>
      <c r="U193" t="s">
        <v>87</v>
      </c>
      <c r="V193" t="s">
        <v>88</v>
      </c>
    </row>
    <row r="194" spans="1:22" x14ac:dyDescent="0.3">
      <c r="A194" s="5" t="s">
        <v>185</v>
      </c>
      <c r="B194">
        <v>1058884562</v>
      </c>
      <c r="C194">
        <v>38865000</v>
      </c>
      <c r="D194" s="1">
        <v>44597</v>
      </c>
      <c r="E194">
        <v>16981901</v>
      </c>
      <c r="F194" t="s">
        <v>19</v>
      </c>
      <c r="G194" t="s">
        <v>22</v>
      </c>
      <c r="H194" t="s">
        <v>183</v>
      </c>
      <c r="I194" s="2">
        <v>595833</v>
      </c>
      <c r="J194" s="2">
        <v>595833</v>
      </c>
      <c r="K194">
        <v>7298729519</v>
      </c>
      <c r="L194" t="s">
        <v>75</v>
      </c>
      <c r="M194" t="s">
        <v>65</v>
      </c>
      <c r="N194" t="s">
        <v>51</v>
      </c>
      <c r="O194" s="24" t="str">
        <f>IF(COUNTIF('Geographic Analysis'!$L$8:$L$21,Commercial!P268), _xlfn.CONCAT(Commercial!P268, " (H)"),Commercial!P268)</f>
        <v>United States</v>
      </c>
      <c r="P194" t="s">
        <v>51</v>
      </c>
      <c r="Q194" s="24" t="str">
        <f>IF(COUNTIF('Geographic Analysis'!$L$8:$L$21,Commercial!R268), _xlfn.CONCAT(Commercial!R268, " (H)"),Commercial!R268)</f>
        <v>United Kingdom</v>
      </c>
      <c r="R194" t="s">
        <v>88</v>
      </c>
      <c r="S194">
        <v>1014787879</v>
      </c>
      <c r="T194" t="s">
        <v>113</v>
      </c>
      <c r="U194" t="s">
        <v>114</v>
      </c>
      <c r="V194" t="s">
        <v>88</v>
      </c>
    </row>
    <row r="195" spans="1:22" x14ac:dyDescent="0.3">
      <c r="A195" s="5" t="s">
        <v>185</v>
      </c>
      <c r="B195">
        <v>1058884562</v>
      </c>
      <c r="C195">
        <v>36785654</v>
      </c>
      <c r="D195" s="1">
        <v>44620</v>
      </c>
      <c r="E195">
        <v>19865870</v>
      </c>
      <c r="F195" t="s">
        <v>19</v>
      </c>
      <c r="G195" t="s">
        <v>22</v>
      </c>
      <c r="H195" t="s">
        <v>183</v>
      </c>
      <c r="I195" s="2">
        <v>580071</v>
      </c>
      <c r="J195" s="2">
        <v>580071</v>
      </c>
      <c r="K195">
        <v>8518945853</v>
      </c>
      <c r="L195" t="s">
        <v>115</v>
      </c>
      <c r="N195" t="s">
        <v>88</v>
      </c>
      <c r="O195" s="24" t="str">
        <f>IF(COUNTIF('Geographic Analysis'!$L$8:$L$21,Commercial!P317), _xlfn.CONCAT(Commercial!P317, " (H)"),Commercial!P317)</f>
        <v>United Kingdom</v>
      </c>
      <c r="P195" t="s">
        <v>88</v>
      </c>
      <c r="Q195" s="24" t="str">
        <f>IF(COUNTIF('Geographic Analysis'!$L$8:$L$21,Commercial!R317), _xlfn.CONCAT(Commercial!R317, " (H)"),Commercial!R317)</f>
        <v>United States</v>
      </c>
      <c r="R195" t="s">
        <v>51</v>
      </c>
      <c r="S195">
        <v>1002337855</v>
      </c>
      <c r="T195" t="s">
        <v>105</v>
      </c>
      <c r="U195" t="s">
        <v>106</v>
      </c>
      <c r="V195" t="s">
        <v>51</v>
      </c>
    </row>
    <row r="196" spans="1:22" x14ac:dyDescent="0.3">
      <c r="A196" s="5" t="s">
        <v>184</v>
      </c>
      <c r="B196">
        <v>1058884562</v>
      </c>
      <c r="C196">
        <v>36785654</v>
      </c>
      <c r="D196" s="1">
        <v>44580</v>
      </c>
      <c r="E196">
        <v>15096569</v>
      </c>
      <c r="F196" t="s">
        <v>19</v>
      </c>
      <c r="G196" t="s">
        <v>22</v>
      </c>
      <c r="H196" t="s">
        <v>183</v>
      </c>
      <c r="I196" s="2">
        <v>559788</v>
      </c>
      <c r="J196" s="2">
        <v>559788</v>
      </c>
      <c r="K196">
        <v>4574140100</v>
      </c>
      <c r="L196" t="s">
        <v>96</v>
      </c>
      <c r="N196" t="s">
        <v>38</v>
      </c>
      <c r="O196" s="24" t="str">
        <f>IF(COUNTIF('Geographic Analysis'!$L$8:$L$21,Commercial!P230), _xlfn.CONCAT(Commercial!P230, " (H)"),Commercial!P230)</f>
        <v>Germany</v>
      </c>
      <c r="P196" t="s">
        <v>38</v>
      </c>
      <c r="Q196" s="24" t="str">
        <f>IF(COUNTIF('Geographic Analysis'!$L$8:$L$21,Commercial!R230), _xlfn.CONCAT(Commercial!R230, " (H)"),Commercial!R230)</f>
        <v>Ireland</v>
      </c>
      <c r="R196" t="s">
        <v>134</v>
      </c>
      <c r="S196">
        <v>5652548789</v>
      </c>
      <c r="T196" t="s">
        <v>132</v>
      </c>
      <c r="U196" t="s">
        <v>133</v>
      </c>
      <c r="V196" t="s">
        <v>134</v>
      </c>
    </row>
    <row r="197" spans="1:22" x14ac:dyDescent="0.3">
      <c r="A197" s="5" t="s">
        <v>185</v>
      </c>
      <c r="B197">
        <v>1058884562</v>
      </c>
      <c r="C197">
        <v>36785654</v>
      </c>
      <c r="D197" s="1">
        <v>44597</v>
      </c>
      <c r="E197">
        <v>13612964</v>
      </c>
      <c r="F197" t="s">
        <v>19</v>
      </c>
      <c r="G197" t="s">
        <v>21</v>
      </c>
      <c r="H197" t="s">
        <v>183</v>
      </c>
      <c r="I197" s="2">
        <v>558073</v>
      </c>
      <c r="J197" s="2">
        <v>558073</v>
      </c>
      <c r="K197">
        <v>1900109258</v>
      </c>
      <c r="L197" t="s">
        <v>97</v>
      </c>
      <c r="M197" t="s">
        <v>98</v>
      </c>
      <c r="N197" t="s">
        <v>88</v>
      </c>
      <c r="O197" s="24" t="str">
        <f>IF(COUNTIF('Geographic Analysis'!$L$8:$L$21,Commercial!P110), _xlfn.CONCAT(Commercial!P110, " (H)"),Commercial!P110)</f>
        <v>United Kingdom</v>
      </c>
      <c r="P197" t="s">
        <v>88</v>
      </c>
      <c r="Q197" s="24" t="str">
        <f>IF(COUNTIF('Geographic Analysis'!$L$8:$L$21,Commercial!R110), _xlfn.CONCAT(Commercial!R110, " (H)"),Commercial!R110)</f>
        <v>Bahrain (H)</v>
      </c>
      <c r="R197" t="s">
        <v>28</v>
      </c>
      <c r="S197">
        <v>4547963252</v>
      </c>
      <c r="T197" t="s">
        <v>32</v>
      </c>
      <c r="U197" t="s">
        <v>33</v>
      </c>
      <c r="V197" t="s">
        <v>28</v>
      </c>
    </row>
    <row r="198" spans="1:22" x14ac:dyDescent="0.3">
      <c r="A198" s="5" t="s">
        <v>184</v>
      </c>
      <c r="B198">
        <v>1058884562</v>
      </c>
      <c r="C198">
        <v>36785654</v>
      </c>
      <c r="D198" s="1">
        <v>44574</v>
      </c>
      <c r="E198">
        <v>11579676</v>
      </c>
      <c r="F198" t="s">
        <v>19</v>
      </c>
      <c r="G198" t="s">
        <v>22</v>
      </c>
      <c r="H198" t="s">
        <v>183</v>
      </c>
      <c r="I198" s="2">
        <v>551711</v>
      </c>
      <c r="J198" s="2">
        <v>551711</v>
      </c>
      <c r="K198">
        <v>3232587888</v>
      </c>
      <c r="L198" t="s">
        <v>117</v>
      </c>
      <c r="M198" t="s">
        <v>87</v>
      </c>
      <c r="N198" t="s">
        <v>88</v>
      </c>
      <c r="O198" s="24" t="str">
        <f>IF(COUNTIF('Geographic Analysis'!$L$8:$L$21,Commercial!P148), _xlfn.CONCAT(Commercial!P148, " (H)"),Commercial!P148)</f>
        <v>United Kingdom</v>
      </c>
      <c r="P198" t="s">
        <v>88</v>
      </c>
      <c r="Q198" s="24" t="str">
        <f>IF(COUNTIF('Geographic Analysis'!$L$8:$L$21,Commercial!R148), _xlfn.CONCAT(Commercial!R148, " (H)"),Commercial!R148)</f>
        <v>Poland</v>
      </c>
      <c r="R198" t="s">
        <v>45</v>
      </c>
      <c r="S198">
        <v>1487747410</v>
      </c>
      <c r="T198" t="s">
        <v>91</v>
      </c>
      <c r="U198" t="s">
        <v>92</v>
      </c>
      <c r="V198" t="s">
        <v>45</v>
      </c>
    </row>
    <row r="199" spans="1:22" x14ac:dyDescent="0.3">
      <c r="A199" s="5" t="s">
        <v>186</v>
      </c>
      <c r="B199">
        <v>1058884562</v>
      </c>
      <c r="C199">
        <v>38865000</v>
      </c>
      <c r="D199" s="1">
        <v>44625</v>
      </c>
      <c r="E199">
        <v>11666071</v>
      </c>
      <c r="F199" t="s">
        <v>19</v>
      </c>
      <c r="G199" t="s">
        <v>21</v>
      </c>
      <c r="H199" t="s">
        <v>183</v>
      </c>
      <c r="I199" s="2">
        <v>545945</v>
      </c>
      <c r="J199" s="2">
        <v>545945</v>
      </c>
      <c r="K199">
        <v>1112036044</v>
      </c>
      <c r="L199" t="s">
        <v>120</v>
      </c>
      <c r="M199" t="s">
        <v>87</v>
      </c>
      <c r="N199" t="s">
        <v>88</v>
      </c>
      <c r="O199" s="24" t="str">
        <f>IF(COUNTIF('Geographic Analysis'!$L$8:$L$21,Commercial!P51), _xlfn.CONCAT(Commercial!P51, " (H)"),Commercial!P51)</f>
        <v>United Kingdom</v>
      </c>
      <c r="P199" t="s">
        <v>88</v>
      </c>
      <c r="Q199" s="24" t="str">
        <f>IF(COUNTIF('Geographic Analysis'!$L$8:$L$21,Commercial!R51), _xlfn.CONCAT(Commercial!R51, " (H)"),Commercial!R51)</f>
        <v>United Kingdom</v>
      </c>
      <c r="R199" t="s">
        <v>88</v>
      </c>
      <c r="S199">
        <v>3232587888</v>
      </c>
      <c r="T199" t="s">
        <v>117</v>
      </c>
      <c r="U199" t="s">
        <v>87</v>
      </c>
      <c r="V199" t="s">
        <v>88</v>
      </c>
    </row>
    <row r="200" spans="1:22" x14ac:dyDescent="0.3">
      <c r="A200" s="5" t="s">
        <v>185</v>
      </c>
      <c r="B200">
        <v>1058884562</v>
      </c>
      <c r="C200">
        <v>36785654</v>
      </c>
      <c r="D200" s="1">
        <v>44609</v>
      </c>
      <c r="E200">
        <v>11719521</v>
      </c>
      <c r="F200" t="s">
        <v>19</v>
      </c>
      <c r="G200" t="s">
        <v>22</v>
      </c>
      <c r="H200" t="s">
        <v>183</v>
      </c>
      <c r="I200" s="2">
        <v>522699</v>
      </c>
      <c r="J200" s="2">
        <v>522699</v>
      </c>
      <c r="K200">
        <v>3466400426</v>
      </c>
      <c r="L200" t="s">
        <v>67</v>
      </c>
      <c r="M200" t="s">
        <v>68</v>
      </c>
      <c r="N200" t="s">
        <v>51</v>
      </c>
      <c r="O200" s="24" t="str">
        <f>IF(COUNTIF('Geographic Analysis'!$L$8:$L$21,Commercial!P175), _xlfn.CONCAT(Commercial!P175, " (H)"),Commercial!P175)</f>
        <v>United States</v>
      </c>
      <c r="P200" t="s">
        <v>51</v>
      </c>
      <c r="Q200" s="24" t="str">
        <f>IF(COUNTIF('Geographic Analysis'!$L$8:$L$21,Commercial!R175), _xlfn.CONCAT(Commercial!R175, " (H)"),Commercial!R175)</f>
        <v>Poland</v>
      </c>
      <c r="R200" t="s">
        <v>45</v>
      </c>
      <c r="S200">
        <v>2141002012</v>
      </c>
      <c r="T200" t="s">
        <v>135</v>
      </c>
      <c r="U200" t="s">
        <v>136</v>
      </c>
      <c r="V200" t="s">
        <v>45</v>
      </c>
    </row>
    <row r="201" spans="1:22" x14ac:dyDescent="0.3">
      <c r="A201" s="5" t="s">
        <v>186</v>
      </c>
      <c r="B201">
        <v>1058884562</v>
      </c>
      <c r="C201">
        <v>38865000</v>
      </c>
      <c r="D201" s="1">
        <v>44625</v>
      </c>
      <c r="E201">
        <v>17138962</v>
      </c>
      <c r="F201" t="s">
        <v>19</v>
      </c>
      <c r="G201" t="s">
        <v>21</v>
      </c>
      <c r="H201" t="s">
        <v>183</v>
      </c>
      <c r="I201" s="2">
        <v>502560</v>
      </c>
      <c r="J201" s="2">
        <v>502560</v>
      </c>
      <c r="K201">
        <v>7298729519</v>
      </c>
      <c r="L201" t="s">
        <v>75</v>
      </c>
      <c r="M201" t="s">
        <v>65</v>
      </c>
      <c r="N201" t="s">
        <v>51</v>
      </c>
      <c r="O201" s="24" t="str">
        <f>IF(COUNTIF('Geographic Analysis'!$L$8:$L$21,Commercial!P269), _xlfn.CONCAT(Commercial!P269, " (H)"),Commercial!P269)</f>
        <v>United States</v>
      </c>
      <c r="P201" t="s">
        <v>51</v>
      </c>
      <c r="Q201" s="24" t="str">
        <f>IF(COUNTIF('Geographic Analysis'!$L$8:$L$21,Commercial!R269), _xlfn.CONCAT(Commercial!R269, " (H)"),Commercial!R269)</f>
        <v>Germany</v>
      </c>
      <c r="R201" t="s">
        <v>38</v>
      </c>
      <c r="S201">
        <v>6674140100</v>
      </c>
      <c r="T201" t="s">
        <v>121</v>
      </c>
      <c r="U201" t="s">
        <v>122</v>
      </c>
      <c r="V201" t="s">
        <v>38</v>
      </c>
    </row>
    <row r="202" spans="1:22" x14ac:dyDescent="0.3">
      <c r="A202" s="5" t="s">
        <v>184</v>
      </c>
      <c r="B202">
        <v>1058884562</v>
      </c>
      <c r="C202">
        <v>38865000</v>
      </c>
      <c r="D202" s="1">
        <v>44580</v>
      </c>
      <c r="E202">
        <v>10591769</v>
      </c>
      <c r="F202" t="s">
        <v>19</v>
      </c>
      <c r="G202" t="s">
        <v>21</v>
      </c>
      <c r="H202" t="s">
        <v>183</v>
      </c>
      <c r="I202" s="2">
        <v>496999</v>
      </c>
      <c r="J202" s="2">
        <v>496999</v>
      </c>
      <c r="K202">
        <v>1014787879</v>
      </c>
      <c r="L202" t="s">
        <v>113</v>
      </c>
      <c r="M202" t="s">
        <v>114</v>
      </c>
      <c r="N202" t="s">
        <v>88</v>
      </c>
      <c r="O202" s="24" t="str">
        <f>IF(COUNTIF('Geographic Analysis'!$L$8:$L$21,Commercial!P79), _xlfn.CONCAT(Commercial!P79, " (H)"),Commercial!P79)</f>
        <v>United Kingdom</v>
      </c>
      <c r="P202" t="s">
        <v>88</v>
      </c>
      <c r="Q202" s="24" t="str">
        <f>IF(COUNTIF('Geographic Analysis'!$L$8:$L$21,Commercial!R79), _xlfn.CONCAT(Commercial!R79, " (H)"),Commercial!R79)</f>
        <v>France</v>
      </c>
      <c r="R202" t="s">
        <v>49</v>
      </c>
      <c r="S202">
        <v>2045489878</v>
      </c>
      <c r="T202" t="s">
        <v>103</v>
      </c>
      <c r="U202" t="s">
        <v>50</v>
      </c>
      <c r="V202" t="s">
        <v>49</v>
      </c>
    </row>
    <row r="203" spans="1:22" x14ac:dyDescent="0.3">
      <c r="A203" s="5" t="s">
        <v>184</v>
      </c>
      <c r="B203">
        <v>1058884562</v>
      </c>
      <c r="C203">
        <v>36785654</v>
      </c>
      <c r="D203" s="1">
        <v>44577</v>
      </c>
      <c r="E203">
        <v>19954007</v>
      </c>
      <c r="F203" t="s">
        <v>19</v>
      </c>
      <c r="G203" t="s">
        <v>22</v>
      </c>
      <c r="H203" t="s">
        <v>183</v>
      </c>
      <c r="I203" s="2">
        <v>481379</v>
      </c>
      <c r="J203" s="2">
        <v>481379</v>
      </c>
      <c r="K203">
        <v>3361649819</v>
      </c>
      <c r="L203" t="s">
        <v>129</v>
      </c>
      <c r="M203" t="s">
        <v>130</v>
      </c>
      <c r="N203" t="s">
        <v>131</v>
      </c>
      <c r="O203" s="24" t="str">
        <f>IF(COUNTIF('Geographic Analysis'!$L$8:$L$21,Commercial!P172), _xlfn.CONCAT(Commercial!P172, " (H)"),Commercial!P172)</f>
        <v>Ukraine (H)</v>
      </c>
      <c r="P203" t="s">
        <v>131</v>
      </c>
      <c r="Q203" s="24" t="str">
        <f>IF(COUNTIF('Geographic Analysis'!$L$8:$L$21,Commercial!R172), _xlfn.CONCAT(Commercial!R172, " (H)"),Commercial!R172)</f>
        <v>Bahrain (H)</v>
      </c>
      <c r="R203" t="s">
        <v>28</v>
      </c>
      <c r="S203">
        <v>1000254510</v>
      </c>
      <c r="T203" t="s">
        <v>66</v>
      </c>
      <c r="U203" t="s">
        <v>29</v>
      </c>
      <c r="V203" t="s">
        <v>28</v>
      </c>
    </row>
    <row r="204" spans="1:22" x14ac:dyDescent="0.3">
      <c r="A204" s="5" t="s">
        <v>184</v>
      </c>
      <c r="B204">
        <v>1058884562</v>
      </c>
      <c r="C204">
        <v>36785654</v>
      </c>
      <c r="D204" s="1">
        <v>44578</v>
      </c>
      <c r="E204">
        <v>18909089</v>
      </c>
      <c r="F204" t="s">
        <v>19</v>
      </c>
      <c r="G204" t="s">
        <v>22</v>
      </c>
      <c r="H204" t="s">
        <v>183</v>
      </c>
      <c r="I204" s="2">
        <v>480288</v>
      </c>
      <c r="J204" s="2">
        <v>480288</v>
      </c>
      <c r="K204">
        <v>8518945853</v>
      </c>
      <c r="L204" t="s">
        <v>115</v>
      </c>
      <c r="N204" t="s">
        <v>88</v>
      </c>
      <c r="O204" s="24" t="str">
        <f>IF(COUNTIF('Geographic Analysis'!$L$8:$L$21,Commercial!P316), _xlfn.CONCAT(Commercial!P316, " (H)"),Commercial!P316)</f>
        <v>United Kingdom</v>
      </c>
      <c r="P204" t="s">
        <v>88</v>
      </c>
      <c r="Q204" s="24" t="str">
        <f>IF(COUNTIF('Geographic Analysis'!$L$8:$L$21,Commercial!R316), _xlfn.CONCAT(Commercial!R316, " (H)"),Commercial!R316)</f>
        <v>Bahrain (H)</v>
      </c>
      <c r="R204" t="s">
        <v>28</v>
      </c>
      <c r="S204">
        <v>1000254510</v>
      </c>
      <c r="T204" t="s">
        <v>66</v>
      </c>
      <c r="U204" t="s">
        <v>29</v>
      </c>
      <c r="V204" t="s">
        <v>28</v>
      </c>
    </row>
    <row r="205" spans="1:22" x14ac:dyDescent="0.3">
      <c r="A205" s="5" t="s">
        <v>184</v>
      </c>
      <c r="B205">
        <v>1058884562</v>
      </c>
      <c r="C205">
        <v>36785654</v>
      </c>
      <c r="D205" s="1">
        <v>44588</v>
      </c>
      <c r="E205">
        <v>19372354</v>
      </c>
      <c r="F205" t="s">
        <v>19</v>
      </c>
      <c r="G205" t="s">
        <v>21</v>
      </c>
      <c r="H205" t="s">
        <v>183</v>
      </c>
      <c r="I205" s="2">
        <v>470234</v>
      </c>
      <c r="J205" s="2">
        <v>470234</v>
      </c>
      <c r="K205">
        <v>5652548789</v>
      </c>
      <c r="L205" t="s">
        <v>132</v>
      </c>
      <c r="M205" t="s">
        <v>133</v>
      </c>
      <c r="N205" t="s">
        <v>134</v>
      </c>
      <c r="O205" s="24" t="str">
        <f>IF(COUNTIF('Geographic Analysis'!$L$8:$L$21,Commercial!P246), _xlfn.CONCAT(Commercial!P246, " (H)"),Commercial!P246)</f>
        <v>Ireland</v>
      </c>
      <c r="P205" t="s">
        <v>134</v>
      </c>
      <c r="Q205" s="24" t="str">
        <f>IF(COUNTIF('Geographic Analysis'!$L$8:$L$21,Commercial!R246), _xlfn.CONCAT(Commercial!R246, " (H)"),Commercial!R246)</f>
        <v>United Arab Emirates (H)</v>
      </c>
      <c r="R205" t="s">
        <v>109</v>
      </c>
      <c r="S205">
        <v>1459898985</v>
      </c>
      <c r="T205" t="s">
        <v>107</v>
      </c>
      <c r="U205" t="s">
        <v>108</v>
      </c>
      <c r="V205" t="s">
        <v>109</v>
      </c>
    </row>
    <row r="206" spans="1:22" x14ac:dyDescent="0.3">
      <c r="A206" s="5" t="s">
        <v>185</v>
      </c>
      <c r="B206">
        <v>1058884562</v>
      </c>
      <c r="C206">
        <v>36785654</v>
      </c>
      <c r="D206" s="1">
        <v>44609</v>
      </c>
      <c r="E206">
        <v>15665012</v>
      </c>
      <c r="F206" t="s">
        <v>19</v>
      </c>
      <c r="G206" t="s">
        <v>21</v>
      </c>
      <c r="H206" t="s">
        <v>183</v>
      </c>
      <c r="I206" s="2">
        <v>467896</v>
      </c>
      <c r="J206" s="2">
        <v>467896</v>
      </c>
      <c r="K206">
        <v>8518945853</v>
      </c>
      <c r="L206" t="s">
        <v>115</v>
      </c>
      <c r="N206" t="s">
        <v>88</v>
      </c>
      <c r="O206" s="24" t="str">
        <f>IF(COUNTIF('Geographic Analysis'!$L$8:$L$21,Commercial!P312), _xlfn.CONCAT(Commercial!P312, " (H)"),Commercial!P312)</f>
        <v>United Kingdom</v>
      </c>
      <c r="P206" t="s">
        <v>88</v>
      </c>
      <c r="Q206" s="24" t="str">
        <f>IF(COUNTIF('Geographic Analysis'!$L$8:$L$21,Commercial!R312), _xlfn.CONCAT(Commercial!R312, " (H)"),Commercial!R312)</f>
        <v>Bahrain (H)</v>
      </c>
      <c r="R206" t="s">
        <v>28</v>
      </c>
      <c r="S206">
        <v>1000254510</v>
      </c>
      <c r="T206" t="s">
        <v>66</v>
      </c>
      <c r="U206" t="s">
        <v>29</v>
      </c>
      <c r="V206" t="s">
        <v>28</v>
      </c>
    </row>
    <row r="207" spans="1:22" x14ac:dyDescent="0.3">
      <c r="A207" s="5" t="s">
        <v>186</v>
      </c>
      <c r="B207">
        <v>1058884562</v>
      </c>
      <c r="C207">
        <v>36785654</v>
      </c>
      <c r="D207" s="1">
        <v>44639</v>
      </c>
      <c r="E207">
        <v>17785570</v>
      </c>
      <c r="F207" t="s">
        <v>19</v>
      </c>
      <c r="G207" t="s">
        <v>22</v>
      </c>
      <c r="H207" t="s">
        <v>183</v>
      </c>
      <c r="I207" s="2">
        <v>461391</v>
      </c>
      <c r="J207" s="2">
        <v>461391</v>
      </c>
      <c r="K207">
        <v>5652548789</v>
      </c>
      <c r="L207" t="s">
        <v>132</v>
      </c>
      <c r="M207" t="s">
        <v>133</v>
      </c>
      <c r="N207" t="s">
        <v>134</v>
      </c>
      <c r="O207" s="24" t="str">
        <f>IF(COUNTIF('Geographic Analysis'!$L$8:$L$21,Commercial!P244), _xlfn.CONCAT(Commercial!P244, " (H)"),Commercial!P244)</f>
        <v>Ireland</v>
      </c>
      <c r="P207" t="s">
        <v>134</v>
      </c>
      <c r="Q207" s="24" t="str">
        <f>IF(COUNTIF('Geographic Analysis'!$L$8:$L$21,Commercial!R244), _xlfn.CONCAT(Commercial!R244, " (H)"),Commercial!R244)</f>
        <v>United States</v>
      </c>
      <c r="R207" t="s">
        <v>51</v>
      </c>
      <c r="S207">
        <v>1441214521</v>
      </c>
      <c r="T207" t="s">
        <v>101</v>
      </c>
      <c r="U207" t="s">
        <v>102</v>
      </c>
      <c r="V207" t="s">
        <v>51</v>
      </c>
    </row>
    <row r="208" spans="1:22" x14ac:dyDescent="0.3">
      <c r="A208" s="5" t="s">
        <v>184</v>
      </c>
      <c r="B208">
        <v>1058884562</v>
      </c>
      <c r="C208">
        <v>36785654</v>
      </c>
      <c r="D208" s="1">
        <v>44576</v>
      </c>
      <c r="E208">
        <v>14219150</v>
      </c>
      <c r="F208" t="s">
        <v>19</v>
      </c>
      <c r="G208" t="s">
        <v>22</v>
      </c>
      <c r="H208" t="s">
        <v>183</v>
      </c>
      <c r="I208" s="2">
        <v>457491</v>
      </c>
      <c r="J208" s="2">
        <v>457491</v>
      </c>
      <c r="K208">
        <v>2045489878</v>
      </c>
      <c r="L208" t="s">
        <v>103</v>
      </c>
      <c r="M208" t="s">
        <v>50</v>
      </c>
      <c r="N208" t="s">
        <v>49</v>
      </c>
      <c r="O208" s="24" t="str">
        <f>IF(COUNTIF('Geographic Analysis'!$L$8:$L$21,Commercial!P128), _xlfn.CONCAT(Commercial!P128, " (H)"),Commercial!P128)</f>
        <v>France</v>
      </c>
      <c r="P208" t="s">
        <v>49</v>
      </c>
      <c r="Q208" s="24" t="str">
        <f>IF(COUNTIF('Geographic Analysis'!$L$8:$L$21,Commercial!R128), _xlfn.CONCAT(Commercial!R128, " (H)"),Commercial!R128)</f>
        <v>United States</v>
      </c>
      <c r="R208" t="s">
        <v>51</v>
      </c>
      <c r="S208">
        <v>1441214521</v>
      </c>
      <c r="T208" t="s">
        <v>101</v>
      </c>
      <c r="U208" t="s">
        <v>102</v>
      </c>
      <c r="V208" t="s">
        <v>51</v>
      </c>
    </row>
    <row r="209" spans="1:22" x14ac:dyDescent="0.3">
      <c r="A209" s="5" t="s">
        <v>184</v>
      </c>
      <c r="B209">
        <v>1058884562</v>
      </c>
      <c r="C209">
        <v>36785654</v>
      </c>
      <c r="D209" s="1">
        <v>44578</v>
      </c>
      <c r="E209">
        <v>18447019</v>
      </c>
      <c r="F209" t="s">
        <v>19</v>
      </c>
      <c r="G209" t="s">
        <v>22</v>
      </c>
      <c r="H209" t="s">
        <v>183</v>
      </c>
      <c r="I209" s="2">
        <v>457157</v>
      </c>
      <c r="J209" s="2">
        <v>457157</v>
      </c>
      <c r="K209">
        <v>3323598752</v>
      </c>
      <c r="L209" t="s">
        <v>137</v>
      </c>
      <c r="M209" t="s">
        <v>140</v>
      </c>
      <c r="N209" t="s">
        <v>141</v>
      </c>
      <c r="O209" s="24" t="str">
        <f>IF(COUNTIF('Geographic Analysis'!$L$8:$L$21,Commercial!P165), _xlfn.CONCAT(Commercial!P165, " (H)"),Commercial!P165)</f>
        <v>Unieted Kingdom</v>
      </c>
      <c r="P209" t="s">
        <v>141</v>
      </c>
      <c r="Q209" s="24" t="str">
        <f>IF(COUNTIF('Geographic Analysis'!$L$8:$L$21,Commercial!R165), _xlfn.CONCAT(Commercial!R165, " (H)"),Commercial!R165)</f>
        <v>South Korea</v>
      </c>
      <c r="R209" t="s">
        <v>71</v>
      </c>
      <c r="S209">
        <v>4494463134</v>
      </c>
      <c r="T209" t="s">
        <v>69</v>
      </c>
      <c r="U209" t="s">
        <v>70</v>
      </c>
      <c r="V209" t="s">
        <v>71</v>
      </c>
    </row>
    <row r="210" spans="1:22" x14ac:dyDescent="0.3">
      <c r="A210" s="5" t="s">
        <v>185</v>
      </c>
      <c r="B210">
        <v>1058884562</v>
      </c>
      <c r="C210">
        <v>36785654</v>
      </c>
      <c r="D210" s="1">
        <v>44604</v>
      </c>
      <c r="E210">
        <v>17629902</v>
      </c>
      <c r="F210" t="s">
        <v>19</v>
      </c>
      <c r="G210" t="s">
        <v>21</v>
      </c>
      <c r="H210" t="s">
        <v>183</v>
      </c>
      <c r="I210" s="2">
        <v>449765</v>
      </c>
      <c r="J210" s="2">
        <v>449765</v>
      </c>
      <c r="K210">
        <v>8807960384</v>
      </c>
      <c r="L210" t="s">
        <v>126</v>
      </c>
      <c r="M210" t="s">
        <v>127</v>
      </c>
      <c r="N210" t="s">
        <v>128</v>
      </c>
      <c r="O210" s="24" t="str">
        <f>IF(COUNTIF('Geographic Analysis'!$L$8:$L$21,Commercial!P324), _xlfn.CONCAT(Commercial!P324, " (H)"),Commercial!P324)</f>
        <v>Slovakia</v>
      </c>
      <c r="P210" t="s">
        <v>128</v>
      </c>
      <c r="Q210" s="24" t="str">
        <f>IF(COUNTIF('Geographic Analysis'!$L$8:$L$21,Commercial!R324), _xlfn.CONCAT(Commercial!R324, " (H)"),Commercial!R324)</f>
        <v>United States</v>
      </c>
      <c r="R210" t="s">
        <v>51</v>
      </c>
      <c r="S210">
        <v>7871021235</v>
      </c>
      <c r="T210" t="s">
        <v>47</v>
      </c>
      <c r="V210" t="s">
        <v>51</v>
      </c>
    </row>
    <row r="211" spans="1:22" x14ac:dyDescent="0.3">
      <c r="A211" s="5" t="s">
        <v>186</v>
      </c>
      <c r="B211">
        <v>1058884562</v>
      </c>
      <c r="C211">
        <v>36785654</v>
      </c>
      <c r="D211" s="1">
        <v>44641</v>
      </c>
      <c r="E211">
        <v>17985692</v>
      </c>
      <c r="F211" t="s">
        <v>19</v>
      </c>
      <c r="G211" t="s">
        <v>22</v>
      </c>
      <c r="H211" t="s">
        <v>183</v>
      </c>
      <c r="I211" s="2">
        <v>445182</v>
      </c>
      <c r="J211" s="2">
        <v>445182</v>
      </c>
      <c r="K211">
        <v>7888045698</v>
      </c>
      <c r="L211" t="s">
        <v>123</v>
      </c>
      <c r="M211" t="s">
        <v>124</v>
      </c>
      <c r="N211" t="s">
        <v>125</v>
      </c>
      <c r="O211" s="24" t="str">
        <f>IF(COUNTIF('Geographic Analysis'!$L$8:$L$21,Commercial!P291), _xlfn.CONCAT(Commercial!P291, " (H)"),Commercial!P291)</f>
        <v>Denmark</v>
      </c>
      <c r="P211" t="s">
        <v>125</v>
      </c>
      <c r="Q211" s="24" t="str">
        <f>IF(COUNTIF('Geographic Analysis'!$L$8:$L$21,Commercial!R291), _xlfn.CONCAT(Commercial!R291, " (H)"),Commercial!R291)</f>
        <v>United Kingdom</v>
      </c>
      <c r="R211" t="s">
        <v>88</v>
      </c>
      <c r="S211">
        <v>8518945853</v>
      </c>
      <c r="T211" t="s">
        <v>115</v>
      </c>
      <c r="V211" t="s">
        <v>88</v>
      </c>
    </row>
    <row r="212" spans="1:22" x14ac:dyDescent="0.3">
      <c r="A212" s="5" t="s">
        <v>186</v>
      </c>
      <c r="B212">
        <v>1058884562</v>
      </c>
      <c r="C212">
        <v>36785654</v>
      </c>
      <c r="D212" s="1">
        <v>44636</v>
      </c>
      <c r="E212">
        <v>13229128</v>
      </c>
      <c r="F212" t="s">
        <v>19</v>
      </c>
      <c r="G212" t="s">
        <v>22</v>
      </c>
      <c r="H212" t="s">
        <v>183</v>
      </c>
      <c r="I212" s="2">
        <v>444828</v>
      </c>
      <c r="J212" s="2">
        <v>444828</v>
      </c>
      <c r="K212">
        <v>1112036044</v>
      </c>
      <c r="L212" t="s">
        <v>120</v>
      </c>
      <c r="M212" t="s">
        <v>87</v>
      </c>
      <c r="N212" t="s">
        <v>88</v>
      </c>
      <c r="O212" s="24" t="str">
        <f>IF(COUNTIF('Geographic Analysis'!$L$8:$L$21,Commercial!P55), _xlfn.CONCAT(Commercial!P55, " (H)"),Commercial!P55)</f>
        <v>United Kingdom</v>
      </c>
      <c r="P212" t="s">
        <v>88</v>
      </c>
      <c r="Q212" s="24" t="str">
        <f>IF(COUNTIF('Geographic Analysis'!$L$8:$L$21,Commercial!R55), _xlfn.CONCAT(Commercial!R55, " (H)"),Commercial!R55)</f>
        <v>South Korea</v>
      </c>
      <c r="R212" t="s">
        <v>71</v>
      </c>
      <c r="S212">
        <v>4494463134</v>
      </c>
      <c r="T212" t="s">
        <v>69</v>
      </c>
      <c r="U212" t="s">
        <v>70</v>
      </c>
      <c r="V212" t="s">
        <v>71</v>
      </c>
    </row>
    <row r="213" spans="1:22" x14ac:dyDescent="0.3">
      <c r="A213" s="5" t="s">
        <v>185</v>
      </c>
      <c r="B213">
        <v>1058884562</v>
      </c>
      <c r="C213">
        <v>36785654</v>
      </c>
      <c r="D213" s="1">
        <v>44608</v>
      </c>
      <c r="E213">
        <v>11097440</v>
      </c>
      <c r="F213" t="s">
        <v>19</v>
      </c>
      <c r="G213" t="s">
        <v>22</v>
      </c>
      <c r="H213" t="s">
        <v>183</v>
      </c>
      <c r="I213" s="2">
        <v>442806</v>
      </c>
      <c r="J213" s="2">
        <v>442806</v>
      </c>
      <c r="K213">
        <v>5652548789</v>
      </c>
      <c r="L213" t="s">
        <v>132</v>
      </c>
      <c r="M213" t="s">
        <v>133</v>
      </c>
      <c r="N213" t="s">
        <v>134</v>
      </c>
      <c r="O213" s="24" t="str">
        <f>IF(COUNTIF('Geographic Analysis'!$L$8:$L$21,Commercial!P238), _xlfn.CONCAT(Commercial!P238, " (H)"),Commercial!P238)</f>
        <v>Ireland</v>
      </c>
      <c r="P213" t="s">
        <v>134</v>
      </c>
      <c r="Q213" s="24" t="str">
        <f>IF(COUNTIF('Geographic Analysis'!$L$8:$L$21,Commercial!R238), _xlfn.CONCAT(Commercial!R238, " (H)"),Commercial!R238)</f>
        <v>Bahrain (H)</v>
      </c>
      <c r="R213" t="s">
        <v>28</v>
      </c>
      <c r="S213">
        <v>1000254510</v>
      </c>
      <c r="T213" t="s">
        <v>66</v>
      </c>
      <c r="U213" t="s">
        <v>29</v>
      </c>
      <c r="V213" t="s">
        <v>28</v>
      </c>
    </row>
    <row r="214" spans="1:22" x14ac:dyDescent="0.3">
      <c r="A214" s="5" t="s">
        <v>185</v>
      </c>
      <c r="B214">
        <v>1058884562</v>
      </c>
      <c r="C214">
        <v>36785654</v>
      </c>
      <c r="D214" s="1">
        <v>44595</v>
      </c>
      <c r="E214">
        <v>17378319</v>
      </c>
      <c r="F214" t="s">
        <v>19</v>
      </c>
      <c r="G214" t="s">
        <v>22</v>
      </c>
      <c r="H214" t="s">
        <v>183</v>
      </c>
      <c r="I214" s="2">
        <v>433086</v>
      </c>
      <c r="J214" s="2">
        <v>433086</v>
      </c>
      <c r="K214">
        <v>8518945853</v>
      </c>
      <c r="L214" t="s">
        <v>115</v>
      </c>
      <c r="N214" t="s">
        <v>88</v>
      </c>
      <c r="O214" s="24" t="str">
        <f>IF(COUNTIF('Geographic Analysis'!$L$8:$L$21,Commercial!P314), _xlfn.CONCAT(Commercial!P314, " (H)"),Commercial!P314)</f>
        <v>United Kingdom</v>
      </c>
      <c r="P214" t="s">
        <v>88</v>
      </c>
      <c r="Q214" s="24" t="str">
        <f>IF(COUNTIF('Geographic Analysis'!$L$8:$L$21,Commercial!R314), _xlfn.CONCAT(Commercial!R314, " (H)"),Commercial!R314)</f>
        <v>United Kingdom</v>
      </c>
      <c r="R214" t="s">
        <v>88</v>
      </c>
      <c r="S214">
        <v>4478501400</v>
      </c>
      <c r="T214" t="s">
        <v>118</v>
      </c>
      <c r="U214" t="s">
        <v>119</v>
      </c>
      <c r="V214" t="s">
        <v>88</v>
      </c>
    </row>
    <row r="215" spans="1:22" x14ac:dyDescent="0.3">
      <c r="A215" s="5" t="s">
        <v>184</v>
      </c>
      <c r="B215">
        <v>1058884562</v>
      </c>
      <c r="C215">
        <v>36785654</v>
      </c>
      <c r="D215" s="1">
        <v>44587</v>
      </c>
      <c r="E215">
        <v>10933372</v>
      </c>
      <c r="F215" t="s">
        <v>19</v>
      </c>
      <c r="G215" t="s">
        <v>21</v>
      </c>
      <c r="H215" t="s">
        <v>183</v>
      </c>
      <c r="I215" s="2">
        <v>431827</v>
      </c>
      <c r="J215" s="2">
        <v>431827</v>
      </c>
      <c r="K215">
        <v>6319115507</v>
      </c>
      <c r="L215" t="s">
        <v>94</v>
      </c>
      <c r="M215" t="s">
        <v>95</v>
      </c>
      <c r="N215" t="s">
        <v>38</v>
      </c>
      <c r="O215" s="24" t="str">
        <f>IF(COUNTIF('Geographic Analysis'!$L$8:$L$21,Commercial!P250), _xlfn.CONCAT(Commercial!P250, " (H)"),Commercial!P250)</f>
        <v>Germany</v>
      </c>
      <c r="P215" t="s">
        <v>38</v>
      </c>
      <c r="Q215" s="24" t="str">
        <f>IF(COUNTIF('Geographic Analysis'!$L$8:$L$21,Commercial!R250), _xlfn.CONCAT(Commercial!R250, " (H)"),Commercial!R250)</f>
        <v>United States</v>
      </c>
      <c r="R215" t="s">
        <v>51</v>
      </c>
      <c r="S215">
        <v>3466400426</v>
      </c>
      <c r="T215" t="s">
        <v>67</v>
      </c>
      <c r="U215" t="s">
        <v>68</v>
      </c>
      <c r="V215" t="s">
        <v>51</v>
      </c>
    </row>
    <row r="216" spans="1:22" x14ac:dyDescent="0.3">
      <c r="A216" s="5" t="s">
        <v>185</v>
      </c>
      <c r="B216">
        <v>1058884562</v>
      </c>
      <c r="C216">
        <v>36785654</v>
      </c>
      <c r="D216" s="1">
        <v>44602</v>
      </c>
      <c r="E216">
        <v>11435541</v>
      </c>
      <c r="F216" t="s">
        <v>19</v>
      </c>
      <c r="G216" t="s">
        <v>22</v>
      </c>
      <c r="H216" t="s">
        <v>183</v>
      </c>
      <c r="I216" s="2">
        <v>430940</v>
      </c>
      <c r="J216" s="2">
        <v>430940</v>
      </c>
      <c r="K216">
        <v>8518945853</v>
      </c>
      <c r="L216" t="s">
        <v>115</v>
      </c>
      <c r="N216" t="s">
        <v>88</v>
      </c>
      <c r="O216" s="24" t="str">
        <f>IF(COUNTIF('Geographic Analysis'!$L$8:$L$21,Commercial!P318), _xlfn.CONCAT(Commercial!P318, " (H)"),Commercial!P318)</f>
        <v>United Kingdom</v>
      </c>
      <c r="P216" t="s">
        <v>88</v>
      </c>
      <c r="Q216" s="24" t="str">
        <f>IF(COUNTIF('Geographic Analysis'!$L$8:$L$21,Commercial!R318), _xlfn.CONCAT(Commercial!R318, " (H)"),Commercial!R318)</f>
        <v>Bahrain (H)</v>
      </c>
      <c r="R216" t="s">
        <v>28</v>
      </c>
      <c r="S216">
        <v>4547963252</v>
      </c>
      <c r="T216" t="s">
        <v>32</v>
      </c>
      <c r="U216" t="s">
        <v>33</v>
      </c>
      <c r="V216" t="s">
        <v>28</v>
      </c>
    </row>
    <row r="217" spans="1:22" x14ac:dyDescent="0.3">
      <c r="A217" s="5" t="s">
        <v>185</v>
      </c>
      <c r="B217">
        <v>1058884562</v>
      </c>
      <c r="C217">
        <v>36785654</v>
      </c>
      <c r="D217" s="1">
        <v>44604</v>
      </c>
      <c r="E217">
        <v>19684973</v>
      </c>
      <c r="F217" t="s">
        <v>19</v>
      </c>
      <c r="G217" t="s">
        <v>22</v>
      </c>
      <c r="H217" t="s">
        <v>183</v>
      </c>
      <c r="I217" s="2">
        <v>426453</v>
      </c>
      <c r="J217" s="2">
        <v>426453</v>
      </c>
      <c r="K217">
        <v>7871023545</v>
      </c>
      <c r="L217" t="s">
        <v>143</v>
      </c>
      <c r="M217" t="s">
        <v>144</v>
      </c>
      <c r="N217" t="s">
        <v>42</v>
      </c>
      <c r="O217" s="24" t="str">
        <f>IF(COUNTIF('Geographic Analysis'!$L$8:$L$21,Commercial!P285), _xlfn.CONCAT(Commercial!P285, " (H)"),Commercial!P285)</f>
        <v>Italy</v>
      </c>
      <c r="P217" t="s">
        <v>42</v>
      </c>
      <c r="Q217" s="24" t="str">
        <f>IF(COUNTIF('Geographic Analysis'!$L$8:$L$21,Commercial!R285), _xlfn.CONCAT(Commercial!R285, " (H)"),Commercial!R285)</f>
        <v>United States</v>
      </c>
      <c r="R217" t="s">
        <v>51</v>
      </c>
      <c r="S217">
        <v>7871021235</v>
      </c>
      <c r="T217" t="s">
        <v>47</v>
      </c>
      <c r="V217" t="s">
        <v>51</v>
      </c>
    </row>
    <row r="218" spans="1:22" x14ac:dyDescent="0.3">
      <c r="A218" s="5" t="s">
        <v>186</v>
      </c>
      <c r="B218">
        <v>1058884562</v>
      </c>
      <c r="C218">
        <v>36785654</v>
      </c>
      <c r="D218" s="1">
        <v>44623</v>
      </c>
      <c r="E218">
        <v>14640486</v>
      </c>
      <c r="F218" t="s">
        <v>19</v>
      </c>
      <c r="G218" t="s">
        <v>22</v>
      </c>
      <c r="H218" t="s">
        <v>183</v>
      </c>
      <c r="I218" s="2">
        <v>419250</v>
      </c>
      <c r="J218" s="2">
        <v>419250</v>
      </c>
      <c r="K218">
        <v>3232587888</v>
      </c>
      <c r="L218" t="s">
        <v>117</v>
      </c>
      <c r="M218" t="s">
        <v>87</v>
      </c>
      <c r="N218" t="s">
        <v>88</v>
      </c>
      <c r="O218" s="24" t="str">
        <f>IF(COUNTIF('Geographic Analysis'!$L$8:$L$21,Commercial!P152), _xlfn.CONCAT(Commercial!P152, " (H)"),Commercial!P152)</f>
        <v>United Kingdom</v>
      </c>
      <c r="P218" t="s">
        <v>88</v>
      </c>
      <c r="Q218" s="24" t="str">
        <f>IF(COUNTIF('Geographic Analysis'!$L$8:$L$21,Commercial!R152), _xlfn.CONCAT(Commercial!R152, " (H)"),Commercial!R152)</f>
        <v>Ukraine (H)</v>
      </c>
      <c r="R218" t="s">
        <v>131</v>
      </c>
      <c r="S218">
        <v>3361649819</v>
      </c>
      <c r="T218" t="s">
        <v>129</v>
      </c>
      <c r="U218" t="s">
        <v>130</v>
      </c>
      <c r="V218" t="s">
        <v>131</v>
      </c>
    </row>
    <row r="219" spans="1:22" x14ac:dyDescent="0.3">
      <c r="A219" s="5" t="s">
        <v>184</v>
      </c>
      <c r="B219">
        <v>1058884562</v>
      </c>
      <c r="C219">
        <v>36785654</v>
      </c>
      <c r="D219" s="1">
        <v>44590</v>
      </c>
      <c r="E219">
        <v>10890614</v>
      </c>
      <c r="F219" t="s">
        <v>19</v>
      </c>
      <c r="G219" t="s">
        <v>22</v>
      </c>
      <c r="H219" t="s">
        <v>183</v>
      </c>
      <c r="I219" s="2">
        <v>415983</v>
      </c>
      <c r="J219" s="2">
        <v>415983</v>
      </c>
      <c r="K219">
        <v>6319115507</v>
      </c>
      <c r="L219" t="s">
        <v>94</v>
      </c>
      <c r="M219" t="s">
        <v>95</v>
      </c>
      <c r="N219" t="s">
        <v>38</v>
      </c>
      <c r="O219" s="24" t="str">
        <f>IF(COUNTIF('Geographic Analysis'!$L$8:$L$21,Commercial!P249), _xlfn.CONCAT(Commercial!P249, " (H)"),Commercial!P249)</f>
        <v>Germany</v>
      </c>
      <c r="P219" t="s">
        <v>38</v>
      </c>
      <c r="Q219" s="24" t="str">
        <f>IF(COUNTIF('Geographic Analysis'!$L$8:$L$21,Commercial!R249), _xlfn.CONCAT(Commercial!R249, " (H)"),Commercial!R249)</f>
        <v>Bahrain (H)</v>
      </c>
      <c r="R219" t="s">
        <v>28</v>
      </c>
      <c r="S219">
        <v>1000254510</v>
      </c>
      <c r="T219" t="s">
        <v>66</v>
      </c>
      <c r="U219" t="s">
        <v>29</v>
      </c>
      <c r="V219" t="s">
        <v>28</v>
      </c>
    </row>
    <row r="220" spans="1:22" x14ac:dyDescent="0.3">
      <c r="A220" s="5" t="s">
        <v>185</v>
      </c>
      <c r="B220">
        <v>1058884562</v>
      </c>
      <c r="C220">
        <v>36785654</v>
      </c>
      <c r="D220" s="1">
        <v>44594</v>
      </c>
      <c r="E220">
        <v>10427738</v>
      </c>
      <c r="F220" t="s">
        <v>19</v>
      </c>
      <c r="G220" t="s">
        <v>21</v>
      </c>
      <c r="H220" t="s">
        <v>183</v>
      </c>
      <c r="I220" s="2">
        <v>411228</v>
      </c>
      <c r="J220" s="2">
        <v>411228</v>
      </c>
      <c r="K220">
        <v>7888045698</v>
      </c>
      <c r="L220" t="s">
        <v>123</v>
      </c>
      <c r="M220" t="s">
        <v>124</v>
      </c>
      <c r="N220" t="s">
        <v>125</v>
      </c>
      <c r="O220" s="24" t="str">
        <f>IF(COUNTIF('Geographic Analysis'!$L$8:$L$21,Commercial!P286), _xlfn.CONCAT(Commercial!P286, " (H)"),Commercial!P286)</f>
        <v>Denmark</v>
      </c>
      <c r="P220" t="s">
        <v>125</v>
      </c>
      <c r="Q220" s="24" t="str">
        <f>IF(COUNTIF('Geographic Analysis'!$L$8:$L$21,Commercial!R286), _xlfn.CONCAT(Commercial!R286, " (H)"),Commercial!R286)</f>
        <v>United States</v>
      </c>
      <c r="R220" t="s">
        <v>51</v>
      </c>
      <c r="S220">
        <v>3466400426</v>
      </c>
      <c r="T220" t="s">
        <v>67</v>
      </c>
      <c r="U220" t="s">
        <v>68</v>
      </c>
      <c r="V220" t="s">
        <v>51</v>
      </c>
    </row>
    <row r="221" spans="1:22" x14ac:dyDescent="0.3">
      <c r="A221" s="5" t="s">
        <v>184</v>
      </c>
      <c r="B221">
        <v>1058884562</v>
      </c>
      <c r="C221">
        <v>36785654</v>
      </c>
      <c r="D221" s="1">
        <v>44571</v>
      </c>
      <c r="E221">
        <v>14858663</v>
      </c>
      <c r="F221" t="s">
        <v>19</v>
      </c>
      <c r="G221" t="s">
        <v>21</v>
      </c>
      <c r="H221" t="s">
        <v>183</v>
      </c>
      <c r="I221" s="2">
        <v>403903</v>
      </c>
      <c r="J221" s="2">
        <v>403903</v>
      </c>
      <c r="K221">
        <v>7298729519</v>
      </c>
      <c r="L221" t="s">
        <v>75</v>
      </c>
      <c r="M221" t="s">
        <v>65</v>
      </c>
      <c r="N221" t="s">
        <v>51</v>
      </c>
      <c r="O221" s="24" t="str">
        <f>IF(COUNTIF('Geographic Analysis'!$L$8:$L$21,Commercial!P265), _xlfn.CONCAT(Commercial!P265, " (H)"),Commercial!P265)</f>
        <v>United States</v>
      </c>
      <c r="P221" t="s">
        <v>51</v>
      </c>
      <c r="Q221" s="24" t="str">
        <f>IF(COUNTIF('Geographic Analysis'!$L$8:$L$21,Commercial!R265), _xlfn.CONCAT(Commercial!R265, " (H)"),Commercial!R265)</f>
        <v>Germany</v>
      </c>
      <c r="R221" t="s">
        <v>38</v>
      </c>
      <c r="S221">
        <v>3122512523</v>
      </c>
      <c r="T221" t="s">
        <v>146</v>
      </c>
      <c r="U221" t="s">
        <v>147</v>
      </c>
      <c r="V221" t="s">
        <v>38</v>
      </c>
    </row>
    <row r="222" spans="1:22" x14ac:dyDescent="0.3">
      <c r="A222" s="5" t="s">
        <v>184</v>
      </c>
      <c r="B222">
        <v>1058884562</v>
      </c>
      <c r="C222">
        <v>36785654</v>
      </c>
      <c r="D222" s="1">
        <v>44579</v>
      </c>
      <c r="E222">
        <v>18739032</v>
      </c>
      <c r="F222" t="s">
        <v>19</v>
      </c>
      <c r="G222" t="s">
        <v>21</v>
      </c>
      <c r="H222" t="s">
        <v>183</v>
      </c>
      <c r="I222" s="2">
        <v>398808</v>
      </c>
      <c r="J222" s="2">
        <v>398808</v>
      </c>
      <c r="K222">
        <v>7900001410</v>
      </c>
      <c r="L222" t="s">
        <v>72</v>
      </c>
      <c r="M222" t="s">
        <v>65</v>
      </c>
      <c r="N222" t="s">
        <v>51</v>
      </c>
      <c r="O222" s="24" t="str">
        <f>IF(COUNTIF('Geographic Analysis'!$L$8:$L$21,Commercial!P302), _xlfn.CONCAT(Commercial!P302, " (H)"),Commercial!P302)</f>
        <v>United States</v>
      </c>
      <c r="P222" t="s">
        <v>51</v>
      </c>
      <c r="Q222" s="24" t="str">
        <f>IF(COUNTIF('Geographic Analysis'!$L$8:$L$21,Commercial!R302), _xlfn.CONCAT(Commercial!R302, " (H)"),Commercial!R302)</f>
        <v>United States</v>
      </c>
      <c r="R222" t="s">
        <v>51</v>
      </c>
      <c r="S222">
        <v>1002337855</v>
      </c>
      <c r="T222" t="s">
        <v>105</v>
      </c>
      <c r="U222" t="s">
        <v>106</v>
      </c>
      <c r="V222" t="s">
        <v>51</v>
      </c>
    </row>
    <row r="223" spans="1:22" x14ac:dyDescent="0.3">
      <c r="A223" s="5" t="s">
        <v>185</v>
      </c>
      <c r="B223">
        <v>1058884562</v>
      </c>
      <c r="C223">
        <v>36785654</v>
      </c>
      <c r="D223" s="1">
        <v>44614</v>
      </c>
      <c r="E223">
        <v>10357003</v>
      </c>
      <c r="F223" t="s">
        <v>19</v>
      </c>
      <c r="G223" t="s">
        <v>21</v>
      </c>
      <c r="H223" t="s">
        <v>183</v>
      </c>
      <c r="I223" s="2">
        <v>391667</v>
      </c>
      <c r="J223" s="2">
        <v>391667</v>
      </c>
      <c r="K223">
        <v>6319115507</v>
      </c>
      <c r="L223" t="s">
        <v>94</v>
      </c>
      <c r="M223" t="s">
        <v>95</v>
      </c>
      <c r="N223" t="s">
        <v>38</v>
      </c>
      <c r="O223" s="24" t="str">
        <f>IF(COUNTIF('Geographic Analysis'!$L$8:$L$21,Commercial!P248), _xlfn.CONCAT(Commercial!P248, " (H)"),Commercial!P248)</f>
        <v>Germany</v>
      </c>
      <c r="P223" t="s">
        <v>38</v>
      </c>
      <c r="Q223" s="24" t="str">
        <f>IF(COUNTIF('Geographic Analysis'!$L$8:$L$21,Commercial!R248), _xlfn.CONCAT(Commercial!R248, " (H)"),Commercial!R248)</f>
        <v>United Kingdom</v>
      </c>
      <c r="R223" t="s">
        <v>88</v>
      </c>
      <c r="S223">
        <v>1900109258</v>
      </c>
      <c r="T223" t="s">
        <v>97</v>
      </c>
      <c r="U223" t="s">
        <v>98</v>
      </c>
      <c r="V223" t="s">
        <v>88</v>
      </c>
    </row>
    <row r="224" spans="1:22" x14ac:dyDescent="0.3">
      <c r="A224" s="5" t="s">
        <v>186</v>
      </c>
      <c r="B224">
        <v>1058884562</v>
      </c>
      <c r="C224">
        <v>36785654</v>
      </c>
      <c r="D224" s="1">
        <v>44641</v>
      </c>
      <c r="E224">
        <v>10681070</v>
      </c>
      <c r="F224" t="s">
        <v>19</v>
      </c>
      <c r="G224" t="s">
        <v>21</v>
      </c>
      <c r="H224" t="s">
        <v>183</v>
      </c>
      <c r="I224" s="2">
        <v>389448</v>
      </c>
      <c r="J224" s="2">
        <v>389448</v>
      </c>
      <c r="K224">
        <v>1900109258</v>
      </c>
      <c r="L224" t="s">
        <v>97</v>
      </c>
      <c r="M224" t="s">
        <v>98</v>
      </c>
      <c r="N224" t="s">
        <v>88</v>
      </c>
      <c r="O224" s="24" t="str">
        <f>IF(COUNTIF('Geographic Analysis'!$L$8:$L$21,Commercial!P108), _xlfn.CONCAT(Commercial!P108, " (H)"),Commercial!P108)</f>
        <v>United Kingdom</v>
      </c>
      <c r="P224" t="s">
        <v>88</v>
      </c>
      <c r="Q224" s="24" t="str">
        <f>IF(COUNTIF('Geographic Analysis'!$L$8:$L$21,Commercial!R108), _xlfn.CONCAT(Commercial!R108, " (H)"),Commercial!R108)</f>
        <v>Poland</v>
      </c>
      <c r="R224" t="s">
        <v>45</v>
      </c>
      <c r="S224">
        <v>4100524284</v>
      </c>
      <c r="T224" t="s">
        <v>43</v>
      </c>
      <c r="U224" t="s">
        <v>44</v>
      </c>
      <c r="V224" t="s">
        <v>45</v>
      </c>
    </row>
    <row r="225" spans="1:22" x14ac:dyDescent="0.3">
      <c r="A225" s="5" t="s">
        <v>186</v>
      </c>
      <c r="B225">
        <v>1058884562</v>
      </c>
      <c r="C225">
        <v>36785654</v>
      </c>
      <c r="D225" s="1">
        <v>44628</v>
      </c>
      <c r="E225">
        <v>15179801</v>
      </c>
      <c r="F225" t="s">
        <v>19</v>
      </c>
      <c r="G225" t="s">
        <v>22</v>
      </c>
      <c r="H225" t="s">
        <v>183</v>
      </c>
      <c r="I225" s="2">
        <v>383858</v>
      </c>
      <c r="J225" s="2">
        <v>383858</v>
      </c>
      <c r="K225">
        <v>1454142014</v>
      </c>
      <c r="L225" t="s">
        <v>63</v>
      </c>
      <c r="M225" t="s">
        <v>64</v>
      </c>
      <c r="N225" t="s">
        <v>36</v>
      </c>
      <c r="O225" s="24" t="str">
        <f>IF(COUNTIF('Geographic Analysis'!$L$8:$L$21,Commercial!P92), _xlfn.CONCAT(Commercial!P92, " (H)"),Commercial!P92)</f>
        <v>Spain</v>
      </c>
      <c r="P225" t="s">
        <v>36</v>
      </c>
      <c r="Q225" s="24" t="str">
        <f>IF(COUNTIF('Geographic Analysis'!$L$8:$L$21,Commercial!R92), _xlfn.CONCAT(Commercial!R92, " (H)"),Commercial!R92)</f>
        <v>United States</v>
      </c>
      <c r="R225" t="s">
        <v>51</v>
      </c>
      <c r="S225">
        <v>1002337855</v>
      </c>
      <c r="T225" t="s">
        <v>105</v>
      </c>
      <c r="U225" t="s">
        <v>106</v>
      </c>
      <c r="V225" t="s">
        <v>51</v>
      </c>
    </row>
    <row r="226" spans="1:22" x14ac:dyDescent="0.3">
      <c r="A226" s="5" t="s">
        <v>184</v>
      </c>
      <c r="B226">
        <v>1058884562</v>
      </c>
      <c r="C226">
        <v>38865000</v>
      </c>
      <c r="D226" s="1">
        <v>44573</v>
      </c>
      <c r="E226">
        <v>16625455</v>
      </c>
      <c r="F226" t="s">
        <v>19</v>
      </c>
      <c r="G226" t="s">
        <v>22</v>
      </c>
      <c r="H226" t="s">
        <v>183</v>
      </c>
      <c r="I226" s="2">
        <v>349792</v>
      </c>
      <c r="J226" s="2">
        <v>349792</v>
      </c>
      <c r="K226">
        <v>5652548789</v>
      </c>
      <c r="L226" t="s">
        <v>132</v>
      </c>
      <c r="M226" t="s">
        <v>133</v>
      </c>
      <c r="N226" t="s">
        <v>134</v>
      </c>
      <c r="O226" s="24" t="str">
        <f>IF(COUNTIF('Geographic Analysis'!$L$8:$L$21,Commercial!P242), _xlfn.CONCAT(Commercial!P242, " (H)"),Commercial!P242)</f>
        <v>Ireland</v>
      </c>
      <c r="P226" t="s">
        <v>134</v>
      </c>
      <c r="Q226" s="24" t="str">
        <f>IF(COUNTIF('Geographic Analysis'!$L$8:$L$21,Commercial!R242), _xlfn.CONCAT(Commercial!R242, " (H)"),Commercial!R242)</f>
        <v>Denmark</v>
      </c>
      <c r="R226" t="s">
        <v>125</v>
      </c>
      <c r="S226">
        <v>7888045698</v>
      </c>
      <c r="T226" t="s">
        <v>123</v>
      </c>
      <c r="U226" t="s">
        <v>124</v>
      </c>
      <c r="V226" t="s">
        <v>125</v>
      </c>
    </row>
    <row r="227" spans="1:22" x14ac:dyDescent="0.3">
      <c r="A227" s="5" t="s">
        <v>186</v>
      </c>
      <c r="B227">
        <v>1058884562</v>
      </c>
      <c r="C227">
        <v>38865000</v>
      </c>
      <c r="D227" s="1">
        <v>44631</v>
      </c>
      <c r="E227">
        <v>15752517</v>
      </c>
      <c r="F227" t="s">
        <v>19</v>
      </c>
      <c r="G227" t="s">
        <v>21</v>
      </c>
      <c r="H227" t="s">
        <v>183</v>
      </c>
      <c r="I227" s="2">
        <v>348442</v>
      </c>
      <c r="J227" s="2">
        <v>348442</v>
      </c>
      <c r="K227">
        <v>9987426545</v>
      </c>
      <c r="L227" t="s">
        <v>116</v>
      </c>
      <c r="M227" t="s">
        <v>87</v>
      </c>
      <c r="N227" t="s">
        <v>88</v>
      </c>
      <c r="O227" s="24" t="str">
        <f>IF(COUNTIF('Geographic Analysis'!$L$8:$L$21,Commercial!P346), _xlfn.CONCAT(Commercial!P346, " (H)"),Commercial!P346)</f>
        <v>United Kingdom</v>
      </c>
      <c r="P227" t="s">
        <v>88</v>
      </c>
      <c r="Q227" s="24" t="str">
        <f>IF(COUNTIF('Geographic Analysis'!$L$8:$L$21,Commercial!R346), _xlfn.CONCAT(Commercial!R346, " (H)"),Commercial!R346)</f>
        <v>United States</v>
      </c>
      <c r="R227" t="s">
        <v>51</v>
      </c>
      <c r="S227">
        <v>7298729519</v>
      </c>
      <c r="T227" t="s">
        <v>75</v>
      </c>
      <c r="U227" t="s">
        <v>65</v>
      </c>
      <c r="V227" t="s">
        <v>51</v>
      </c>
    </row>
    <row r="228" spans="1:22" x14ac:dyDescent="0.3">
      <c r="A228" s="5" t="s">
        <v>185</v>
      </c>
      <c r="B228">
        <v>1058884562</v>
      </c>
      <c r="C228">
        <v>36785654</v>
      </c>
      <c r="D228" s="1">
        <v>44606</v>
      </c>
      <c r="E228">
        <v>11218875</v>
      </c>
      <c r="F228" t="s">
        <v>19</v>
      </c>
      <c r="G228" t="s">
        <v>21</v>
      </c>
      <c r="H228" t="s">
        <v>183</v>
      </c>
      <c r="I228" s="2">
        <v>342506</v>
      </c>
      <c r="J228" s="2">
        <v>342506</v>
      </c>
      <c r="K228">
        <v>3232587888</v>
      </c>
      <c r="L228" t="s">
        <v>117</v>
      </c>
      <c r="M228" t="s">
        <v>87</v>
      </c>
      <c r="N228" t="s">
        <v>88</v>
      </c>
      <c r="O228" s="24" t="str">
        <f>IF(COUNTIF('Geographic Analysis'!$L$8:$L$21,Commercial!P147), _xlfn.CONCAT(Commercial!P147, " (H)"),Commercial!P147)</f>
        <v>United Kingdom</v>
      </c>
      <c r="P228" t="s">
        <v>88</v>
      </c>
      <c r="Q228" s="24" t="str">
        <f>IF(COUNTIF('Geographic Analysis'!$L$8:$L$21,Commercial!R147), _xlfn.CONCAT(Commercial!R147, " (H)"),Commercial!R147)</f>
        <v>United Kingdom</v>
      </c>
      <c r="R228" t="s">
        <v>88</v>
      </c>
      <c r="S228">
        <v>1112036044</v>
      </c>
      <c r="T228" t="s">
        <v>120</v>
      </c>
      <c r="U228" t="s">
        <v>87</v>
      </c>
      <c r="V228" t="s">
        <v>88</v>
      </c>
    </row>
    <row r="229" spans="1:22" x14ac:dyDescent="0.3">
      <c r="A229" s="5" t="s">
        <v>185</v>
      </c>
      <c r="B229">
        <v>1058884562</v>
      </c>
      <c r="C229">
        <v>36785654</v>
      </c>
      <c r="D229" s="1">
        <v>44594</v>
      </c>
      <c r="E229">
        <v>16103944</v>
      </c>
      <c r="F229" t="s">
        <v>19</v>
      </c>
      <c r="G229" t="s">
        <v>22</v>
      </c>
      <c r="H229" t="s">
        <v>183</v>
      </c>
      <c r="I229" s="2">
        <v>338303</v>
      </c>
      <c r="J229" s="2">
        <v>338303</v>
      </c>
      <c r="K229">
        <v>8518945853</v>
      </c>
      <c r="L229" t="s">
        <v>115</v>
      </c>
      <c r="N229" t="s">
        <v>88</v>
      </c>
      <c r="O229" s="24" t="str">
        <f>IF(COUNTIF('Geographic Analysis'!$L$8:$L$21,Commercial!P313), _xlfn.CONCAT(Commercial!P313, " (H)"),Commercial!P313)</f>
        <v>United Kingdom</v>
      </c>
      <c r="P229" t="s">
        <v>88</v>
      </c>
      <c r="Q229" s="24" t="str">
        <f>IF(COUNTIF('Geographic Analysis'!$L$8:$L$21,Commercial!R313), _xlfn.CONCAT(Commercial!R313, " (H)"),Commercial!R313)</f>
        <v>Spain</v>
      </c>
      <c r="R229" t="s">
        <v>36</v>
      </c>
      <c r="S229">
        <v>1454142014</v>
      </c>
      <c r="T229" t="s">
        <v>63</v>
      </c>
      <c r="U229" t="s">
        <v>64</v>
      </c>
      <c r="V229" t="s">
        <v>36</v>
      </c>
    </row>
    <row r="230" spans="1:22" x14ac:dyDescent="0.3">
      <c r="A230" s="5" t="s">
        <v>185</v>
      </c>
      <c r="B230">
        <v>1058884562</v>
      </c>
      <c r="C230">
        <v>36785654</v>
      </c>
      <c r="D230" s="1">
        <v>44619</v>
      </c>
      <c r="E230">
        <v>14553460</v>
      </c>
      <c r="F230" t="s">
        <v>19</v>
      </c>
      <c r="G230" t="s">
        <v>22</v>
      </c>
      <c r="H230" t="s">
        <v>183</v>
      </c>
      <c r="I230" s="2">
        <v>330173</v>
      </c>
      <c r="J230" s="2">
        <v>330173</v>
      </c>
      <c r="K230">
        <v>8518945853</v>
      </c>
      <c r="L230" t="s">
        <v>115</v>
      </c>
      <c r="N230" t="s">
        <v>88</v>
      </c>
      <c r="O230" s="24" t="str">
        <f>IF(COUNTIF('Geographic Analysis'!$L$8:$L$21,Commercial!P309), _xlfn.CONCAT(Commercial!P309, " (H)"),Commercial!P309)</f>
        <v>United Kingdom</v>
      </c>
      <c r="P230" t="s">
        <v>88</v>
      </c>
      <c r="Q230" s="24" t="str">
        <f>IF(COUNTIF('Geographic Analysis'!$L$8:$L$21,Commercial!R309), _xlfn.CONCAT(Commercial!R309, " (H)"),Commercial!R309)</f>
        <v>United States</v>
      </c>
      <c r="R230" t="s">
        <v>51</v>
      </c>
      <c r="S230">
        <v>7298729519</v>
      </c>
      <c r="T230" t="s">
        <v>75</v>
      </c>
      <c r="U230" t="s">
        <v>65</v>
      </c>
      <c r="V230" t="s">
        <v>51</v>
      </c>
    </row>
    <row r="231" spans="1:22" x14ac:dyDescent="0.3">
      <c r="A231" s="5" t="s">
        <v>185</v>
      </c>
      <c r="B231">
        <v>1058884562</v>
      </c>
      <c r="C231">
        <v>36785654</v>
      </c>
      <c r="D231" s="1">
        <v>44595</v>
      </c>
      <c r="E231">
        <v>13618879</v>
      </c>
      <c r="F231" t="s">
        <v>19</v>
      </c>
      <c r="G231" t="s">
        <v>22</v>
      </c>
      <c r="H231" t="s">
        <v>183</v>
      </c>
      <c r="I231" s="2">
        <v>329175</v>
      </c>
      <c r="J231" s="2">
        <v>329175</v>
      </c>
      <c r="K231">
        <v>8807960384</v>
      </c>
      <c r="L231" t="s">
        <v>126</v>
      </c>
      <c r="M231" t="s">
        <v>127</v>
      </c>
      <c r="N231" t="s">
        <v>128</v>
      </c>
      <c r="O231" s="24" t="str">
        <f>IF(COUNTIF('Geographic Analysis'!$L$8:$L$21,Commercial!P323), _xlfn.CONCAT(Commercial!P323, " (H)"),Commercial!P323)</f>
        <v>Slovakia</v>
      </c>
      <c r="P231" t="s">
        <v>128</v>
      </c>
      <c r="Q231" s="24" t="str">
        <f>IF(COUNTIF('Geographic Analysis'!$L$8:$L$21,Commercial!R323), _xlfn.CONCAT(Commercial!R323, " (H)"),Commercial!R323)</f>
        <v>Unieted Kingdom</v>
      </c>
      <c r="R231" t="s">
        <v>141</v>
      </c>
      <c r="S231">
        <v>3323598752</v>
      </c>
      <c r="T231" t="s">
        <v>137</v>
      </c>
      <c r="U231" t="s">
        <v>140</v>
      </c>
      <c r="V231" t="s">
        <v>141</v>
      </c>
    </row>
    <row r="232" spans="1:22" x14ac:dyDescent="0.3">
      <c r="A232" s="5" t="s">
        <v>185</v>
      </c>
      <c r="B232">
        <v>1058884562</v>
      </c>
      <c r="C232">
        <v>36785654</v>
      </c>
      <c r="D232" s="1">
        <v>44620</v>
      </c>
      <c r="E232">
        <v>16109309</v>
      </c>
      <c r="F232" t="s">
        <v>19</v>
      </c>
      <c r="G232" t="s">
        <v>22</v>
      </c>
      <c r="H232" t="s">
        <v>183</v>
      </c>
      <c r="I232" s="2">
        <v>309680</v>
      </c>
      <c r="J232" s="2">
        <v>309680</v>
      </c>
      <c r="K232">
        <v>1112036044</v>
      </c>
      <c r="L232" t="s">
        <v>120</v>
      </c>
      <c r="M232" t="s">
        <v>87</v>
      </c>
      <c r="N232" t="s">
        <v>88</v>
      </c>
      <c r="O232" s="24" t="str">
        <f>IF(COUNTIF('Geographic Analysis'!$L$8:$L$21,Commercial!P62), _xlfn.CONCAT(Commercial!P62, " (H)"),Commercial!P62)</f>
        <v>United Kingdom</v>
      </c>
      <c r="P232" t="s">
        <v>88</v>
      </c>
      <c r="Q232" s="24" t="str">
        <f>IF(COUNTIF('Geographic Analysis'!$L$8:$L$21,Commercial!R62), _xlfn.CONCAT(Commercial!R62, " (H)"),Commercial!R62)</f>
        <v>United Kingdom</v>
      </c>
      <c r="R232" t="s">
        <v>88</v>
      </c>
      <c r="S232">
        <v>4478501400</v>
      </c>
      <c r="T232" t="s">
        <v>118</v>
      </c>
      <c r="U232" t="s">
        <v>119</v>
      </c>
      <c r="V232" t="s">
        <v>88</v>
      </c>
    </row>
    <row r="233" spans="1:22" x14ac:dyDescent="0.3">
      <c r="A233" s="5" t="s">
        <v>184</v>
      </c>
      <c r="B233">
        <v>1058884562</v>
      </c>
      <c r="C233">
        <v>38865000</v>
      </c>
      <c r="D233" s="1">
        <v>44572</v>
      </c>
      <c r="E233">
        <v>12262617</v>
      </c>
      <c r="F233" t="s">
        <v>19</v>
      </c>
      <c r="G233" t="s">
        <v>21</v>
      </c>
      <c r="H233" t="s">
        <v>183</v>
      </c>
      <c r="I233" s="2">
        <v>293154</v>
      </c>
      <c r="J233" s="2">
        <v>293154</v>
      </c>
      <c r="K233">
        <v>1112036044</v>
      </c>
      <c r="L233" t="s">
        <v>120</v>
      </c>
      <c r="M233" t="s">
        <v>87</v>
      </c>
      <c r="N233" t="s">
        <v>88</v>
      </c>
      <c r="O233" s="24" t="str">
        <f>IF(COUNTIF('Geographic Analysis'!$L$8:$L$21,Commercial!P53), _xlfn.CONCAT(Commercial!P53, " (H)"),Commercial!P53)</f>
        <v>United Kingdom</v>
      </c>
      <c r="P233" t="s">
        <v>88</v>
      </c>
      <c r="Q233" s="24" t="str">
        <f>IF(COUNTIF('Geographic Analysis'!$L$8:$L$21,Commercial!R53), _xlfn.CONCAT(Commercial!R53, " (H)"),Commercial!R53)</f>
        <v>South Korea</v>
      </c>
      <c r="R233" t="s">
        <v>71</v>
      </c>
      <c r="S233">
        <v>4494463134</v>
      </c>
      <c r="T233" t="s">
        <v>69</v>
      </c>
      <c r="U233" t="s">
        <v>70</v>
      </c>
      <c r="V233" t="s">
        <v>71</v>
      </c>
    </row>
    <row r="234" spans="1:22" x14ac:dyDescent="0.3">
      <c r="A234" s="5" t="s">
        <v>184</v>
      </c>
      <c r="B234">
        <v>1058884562</v>
      </c>
      <c r="C234">
        <v>38865000</v>
      </c>
      <c r="D234" s="1">
        <v>44592</v>
      </c>
      <c r="E234">
        <v>10011189</v>
      </c>
      <c r="F234" t="s">
        <v>19</v>
      </c>
      <c r="G234" t="s">
        <v>22</v>
      </c>
      <c r="H234" t="s">
        <v>183</v>
      </c>
      <c r="I234" s="2">
        <v>285360</v>
      </c>
      <c r="J234" s="2">
        <v>285360</v>
      </c>
      <c r="K234">
        <v>2141002012</v>
      </c>
      <c r="L234" t="s">
        <v>135</v>
      </c>
      <c r="M234" t="s">
        <v>136</v>
      </c>
      <c r="N234" t="s">
        <v>45</v>
      </c>
      <c r="O234" s="24" t="str">
        <f>IF(COUNTIF('Geographic Analysis'!$L$8:$L$21,Commercial!P132), _xlfn.CONCAT(Commercial!P132, " (H)"),Commercial!P132)</f>
        <v>Poland</v>
      </c>
      <c r="P234" t="s">
        <v>45</v>
      </c>
      <c r="Q234" s="24" t="str">
        <f>IF(COUNTIF('Geographic Analysis'!$L$8:$L$21,Commercial!R132), _xlfn.CONCAT(Commercial!R132, " (H)"),Commercial!R132)</f>
        <v>United States</v>
      </c>
      <c r="R234" t="s">
        <v>51</v>
      </c>
      <c r="S234">
        <v>1441214521</v>
      </c>
      <c r="T234" t="s">
        <v>101</v>
      </c>
      <c r="U234" t="s">
        <v>102</v>
      </c>
      <c r="V234" t="s">
        <v>51</v>
      </c>
    </row>
    <row r="235" spans="1:22" x14ac:dyDescent="0.3">
      <c r="A235" s="5" t="s">
        <v>186</v>
      </c>
      <c r="B235">
        <v>1058884562</v>
      </c>
      <c r="C235">
        <v>36785654</v>
      </c>
      <c r="D235" s="1">
        <v>44624</v>
      </c>
      <c r="E235">
        <v>13281863</v>
      </c>
      <c r="F235" t="s">
        <v>19</v>
      </c>
      <c r="G235" t="s">
        <v>22</v>
      </c>
      <c r="H235" t="s">
        <v>183</v>
      </c>
      <c r="I235" s="2">
        <v>284727</v>
      </c>
      <c r="J235" s="2">
        <v>284727</v>
      </c>
      <c r="K235">
        <v>8807960384</v>
      </c>
      <c r="L235" t="s">
        <v>126</v>
      </c>
      <c r="M235" t="s">
        <v>127</v>
      </c>
      <c r="N235" t="s">
        <v>128</v>
      </c>
      <c r="O235" s="24" t="str">
        <f>IF(COUNTIF('Geographic Analysis'!$L$8:$L$21,Commercial!P322), _xlfn.CONCAT(Commercial!P322, " (H)"),Commercial!P322)</f>
        <v>Slovakia</v>
      </c>
      <c r="P235" t="s">
        <v>128</v>
      </c>
      <c r="Q235" s="24" t="str">
        <f>IF(COUNTIF('Geographic Analysis'!$L$8:$L$21,Commercial!R322), _xlfn.CONCAT(Commercial!R322, " (H)"),Commercial!R322)</f>
        <v>United Kingdom</v>
      </c>
      <c r="R235" t="s">
        <v>88</v>
      </c>
      <c r="S235">
        <v>3232587888</v>
      </c>
      <c r="T235" t="s">
        <v>117</v>
      </c>
      <c r="U235" t="s">
        <v>87</v>
      </c>
      <c r="V235" t="s">
        <v>88</v>
      </c>
    </row>
    <row r="236" spans="1:22" x14ac:dyDescent="0.3">
      <c r="A236" s="5" t="s">
        <v>185</v>
      </c>
      <c r="B236">
        <v>1058884562</v>
      </c>
      <c r="C236">
        <v>36785654</v>
      </c>
      <c r="D236" s="1">
        <v>44595</v>
      </c>
      <c r="E236">
        <v>15017204</v>
      </c>
      <c r="F236" t="s">
        <v>19</v>
      </c>
      <c r="G236" t="s">
        <v>22</v>
      </c>
      <c r="H236" t="s">
        <v>183</v>
      </c>
      <c r="I236" s="2">
        <v>279151</v>
      </c>
      <c r="J236" s="2">
        <v>279151</v>
      </c>
      <c r="K236">
        <v>3232587888</v>
      </c>
      <c r="L236" t="s">
        <v>117</v>
      </c>
      <c r="M236" t="s">
        <v>87</v>
      </c>
      <c r="N236" t="s">
        <v>88</v>
      </c>
      <c r="O236" s="24" t="str">
        <f>IF(COUNTIF('Geographic Analysis'!$L$8:$L$21,Commercial!P154), _xlfn.CONCAT(Commercial!P154, " (H)"),Commercial!P154)</f>
        <v>United Kingdom</v>
      </c>
      <c r="P236" t="s">
        <v>88</v>
      </c>
      <c r="Q236" s="24" t="str">
        <f>IF(COUNTIF('Geographic Analysis'!$L$8:$L$21,Commercial!R154), _xlfn.CONCAT(Commercial!R154, " (H)"),Commercial!R154)</f>
        <v>United Kingdom</v>
      </c>
      <c r="R236" t="s">
        <v>88</v>
      </c>
      <c r="S236">
        <v>1014787879</v>
      </c>
      <c r="T236" t="s">
        <v>113</v>
      </c>
      <c r="U236" t="s">
        <v>114</v>
      </c>
      <c r="V236" t="s">
        <v>88</v>
      </c>
    </row>
    <row r="237" spans="1:22" x14ac:dyDescent="0.3">
      <c r="A237" s="5" t="s">
        <v>185</v>
      </c>
      <c r="B237">
        <v>1058884562</v>
      </c>
      <c r="C237">
        <v>36785654</v>
      </c>
      <c r="D237" s="1">
        <v>44606</v>
      </c>
      <c r="E237">
        <v>13405804</v>
      </c>
      <c r="F237" t="s">
        <v>19</v>
      </c>
      <c r="G237" t="s">
        <v>22</v>
      </c>
      <c r="H237" t="s">
        <v>183</v>
      </c>
      <c r="I237" s="2">
        <v>264082</v>
      </c>
      <c r="J237" s="2">
        <v>264082</v>
      </c>
      <c r="K237">
        <v>1112036044</v>
      </c>
      <c r="L237" t="s">
        <v>120</v>
      </c>
      <c r="M237" t="s">
        <v>87</v>
      </c>
      <c r="N237" t="s">
        <v>88</v>
      </c>
      <c r="O237" s="24" t="str">
        <f>IF(COUNTIF('Geographic Analysis'!$L$8:$L$21,Commercial!P56), _xlfn.CONCAT(Commercial!P56, " (H)"),Commercial!P56)</f>
        <v>United Kingdom</v>
      </c>
      <c r="P237" t="s">
        <v>88</v>
      </c>
      <c r="Q237" s="24" t="str">
        <f>IF(COUNTIF('Geographic Analysis'!$L$8:$L$21,Commercial!R56), _xlfn.CONCAT(Commercial!R56, " (H)"),Commercial!R56)</f>
        <v>Iran (H)</v>
      </c>
      <c r="R237" t="s">
        <v>172</v>
      </c>
      <c r="S237">
        <v>3344105896</v>
      </c>
      <c r="T237" t="s">
        <v>188</v>
      </c>
      <c r="V237" t="s">
        <v>172</v>
      </c>
    </row>
    <row r="238" spans="1:22" x14ac:dyDescent="0.3">
      <c r="A238" s="5" t="s">
        <v>184</v>
      </c>
      <c r="B238">
        <v>1058884562</v>
      </c>
      <c r="C238">
        <v>38865000</v>
      </c>
      <c r="D238" s="1">
        <v>44586</v>
      </c>
      <c r="E238">
        <v>19313027</v>
      </c>
      <c r="F238" t="s">
        <v>19</v>
      </c>
      <c r="G238" t="s">
        <v>22</v>
      </c>
      <c r="H238" t="s">
        <v>183</v>
      </c>
      <c r="I238" s="2">
        <v>258278</v>
      </c>
      <c r="J238" s="2">
        <v>258278</v>
      </c>
      <c r="K238">
        <v>7900001410</v>
      </c>
      <c r="L238" t="s">
        <v>72</v>
      </c>
      <c r="M238" t="s">
        <v>65</v>
      </c>
      <c r="N238" t="s">
        <v>51</v>
      </c>
      <c r="O238" s="24" t="str">
        <f>IF(COUNTIF('Geographic Analysis'!$L$8:$L$21,Commercial!P304), _xlfn.CONCAT(Commercial!P304, " (H)"),Commercial!P304)</f>
        <v>United States</v>
      </c>
      <c r="P238" t="s">
        <v>51</v>
      </c>
      <c r="Q238" s="24" t="str">
        <f>IF(COUNTIF('Geographic Analysis'!$L$8:$L$21,Commercial!R304), _xlfn.CONCAT(Commercial!R304, " (H)"),Commercial!R304)</f>
        <v>United Kingdom</v>
      </c>
      <c r="R238" t="s">
        <v>88</v>
      </c>
      <c r="S238">
        <v>8518945853</v>
      </c>
      <c r="T238" t="s">
        <v>115</v>
      </c>
      <c r="V238" t="s">
        <v>88</v>
      </c>
    </row>
    <row r="239" spans="1:22" x14ac:dyDescent="0.3">
      <c r="A239" s="5" t="s">
        <v>185</v>
      </c>
      <c r="B239">
        <v>1058884562</v>
      </c>
      <c r="C239">
        <v>36785654</v>
      </c>
      <c r="D239" s="1">
        <v>44614</v>
      </c>
      <c r="E239">
        <v>15312029</v>
      </c>
      <c r="F239" t="s">
        <v>19</v>
      </c>
      <c r="G239" t="s">
        <v>22</v>
      </c>
      <c r="H239" t="s">
        <v>183</v>
      </c>
      <c r="I239" s="2">
        <v>238077</v>
      </c>
      <c r="J239" s="2">
        <v>238077</v>
      </c>
      <c r="K239">
        <v>1112036044</v>
      </c>
      <c r="L239" t="s">
        <v>120</v>
      </c>
      <c r="M239" t="s">
        <v>87</v>
      </c>
      <c r="N239" t="s">
        <v>88</v>
      </c>
      <c r="O239" s="24" t="str">
        <f>IF(COUNTIF('Geographic Analysis'!$L$8:$L$21,Commercial!P61), _xlfn.CONCAT(Commercial!P61, " (H)"),Commercial!P61)</f>
        <v>United Kingdom</v>
      </c>
      <c r="P239" t="s">
        <v>88</v>
      </c>
      <c r="Q239" s="24" t="str">
        <f>IF(COUNTIF('Geographic Analysis'!$L$8:$L$21,Commercial!R61), _xlfn.CONCAT(Commercial!R61, " (H)"),Commercial!R61)</f>
        <v>Germany</v>
      </c>
      <c r="R239" t="s">
        <v>38</v>
      </c>
      <c r="S239">
        <v>6319115507</v>
      </c>
      <c r="T239" t="s">
        <v>94</v>
      </c>
      <c r="U239" t="s">
        <v>95</v>
      </c>
      <c r="V239" t="s">
        <v>38</v>
      </c>
    </row>
    <row r="240" spans="1:22" x14ac:dyDescent="0.3">
      <c r="A240" s="5" t="s">
        <v>185</v>
      </c>
      <c r="B240">
        <v>1058884562</v>
      </c>
      <c r="C240">
        <v>36785654</v>
      </c>
      <c r="D240" s="1">
        <v>44614</v>
      </c>
      <c r="E240">
        <v>11616054</v>
      </c>
      <c r="F240" t="s">
        <v>19</v>
      </c>
      <c r="G240" t="s">
        <v>21</v>
      </c>
      <c r="H240" t="s">
        <v>183</v>
      </c>
      <c r="I240" s="2">
        <v>222380</v>
      </c>
      <c r="J240" s="2">
        <v>222380</v>
      </c>
      <c r="K240">
        <v>3232587888</v>
      </c>
      <c r="L240" t="s">
        <v>117</v>
      </c>
      <c r="M240" t="s">
        <v>87</v>
      </c>
      <c r="N240" t="s">
        <v>88</v>
      </c>
      <c r="O240" s="24" t="str">
        <f>IF(COUNTIF('Geographic Analysis'!$L$8:$L$21,Commercial!P149), _xlfn.CONCAT(Commercial!P149, " (H)"),Commercial!P149)</f>
        <v>United Kingdom</v>
      </c>
      <c r="P240" t="s">
        <v>88</v>
      </c>
      <c r="Q240" s="24" t="str">
        <f>IF(COUNTIF('Geographic Analysis'!$L$8:$L$21,Commercial!R149), _xlfn.CONCAT(Commercial!R149, " (H)"),Commercial!R149)</f>
        <v>Bahrain (H)</v>
      </c>
      <c r="R240" t="s">
        <v>28</v>
      </c>
      <c r="S240">
        <v>1000254510</v>
      </c>
      <c r="T240" t="s">
        <v>66</v>
      </c>
      <c r="U240" t="s">
        <v>29</v>
      </c>
      <c r="V240" t="s">
        <v>28</v>
      </c>
    </row>
    <row r="241" spans="1:22" x14ac:dyDescent="0.3">
      <c r="A241" s="5" t="s">
        <v>186</v>
      </c>
      <c r="B241">
        <v>1058884562</v>
      </c>
      <c r="C241">
        <v>36785654</v>
      </c>
      <c r="D241" s="1">
        <v>44628</v>
      </c>
      <c r="E241">
        <v>19025001</v>
      </c>
      <c r="F241" t="s">
        <v>19</v>
      </c>
      <c r="G241" t="s">
        <v>21</v>
      </c>
      <c r="H241" t="s">
        <v>183</v>
      </c>
      <c r="I241" s="2">
        <v>221282</v>
      </c>
      <c r="J241" s="2">
        <v>221282</v>
      </c>
      <c r="K241">
        <v>8807960384</v>
      </c>
      <c r="L241" t="s">
        <v>126</v>
      </c>
      <c r="M241" t="s">
        <v>127</v>
      </c>
      <c r="N241" t="s">
        <v>128</v>
      </c>
      <c r="O241" s="24" t="str">
        <f>IF(COUNTIF('Geographic Analysis'!$L$8:$L$21,Commercial!P325), _xlfn.CONCAT(Commercial!P325, " (H)"),Commercial!P325)</f>
        <v>Slovakia</v>
      </c>
      <c r="P241" t="s">
        <v>128</v>
      </c>
      <c r="Q241" s="24" t="str">
        <f>IF(COUNTIF('Geographic Analysis'!$L$8:$L$21,Commercial!R325), _xlfn.CONCAT(Commercial!R325, " (H)"),Commercial!R325)</f>
        <v>Taiwan</v>
      </c>
      <c r="R241" t="s">
        <v>177</v>
      </c>
      <c r="S241">
        <v>7458111145</v>
      </c>
      <c r="T241" t="s">
        <v>26</v>
      </c>
      <c r="V241" t="s">
        <v>176</v>
      </c>
    </row>
    <row r="242" spans="1:22" x14ac:dyDescent="0.3">
      <c r="A242" s="5" t="s">
        <v>186</v>
      </c>
      <c r="B242">
        <v>1058884562</v>
      </c>
      <c r="C242">
        <v>38865000</v>
      </c>
      <c r="D242" s="1">
        <v>44651</v>
      </c>
      <c r="E242">
        <v>14608727</v>
      </c>
      <c r="F242" t="s">
        <v>19</v>
      </c>
      <c r="G242" t="s">
        <v>21</v>
      </c>
      <c r="H242" t="s">
        <v>183</v>
      </c>
      <c r="I242" s="2">
        <v>217815</v>
      </c>
      <c r="J242" s="2">
        <v>217815</v>
      </c>
      <c r="K242">
        <v>3466400426</v>
      </c>
      <c r="L242" t="s">
        <v>67</v>
      </c>
      <c r="M242" t="s">
        <v>68</v>
      </c>
      <c r="N242" t="s">
        <v>51</v>
      </c>
      <c r="O242" s="24" t="str">
        <f>IF(COUNTIF('Geographic Analysis'!$L$8:$L$21,Commercial!P182), _xlfn.CONCAT(Commercial!P182, " (H)"),Commercial!P182)</f>
        <v>United States</v>
      </c>
      <c r="P242" t="s">
        <v>51</v>
      </c>
      <c r="Q242" s="24" t="str">
        <f>IF(COUNTIF('Geographic Analysis'!$L$8:$L$21,Commercial!R182), _xlfn.CONCAT(Commercial!R182, " (H)"),Commercial!R182)</f>
        <v>Italy</v>
      </c>
      <c r="R242" t="s">
        <v>42</v>
      </c>
      <c r="S242">
        <v>7871023545</v>
      </c>
      <c r="T242" t="s">
        <v>143</v>
      </c>
      <c r="U242" t="s">
        <v>144</v>
      </c>
      <c r="V242" t="s">
        <v>42</v>
      </c>
    </row>
    <row r="243" spans="1:22" x14ac:dyDescent="0.3">
      <c r="A243" s="5" t="s">
        <v>184</v>
      </c>
      <c r="B243">
        <v>1058884562</v>
      </c>
      <c r="C243">
        <v>36785654</v>
      </c>
      <c r="D243" s="1">
        <v>44580</v>
      </c>
      <c r="E243">
        <v>16929875</v>
      </c>
      <c r="F243" t="s">
        <v>19</v>
      </c>
      <c r="G243" t="s">
        <v>21</v>
      </c>
      <c r="H243" t="s">
        <v>183</v>
      </c>
      <c r="I243" s="2">
        <v>216892</v>
      </c>
      <c r="J243" s="2">
        <v>216892</v>
      </c>
      <c r="K243">
        <v>1900109258</v>
      </c>
      <c r="L243" t="s">
        <v>97</v>
      </c>
      <c r="M243" t="s">
        <v>98</v>
      </c>
      <c r="N243" t="s">
        <v>88</v>
      </c>
      <c r="O243" s="24" t="str">
        <f>IF(COUNTIF('Geographic Analysis'!$L$8:$L$21,Commercial!P113), _xlfn.CONCAT(Commercial!P113, " (H)"),Commercial!P113)</f>
        <v>United Kingdom</v>
      </c>
      <c r="P243" t="s">
        <v>88</v>
      </c>
      <c r="Q243" s="24" t="str">
        <f>IF(COUNTIF('Geographic Analysis'!$L$8:$L$21,Commercial!R113), _xlfn.CONCAT(Commercial!R113, " (H)"),Commercial!R113)</f>
        <v>Slovakia</v>
      </c>
      <c r="R243" t="s">
        <v>128</v>
      </c>
      <c r="S243">
        <v>8807960384</v>
      </c>
      <c r="T243" t="s">
        <v>126</v>
      </c>
      <c r="U243" t="s">
        <v>127</v>
      </c>
      <c r="V243" t="s">
        <v>128</v>
      </c>
    </row>
    <row r="244" spans="1:22" x14ac:dyDescent="0.3">
      <c r="A244" s="5" t="s">
        <v>185</v>
      </c>
      <c r="B244">
        <v>1058884562</v>
      </c>
      <c r="C244">
        <v>38865000</v>
      </c>
      <c r="D244" s="1">
        <v>44613</v>
      </c>
      <c r="E244">
        <v>19043272</v>
      </c>
      <c r="F244" t="s">
        <v>19</v>
      </c>
      <c r="G244" t="s">
        <v>21</v>
      </c>
      <c r="H244" t="s">
        <v>183</v>
      </c>
      <c r="I244" s="2">
        <v>213059</v>
      </c>
      <c r="J244" s="2">
        <v>213059</v>
      </c>
      <c r="K244">
        <v>7298729519</v>
      </c>
      <c r="L244" t="s">
        <v>75</v>
      </c>
      <c r="M244" t="s">
        <v>65</v>
      </c>
      <c r="N244" t="s">
        <v>51</v>
      </c>
      <c r="O244" s="24" t="str">
        <f>IF(COUNTIF('Geographic Analysis'!$L$8:$L$21,Commercial!P270), _xlfn.CONCAT(Commercial!P270, " (H)"),Commercial!P270)</f>
        <v>United States</v>
      </c>
      <c r="P244" t="s">
        <v>51</v>
      </c>
      <c r="Q244" s="24" t="str">
        <f>IF(COUNTIF('Geographic Analysis'!$L$8:$L$21,Commercial!R270), _xlfn.CONCAT(Commercial!R270, " (H)"),Commercial!R270)</f>
        <v>Mexico (H)</v>
      </c>
      <c r="R244" t="s">
        <v>85</v>
      </c>
      <c r="S244">
        <v>4569820300</v>
      </c>
      <c r="T244" t="s">
        <v>76</v>
      </c>
      <c r="U244" t="s">
        <v>84</v>
      </c>
      <c r="V244" t="s">
        <v>85</v>
      </c>
    </row>
    <row r="245" spans="1:22" x14ac:dyDescent="0.3">
      <c r="A245" s="5" t="s">
        <v>186</v>
      </c>
      <c r="B245">
        <v>1058884562</v>
      </c>
      <c r="C245">
        <v>38865000</v>
      </c>
      <c r="D245" s="1">
        <v>44640</v>
      </c>
      <c r="E245">
        <v>10376040</v>
      </c>
      <c r="F245" t="s">
        <v>19</v>
      </c>
      <c r="G245" t="s">
        <v>22</v>
      </c>
      <c r="H245" t="s">
        <v>183</v>
      </c>
      <c r="I245" s="2">
        <v>205283</v>
      </c>
      <c r="J245" s="2">
        <v>205283</v>
      </c>
      <c r="K245">
        <v>7298729519</v>
      </c>
      <c r="L245" t="s">
        <v>75</v>
      </c>
      <c r="M245" t="s">
        <v>65</v>
      </c>
      <c r="N245" t="s">
        <v>51</v>
      </c>
      <c r="O245" s="24" t="str">
        <f>IF(COUNTIF('Geographic Analysis'!$L$8:$L$21,Commercial!P261), _xlfn.CONCAT(Commercial!P261, " (H)"),Commercial!P261)</f>
        <v>United States</v>
      </c>
      <c r="P245" t="s">
        <v>51</v>
      </c>
      <c r="Q245" s="24" t="str">
        <f>IF(COUNTIF('Geographic Analysis'!$L$8:$L$21,Commercial!R261), _xlfn.CONCAT(Commercial!R261, " (H)"),Commercial!R261)</f>
        <v>Poland</v>
      </c>
      <c r="R245" t="s">
        <v>45</v>
      </c>
      <c r="S245">
        <v>3344105896</v>
      </c>
      <c r="T245" t="s">
        <v>188</v>
      </c>
      <c r="U245" t="s">
        <v>164</v>
      </c>
      <c r="V245" t="s">
        <v>45</v>
      </c>
    </row>
    <row r="246" spans="1:22" x14ac:dyDescent="0.3">
      <c r="A246" s="5" t="s">
        <v>185</v>
      </c>
      <c r="B246">
        <v>1058884562</v>
      </c>
      <c r="C246">
        <v>36785654</v>
      </c>
      <c r="D246" s="1">
        <v>44601</v>
      </c>
      <c r="E246">
        <v>14212868</v>
      </c>
      <c r="F246" t="s">
        <v>19</v>
      </c>
      <c r="G246" t="s">
        <v>22</v>
      </c>
      <c r="H246" t="s">
        <v>183</v>
      </c>
      <c r="I246" s="2">
        <v>191533</v>
      </c>
      <c r="J246" s="2">
        <v>191533</v>
      </c>
      <c r="K246">
        <v>7888045698</v>
      </c>
      <c r="L246" t="s">
        <v>123</v>
      </c>
      <c r="M246" t="s">
        <v>124</v>
      </c>
      <c r="N246" t="s">
        <v>125</v>
      </c>
      <c r="O246" s="24" t="str">
        <f>IF(COUNTIF('Geographic Analysis'!$L$8:$L$21,Commercial!P289), _xlfn.CONCAT(Commercial!P289, " (H)"),Commercial!P289)</f>
        <v>Denmark</v>
      </c>
      <c r="P246" t="s">
        <v>125</v>
      </c>
      <c r="Q246" s="24" t="str">
        <f>IF(COUNTIF('Geographic Analysis'!$L$8:$L$21,Commercial!R289), _xlfn.CONCAT(Commercial!R289, " (H)"),Commercial!R289)</f>
        <v>Bahrain (H)</v>
      </c>
      <c r="R246" t="s">
        <v>28</v>
      </c>
      <c r="S246">
        <v>1000254510</v>
      </c>
      <c r="T246" t="s">
        <v>66</v>
      </c>
      <c r="U246" t="s">
        <v>29</v>
      </c>
      <c r="V246" t="s">
        <v>28</v>
      </c>
    </row>
    <row r="247" spans="1:22" x14ac:dyDescent="0.3">
      <c r="A247" s="5" t="s">
        <v>184</v>
      </c>
      <c r="B247">
        <v>1058884562</v>
      </c>
      <c r="C247">
        <v>36785654</v>
      </c>
      <c r="D247" s="1">
        <v>44569</v>
      </c>
      <c r="E247">
        <v>16628386</v>
      </c>
      <c r="F247" t="s">
        <v>19</v>
      </c>
      <c r="G247" t="s">
        <v>22</v>
      </c>
      <c r="H247" t="s">
        <v>183</v>
      </c>
      <c r="I247" s="2">
        <v>188085</v>
      </c>
      <c r="J247" s="2">
        <v>188085</v>
      </c>
      <c r="K247">
        <v>1000254510</v>
      </c>
      <c r="L247" t="s">
        <v>66</v>
      </c>
      <c r="M247" t="s">
        <v>29</v>
      </c>
      <c r="N247" t="s">
        <v>28</v>
      </c>
      <c r="O247" s="24" t="str">
        <f>IF(COUNTIF('Geographic Analysis'!$L$8:$L$21,Commercial!P13), _xlfn.CONCAT(Commercial!P13, " (H)"),Commercial!P13)</f>
        <v>Bahrain (H)</v>
      </c>
      <c r="P247" t="s">
        <v>28</v>
      </c>
      <c r="Q247" s="24" t="str">
        <f>IF(COUNTIF('Geographic Analysis'!$L$8:$L$21,Commercial!R13), _xlfn.CONCAT(Commercial!R13, " (H)"),Commercial!R13)</f>
        <v>United Kingdom</v>
      </c>
      <c r="R247" t="s">
        <v>88</v>
      </c>
      <c r="S247">
        <v>1014787879</v>
      </c>
      <c r="T247" t="s">
        <v>113</v>
      </c>
      <c r="U247" t="s">
        <v>114</v>
      </c>
      <c r="V247" t="s">
        <v>88</v>
      </c>
    </row>
    <row r="248" spans="1:22" x14ac:dyDescent="0.3">
      <c r="A248" s="5" t="s">
        <v>185</v>
      </c>
      <c r="B248">
        <v>1058884562</v>
      </c>
      <c r="C248">
        <v>36785654</v>
      </c>
      <c r="D248" s="1">
        <v>44603</v>
      </c>
      <c r="E248">
        <v>14605062</v>
      </c>
      <c r="F248" t="s">
        <v>19</v>
      </c>
      <c r="G248" t="s">
        <v>22</v>
      </c>
      <c r="H248" t="s">
        <v>183</v>
      </c>
      <c r="I248" s="2">
        <v>181356</v>
      </c>
      <c r="J248" s="2">
        <v>181356</v>
      </c>
      <c r="K248">
        <v>6319115507</v>
      </c>
      <c r="L248" t="s">
        <v>94</v>
      </c>
      <c r="M248" t="s">
        <v>95</v>
      </c>
      <c r="N248" t="s">
        <v>38</v>
      </c>
      <c r="O248" s="24" t="str">
        <f>IF(COUNTIF('Geographic Analysis'!$L$8:$L$21,Commercial!P251), _xlfn.CONCAT(Commercial!P251, " (H)"),Commercial!P251)</f>
        <v>Germany</v>
      </c>
      <c r="P248" t="s">
        <v>38</v>
      </c>
      <c r="Q248" s="24" t="str">
        <f>IF(COUNTIF('Geographic Analysis'!$L$8:$L$21,Commercial!R251), _xlfn.CONCAT(Commercial!R251, " (H)"),Commercial!R251)</f>
        <v>Bahrain (H)</v>
      </c>
      <c r="R248" t="s">
        <v>28</v>
      </c>
      <c r="S248">
        <v>1047485455</v>
      </c>
      <c r="T248" t="s">
        <v>30</v>
      </c>
      <c r="U248" t="s">
        <v>31</v>
      </c>
      <c r="V248" t="s">
        <v>28</v>
      </c>
    </row>
    <row r="249" spans="1:22" x14ac:dyDescent="0.3">
      <c r="A249" s="5" t="s">
        <v>184</v>
      </c>
      <c r="B249">
        <v>1058884562</v>
      </c>
      <c r="C249">
        <v>38865000</v>
      </c>
      <c r="D249" s="1">
        <v>44575</v>
      </c>
      <c r="E249">
        <v>17142423</v>
      </c>
      <c r="F249" t="s">
        <v>19</v>
      </c>
      <c r="G249" t="s">
        <v>21</v>
      </c>
      <c r="H249" t="s">
        <v>183</v>
      </c>
      <c r="I249" s="2">
        <v>181253</v>
      </c>
      <c r="J249" s="2">
        <v>181253</v>
      </c>
      <c r="K249">
        <v>1112036044</v>
      </c>
      <c r="L249" t="s">
        <v>120</v>
      </c>
      <c r="M249" t="s">
        <v>87</v>
      </c>
      <c r="N249" t="s">
        <v>88</v>
      </c>
      <c r="O249" s="24" t="str">
        <f>IF(COUNTIF('Geographic Analysis'!$L$8:$L$21,Commercial!P66), _xlfn.CONCAT(Commercial!P66, " (H)"),Commercial!P66)</f>
        <v>United Kingdom</v>
      </c>
      <c r="P249" t="s">
        <v>88</v>
      </c>
      <c r="Q249" s="24" t="str">
        <f>IF(COUNTIF('Geographic Analysis'!$L$8:$L$21,Commercial!R66), _xlfn.CONCAT(Commercial!R66, " (H)"),Commercial!R66)</f>
        <v>United Kingdom</v>
      </c>
      <c r="R249" t="s">
        <v>88</v>
      </c>
      <c r="S249">
        <v>3232587888</v>
      </c>
      <c r="T249" t="s">
        <v>117</v>
      </c>
      <c r="U249" t="s">
        <v>87</v>
      </c>
      <c r="V249" t="s">
        <v>88</v>
      </c>
    </row>
    <row r="250" spans="1:22" x14ac:dyDescent="0.3">
      <c r="A250" s="5" t="s">
        <v>184</v>
      </c>
      <c r="B250">
        <v>1058884562</v>
      </c>
      <c r="C250">
        <v>36785654</v>
      </c>
      <c r="D250" s="1">
        <v>44578</v>
      </c>
      <c r="E250">
        <v>19493217</v>
      </c>
      <c r="F250" t="s">
        <v>19</v>
      </c>
      <c r="G250" t="s">
        <v>22</v>
      </c>
      <c r="H250" t="s">
        <v>183</v>
      </c>
      <c r="I250" s="2">
        <v>166870</v>
      </c>
      <c r="J250" s="2">
        <v>166870</v>
      </c>
      <c r="K250">
        <v>8985203212</v>
      </c>
      <c r="L250" t="s">
        <v>99</v>
      </c>
      <c r="M250" t="s">
        <v>100</v>
      </c>
      <c r="N250" t="s">
        <v>49</v>
      </c>
      <c r="O250" s="24" t="str">
        <f>IF(COUNTIF('Geographic Analysis'!$L$8:$L$21,Commercial!P331), _xlfn.CONCAT(Commercial!P331, " (H)"),Commercial!P331)</f>
        <v>France</v>
      </c>
      <c r="P250" t="s">
        <v>49</v>
      </c>
      <c r="Q250" s="24" t="str">
        <f>IF(COUNTIF('Geographic Analysis'!$L$8:$L$21,Commercial!R331), _xlfn.CONCAT(Commercial!R331, " (H)"),Commercial!R331)</f>
        <v>Bahrain (H)</v>
      </c>
      <c r="R250" t="s">
        <v>28</v>
      </c>
      <c r="S250">
        <v>1047485455</v>
      </c>
      <c r="T250" t="s">
        <v>30</v>
      </c>
      <c r="U250" t="s">
        <v>31</v>
      </c>
      <c r="V250" t="s">
        <v>28</v>
      </c>
    </row>
    <row r="251" spans="1:22" x14ac:dyDescent="0.3">
      <c r="A251" s="5" t="s">
        <v>186</v>
      </c>
      <c r="B251">
        <v>1058884562</v>
      </c>
      <c r="C251">
        <v>36785654</v>
      </c>
      <c r="D251" s="1">
        <v>44638</v>
      </c>
      <c r="E251">
        <v>18722824</v>
      </c>
      <c r="F251" t="s">
        <v>19</v>
      </c>
      <c r="G251" t="s">
        <v>22</v>
      </c>
      <c r="H251" t="s">
        <v>183</v>
      </c>
      <c r="I251" s="2">
        <v>155731</v>
      </c>
      <c r="J251" s="2">
        <v>155731</v>
      </c>
      <c r="K251">
        <v>8518945853</v>
      </c>
      <c r="L251" t="s">
        <v>115</v>
      </c>
      <c r="N251" t="s">
        <v>88</v>
      </c>
      <c r="O251" s="24" t="str">
        <f>IF(COUNTIF('Geographic Analysis'!$L$8:$L$21,Commercial!P315), _xlfn.CONCAT(Commercial!P315, " (H)"),Commercial!P315)</f>
        <v>United Kingdom</v>
      </c>
      <c r="P251" t="s">
        <v>88</v>
      </c>
      <c r="Q251" s="24" t="str">
        <f>IF(COUNTIF('Geographic Analysis'!$L$8:$L$21,Commercial!R315), _xlfn.CONCAT(Commercial!R315, " (H)"),Commercial!R315)</f>
        <v>United Kingdom</v>
      </c>
      <c r="R251" t="s">
        <v>88</v>
      </c>
      <c r="S251">
        <v>2299858418</v>
      </c>
      <c r="T251" t="s">
        <v>78</v>
      </c>
      <c r="U251" t="s">
        <v>87</v>
      </c>
      <c r="V251" t="s">
        <v>88</v>
      </c>
    </row>
    <row r="252" spans="1:22" x14ac:dyDescent="0.3">
      <c r="A252" s="5" t="s">
        <v>184</v>
      </c>
      <c r="B252">
        <v>1058884562</v>
      </c>
      <c r="C252">
        <v>36785654</v>
      </c>
      <c r="D252" s="1">
        <v>44568</v>
      </c>
      <c r="E252">
        <v>18171410</v>
      </c>
      <c r="F252" t="s">
        <v>19</v>
      </c>
      <c r="G252" t="s">
        <v>22</v>
      </c>
      <c r="H252" t="s">
        <v>183</v>
      </c>
      <c r="I252" s="2">
        <v>147065</v>
      </c>
      <c r="J252" s="2">
        <v>147065</v>
      </c>
      <c r="K252">
        <v>1000254510</v>
      </c>
      <c r="L252" t="s">
        <v>66</v>
      </c>
      <c r="M252" t="s">
        <v>29</v>
      </c>
      <c r="N252" t="s">
        <v>28</v>
      </c>
      <c r="O252" s="24" t="str">
        <f>IF(COUNTIF('Geographic Analysis'!$L$8:$L$21,Commercial!P14), _xlfn.CONCAT(Commercial!P14, " (H)"),Commercial!P14)</f>
        <v>Bahrain (H)</v>
      </c>
      <c r="P252" t="s">
        <v>28</v>
      </c>
      <c r="Q252" s="24" t="str">
        <f>IF(COUNTIF('Geographic Analysis'!$L$8:$L$21,Commercial!R14), _xlfn.CONCAT(Commercial!R14, " (H)"),Commercial!R14)</f>
        <v>Colombia (H)</v>
      </c>
      <c r="R252" t="s">
        <v>158</v>
      </c>
      <c r="S252">
        <v>1489947433</v>
      </c>
      <c r="T252" t="s">
        <v>187</v>
      </c>
      <c r="V252" t="s">
        <v>158</v>
      </c>
    </row>
    <row r="253" spans="1:22" x14ac:dyDescent="0.3">
      <c r="A253" s="5" t="s">
        <v>186</v>
      </c>
      <c r="B253">
        <v>1058884562</v>
      </c>
      <c r="C253">
        <v>38865000</v>
      </c>
      <c r="D253" s="1">
        <v>44628</v>
      </c>
      <c r="E253">
        <v>17024544</v>
      </c>
      <c r="F253" t="s">
        <v>19</v>
      </c>
      <c r="G253" t="s">
        <v>21</v>
      </c>
      <c r="H253" t="s">
        <v>183</v>
      </c>
      <c r="I253" s="2">
        <v>133630</v>
      </c>
      <c r="J253" s="2">
        <v>133630</v>
      </c>
      <c r="K253">
        <v>1112036044</v>
      </c>
      <c r="L253" t="s">
        <v>120</v>
      </c>
      <c r="M253" t="s">
        <v>87</v>
      </c>
      <c r="N253" t="s">
        <v>88</v>
      </c>
      <c r="O253" s="24" t="str">
        <f>IF(COUNTIF('Geographic Analysis'!$L$8:$L$21,Commercial!P65), _xlfn.CONCAT(Commercial!P65, " (H)"),Commercial!P65)</f>
        <v>United Kingdom</v>
      </c>
      <c r="P253" t="s">
        <v>88</v>
      </c>
      <c r="Q253" s="24" t="str">
        <f>IF(COUNTIF('Geographic Analysis'!$L$8:$L$21,Commercial!R65), _xlfn.CONCAT(Commercial!R65, " (H)"),Commercial!R65)</f>
        <v>United States</v>
      </c>
      <c r="R253" t="s">
        <v>51</v>
      </c>
      <c r="S253">
        <v>7298729519</v>
      </c>
      <c r="T253" t="s">
        <v>75</v>
      </c>
      <c r="U253" t="s">
        <v>65</v>
      </c>
      <c r="V253" t="s">
        <v>51</v>
      </c>
    </row>
    <row r="254" spans="1:22" x14ac:dyDescent="0.3">
      <c r="A254" s="5" t="s">
        <v>184</v>
      </c>
      <c r="B254">
        <v>1058884562</v>
      </c>
      <c r="C254">
        <v>36785654</v>
      </c>
      <c r="D254" s="1">
        <v>44582</v>
      </c>
      <c r="E254">
        <v>10743827</v>
      </c>
      <c r="F254" t="s">
        <v>19</v>
      </c>
      <c r="G254" t="s">
        <v>21</v>
      </c>
      <c r="H254" t="s">
        <v>183</v>
      </c>
      <c r="I254" s="2">
        <v>125896</v>
      </c>
      <c r="J254" s="2">
        <v>125896</v>
      </c>
      <c r="K254">
        <v>3323598752</v>
      </c>
      <c r="L254" t="s">
        <v>137</v>
      </c>
      <c r="M254" t="s">
        <v>140</v>
      </c>
      <c r="N254" t="s">
        <v>141</v>
      </c>
      <c r="O254" s="24" t="str">
        <f>IF(COUNTIF('Geographic Analysis'!$L$8:$L$21,Commercial!P187), _xlfn.CONCAT(Commercial!P187, " (H)"),Commercial!P187)</f>
        <v>Unieted Kingdom</v>
      </c>
      <c r="P254" t="s">
        <v>141</v>
      </c>
      <c r="Q254" s="24" t="str">
        <f>IF(COUNTIF('Geographic Analysis'!$L$8:$L$21,Commercial!R187), _xlfn.CONCAT(Commercial!R187, " (H)"),Commercial!R187)</f>
        <v>France</v>
      </c>
      <c r="R254" t="s">
        <v>49</v>
      </c>
      <c r="S254">
        <v>2045489878</v>
      </c>
      <c r="T254" t="s">
        <v>103</v>
      </c>
      <c r="U254" t="s">
        <v>50</v>
      </c>
      <c r="V254" t="s">
        <v>49</v>
      </c>
    </row>
    <row r="255" spans="1:22" x14ac:dyDescent="0.3">
      <c r="A255" s="5" t="s">
        <v>186</v>
      </c>
      <c r="B255">
        <v>1058884562</v>
      </c>
      <c r="C255">
        <v>38865000</v>
      </c>
      <c r="D255" s="1">
        <v>44630</v>
      </c>
      <c r="E255">
        <v>14462282</v>
      </c>
      <c r="F255" t="s">
        <v>19</v>
      </c>
      <c r="G255" t="s">
        <v>21</v>
      </c>
      <c r="H255" t="s">
        <v>183</v>
      </c>
      <c r="I255" s="2">
        <v>125850</v>
      </c>
      <c r="J255" s="2">
        <v>125850</v>
      </c>
      <c r="K255">
        <v>7298729519</v>
      </c>
      <c r="L255" t="s">
        <v>75</v>
      </c>
      <c r="M255" t="s">
        <v>65</v>
      </c>
      <c r="N255" t="s">
        <v>51</v>
      </c>
      <c r="O255" s="24" t="str">
        <f>IF(COUNTIF('Geographic Analysis'!$L$8:$L$21,Commercial!P263), _xlfn.CONCAT(Commercial!P263, " (H)"),Commercial!P263)</f>
        <v>United States</v>
      </c>
      <c r="P255" t="s">
        <v>51</v>
      </c>
      <c r="Q255" s="24" t="str">
        <f>IF(COUNTIF('Geographic Analysis'!$L$8:$L$21,Commercial!R263), _xlfn.CONCAT(Commercial!R263, " (H)"),Commercial!R263)</f>
        <v>United Kingdom</v>
      </c>
      <c r="R255" t="s">
        <v>88</v>
      </c>
      <c r="S255">
        <v>1900109258</v>
      </c>
      <c r="T255" t="s">
        <v>97</v>
      </c>
      <c r="U255" t="s">
        <v>98</v>
      </c>
      <c r="V255" t="s">
        <v>88</v>
      </c>
    </row>
    <row r="256" spans="1:22" x14ac:dyDescent="0.3">
      <c r="A256" s="5" t="s">
        <v>185</v>
      </c>
      <c r="B256">
        <v>1058884562</v>
      </c>
      <c r="C256">
        <v>36785654</v>
      </c>
      <c r="D256" s="1">
        <v>44614</v>
      </c>
      <c r="E256">
        <v>19165366</v>
      </c>
      <c r="F256" t="s">
        <v>19</v>
      </c>
      <c r="G256" t="s">
        <v>22</v>
      </c>
      <c r="H256" t="s">
        <v>183</v>
      </c>
      <c r="I256" s="2">
        <v>124187</v>
      </c>
      <c r="J256" s="2">
        <v>124187</v>
      </c>
      <c r="K256">
        <v>4478501400</v>
      </c>
      <c r="L256" t="s">
        <v>118</v>
      </c>
      <c r="M256" t="s">
        <v>119</v>
      </c>
      <c r="N256" t="s">
        <v>88</v>
      </c>
      <c r="O256" s="24" t="str">
        <f>IF(COUNTIF('Geographic Analysis'!$L$8:$L$21,Commercial!P202), _xlfn.CONCAT(Commercial!P202, " (H)"),Commercial!P202)</f>
        <v>United Kingdom</v>
      </c>
      <c r="P256" t="s">
        <v>88</v>
      </c>
      <c r="Q256" s="24" t="str">
        <f>IF(COUNTIF('Geographic Analysis'!$L$8:$L$21,Commercial!R202), _xlfn.CONCAT(Commercial!R202, " (H)"),Commercial!R202)</f>
        <v>United States</v>
      </c>
      <c r="R256" t="s">
        <v>51</v>
      </c>
      <c r="S256">
        <v>3466400426</v>
      </c>
      <c r="T256" t="s">
        <v>67</v>
      </c>
      <c r="U256" t="s">
        <v>68</v>
      </c>
      <c r="V256" t="s">
        <v>51</v>
      </c>
    </row>
    <row r="257" spans="1:22" x14ac:dyDescent="0.3">
      <c r="A257" s="5" t="s">
        <v>184</v>
      </c>
      <c r="B257">
        <v>1058884562</v>
      </c>
      <c r="C257">
        <v>36785654</v>
      </c>
      <c r="D257" s="1">
        <v>44572</v>
      </c>
      <c r="E257">
        <v>17957807</v>
      </c>
      <c r="F257" t="s">
        <v>19</v>
      </c>
      <c r="G257" t="s">
        <v>22</v>
      </c>
      <c r="H257" t="s">
        <v>183</v>
      </c>
      <c r="I257" s="2">
        <v>122775</v>
      </c>
      <c r="J257" s="2">
        <v>122775</v>
      </c>
      <c r="K257">
        <v>3344105896</v>
      </c>
      <c r="L257" t="s">
        <v>139</v>
      </c>
      <c r="N257" t="s">
        <v>178</v>
      </c>
      <c r="O257" s="24" t="str">
        <f>IF(COUNTIF('Geographic Analysis'!$L$8:$L$21,Commercial!P168), _xlfn.CONCAT(Commercial!P168, " (H)"),Commercial!P168)</f>
        <v>Cyprus (H)</v>
      </c>
      <c r="P257" t="s">
        <v>178</v>
      </c>
      <c r="Q257" s="24" t="str">
        <f>IF(COUNTIF('Geographic Analysis'!$L$8:$L$21,Commercial!R168), _xlfn.CONCAT(Commercial!R168, " (H)"),Commercial!R168)</f>
        <v>United Kingdom</v>
      </c>
      <c r="R257" t="s">
        <v>88</v>
      </c>
      <c r="S257">
        <v>1112036044</v>
      </c>
      <c r="T257" t="s">
        <v>120</v>
      </c>
      <c r="U257" t="s">
        <v>87</v>
      </c>
      <c r="V257" t="s">
        <v>88</v>
      </c>
    </row>
    <row r="258" spans="1:22" x14ac:dyDescent="0.3">
      <c r="A258" s="5" t="s">
        <v>184</v>
      </c>
      <c r="B258">
        <v>1058884562</v>
      </c>
      <c r="C258">
        <v>36785654</v>
      </c>
      <c r="D258" s="1">
        <v>44570</v>
      </c>
      <c r="E258">
        <v>15459881</v>
      </c>
      <c r="F258" t="s">
        <v>19</v>
      </c>
      <c r="G258" t="s">
        <v>22</v>
      </c>
      <c r="H258" t="s">
        <v>183</v>
      </c>
      <c r="I258" s="2">
        <v>117111</v>
      </c>
      <c r="J258" s="2">
        <v>117111</v>
      </c>
      <c r="K258">
        <v>1000254510</v>
      </c>
      <c r="L258" t="s">
        <v>66</v>
      </c>
      <c r="M258" t="s">
        <v>29</v>
      </c>
      <c r="N258" t="s">
        <v>28</v>
      </c>
      <c r="O258" s="24" t="str">
        <f>IF(COUNTIF('Geographic Analysis'!$L$8:$L$21,Commercial!P10), _xlfn.CONCAT(Commercial!P10, " (H)"),Commercial!P10)</f>
        <v>Bahrain (H)</v>
      </c>
      <c r="P258" t="s">
        <v>28</v>
      </c>
      <c r="Q258" s="24" t="str">
        <f>IF(COUNTIF('Geographic Analysis'!$L$8:$L$21,Commercial!R10), _xlfn.CONCAT(Commercial!R10, " (H)"),Commercial!R10)</f>
        <v>Denmark</v>
      </c>
      <c r="R258" t="s">
        <v>125</v>
      </c>
      <c r="S258">
        <v>7888045698</v>
      </c>
      <c r="T258" t="s">
        <v>123</v>
      </c>
      <c r="U258" t="s">
        <v>124</v>
      </c>
      <c r="V258" t="s">
        <v>125</v>
      </c>
    </row>
    <row r="259" spans="1:22" x14ac:dyDescent="0.3">
      <c r="A259" s="5" t="s">
        <v>186</v>
      </c>
      <c r="B259">
        <v>1058884562</v>
      </c>
      <c r="C259">
        <v>36785654</v>
      </c>
      <c r="D259" s="1">
        <v>44649</v>
      </c>
      <c r="E259">
        <v>19798656</v>
      </c>
      <c r="F259" t="s">
        <v>19</v>
      </c>
      <c r="G259" t="s">
        <v>22</v>
      </c>
      <c r="H259" t="s">
        <v>183</v>
      </c>
      <c r="I259" s="2">
        <v>115456</v>
      </c>
      <c r="J259" s="2">
        <v>115456</v>
      </c>
      <c r="K259">
        <v>1014787879</v>
      </c>
      <c r="L259" t="s">
        <v>113</v>
      </c>
      <c r="M259" t="s">
        <v>114</v>
      </c>
      <c r="N259" t="s">
        <v>88</v>
      </c>
      <c r="O259" s="24" t="str">
        <f>IF(COUNTIF('Geographic Analysis'!$L$8:$L$21,Commercial!P83), _xlfn.CONCAT(Commercial!P83, " (H)"),Commercial!P83)</f>
        <v>United Kingdom</v>
      </c>
      <c r="P259" t="s">
        <v>88</v>
      </c>
      <c r="Q259" s="24" t="str">
        <f>IF(COUNTIF('Geographic Analysis'!$L$8:$L$21,Commercial!R83), _xlfn.CONCAT(Commercial!R83, " (H)"),Commercial!R83)</f>
        <v>France</v>
      </c>
      <c r="R259" t="s">
        <v>49</v>
      </c>
      <c r="S259">
        <v>2045489878</v>
      </c>
      <c r="T259" t="s">
        <v>103</v>
      </c>
      <c r="U259" t="s">
        <v>50</v>
      </c>
      <c r="V259" t="s">
        <v>49</v>
      </c>
    </row>
    <row r="260" spans="1:22" x14ac:dyDescent="0.3">
      <c r="A260" s="5" t="s">
        <v>185</v>
      </c>
      <c r="B260">
        <v>1058884562</v>
      </c>
      <c r="C260">
        <v>38865000</v>
      </c>
      <c r="D260" s="1">
        <v>44609</v>
      </c>
      <c r="E260">
        <v>10787565</v>
      </c>
      <c r="F260" t="s">
        <v>19</v>
      </c>
      <c r="G260" t="s">
        <v>22</v>
      </c>
      <c r="H260" t="s">
        <v>183</v>
      </c>
      <c r="I260" s="2">
        <v>112405</v>
      </c>
      <c r="J260" s="2">
        <v>112405</v>
      </c>
      <c r="K260">
        <v>7766918052</v>
      </c>
      <c r="L260" t="s">
        <v>40</v>
      </c>
      <c r="M260" t="s">
        <v>41</v>
      </c>
      <c r="N260" t="s">
        <v>42</v>
      </c>
      <c r="O260" s="24" t="str">
        <f>IF(COUNTIF('Geographic Analysis'!$L$8:$L$21,Commercial!P278), _xlfn.CONCAT(Commercial!P278, " (H)"),Commercial!P278)</f>
        <v>Italy</v>
      </c>
      <c r="P260" t="s">
        <v>42</v>
      </c>
      <c r="Q260" s="24" t="str">
        <f>IF(COUNTIF('Geographic Analysis'!$L$8:$L$21,Commercial!R278), _xlfn.CONCAT(Commercial!R278, " (H)"),Commercial!R278)</f>
        <v>Slovakia</v>
      </c>
      <c r="R260" t="s">
        <v>128</v>
      </c>
      <c r="S260">
        <v>8807960384</v>
      </c>
      <c r="T260" t="s">
        <v>126</v>
      </c>
      <c r="U260" t="s">
        <v>127</v>
      </c>
      <c r="V260" t="s">
        <v>128</v>
      </c>
    </row>
    <row r="261" spans="1:22" x14ac:dyDescent="0.3">
      <c r="A261" s="5" t="s">
        <v>186</v>
      </c>
      <c r="B261">
        <v>1058884562</v>
      </c>
      <c r="C261">
        <v>36785654</v>
      </c>
      <c r="D261" s="1">
        <v>44626</v>
      </c>
      <c r="E261">
        <v>16848492</v>
      </c>
      <c r="F261" t="s">
        <v>19</v>
      </c>
      <c r="G261" t="s">
        <v>21</v>
      </c>
      <c r="H261" t="s">
        <v>183</v>
      </c>
      <c r="I261" s="2">
        <v>106092</v>
      </c>
      <c r="J261" s="2">
        <v>106092</v>
      </c>
      <c r="K261">
        <v>3122512523</v>
      </c>
      <c r="L261" t="s">
        <v>146</v>
      </c>
      <c r="M261" t="s">
        <v>147</v>
      </c>
      <c r="N261" t="s">
        <v>38</v>
      </c>
      <c r="O261" s="24" t="str">
        <f>IF(COUNTIF('Geographic Analysis'!$L$8:$L$21,Commercial!P145), _xlfn.CONCAT(Commercial!P145, " (H)"),Commercial!P145)</f>
        <v>Germany</v>
      </c>
      <c r="P261" t="s">
        <v>38</v>
      </c>
      <c r="Q261" s="24" t="str">
        <f>IF(COUNTIF('Geographic Analysis'!$L$8:$L$21,Commercial!R145), _xlfn.CONCAT(Commercial!R145, " (H)"),Commercial!R145)</f>
        <v>Chile</v>
      </c>
      <c r="R261" t="s">
        <v>168</v>
      </c>
      <c r="S261">
        <v>2830262569</v>
      </c>
      <c r="T261" t="s">
        <v>167</v>
      </c>
      <c r="V261" t="s">
        <v>168</v>
      </c>
    </row>
    <row r="262" spans="1:22" x14ac:dyDescent="0.3">
      <c r="A262" s="5" t="s">
        <v>186</v>
      </c>
      <c r="B262">
        <v>1058884562</v>
      </c>
      <c r="C262">
        <v>38865000</v>
      </c>
      <c r="D262" s="1">
        <v>44630</v>
      </c>
      <c r="E262">
        <v>19293801</v>
      </c>
      <c r="F262" t="s">
        <v>19</v>
      </c>
      <c r="G262" t="s">
        <v>21</v>
      </c>
      <c r="H262" t="s">
        <v>183</v>
      </c>
      <c r="I262" s="2">
        <v>104214</v>
      </c>
      <c r="J262" s="2">
        <v>104214</v>
      </c>
      <c r="K262">
        <v>4478501400</v>
      </c>
      <c r="L262" t="s">
        <v>118</v>
      </c>
      <c r="M262" t="s">
        <v>119</v>
      </c>
      <c r="N262" t="s">
        <v>88</v>
      </c>
      <c r="O262" s="24" t="str">
        <f>IF(COUNTIF('Geographic Analysis'!$L$8:$L$21,Commercial!P203), _xlfn.CONCAT(Commercial!P203, " (H)"),Commercial!P203)</f>
        <v>United Kingdom</v>
      </c>
      <c r="P262" t="s">
        <v>88</v>
      </c>
      <c r="Q262" s="24" t="str">
        <f>IF(COUNTIF('Geographic Analysis'!$L$8:$L$21,Commercial!R203), _xlfn.CONCAT(Commercial!R203, " (H)"),Commercial!R203)</f>
        <v>United Kingdom</v>
      </c>
      <c r="R262" t="s">
        <v>88</v>
      </c>
      <c r="S262">
        <v>3323598752</v>
      </c>
      <c r="T262" t="s">
        <v>137</v>
      </c>
      <c r="V262" t="s">
        <v>88</v>
      </c>
    </row>
    <row r="263" spans="1:22" x14ac:dyDescent="0.3">
      <c r="A263" s="5" t="s">
        <v>185</v>
      </c>
      <c r="B263">
        <v>1058884562</v>
      </c>
      <c r="C263">
        <v>38865000</v>
      </c>
      <c r="D263" s="1">
        <v>44614</v>
      </c>
      <c r="E263">
        <v>14757288</v>
      </c>
      <c r="F263" t="s">
        <v>19</v>
      </c>
      <c r="G263" t="s">
        <v>21</v>
      </c>
      <c r="H263" t="s">
        <v>183</v>
      </c>
      <c r="I263" s="2">
        <v>100000</v>
      </c>
      <c r="J263" s="2">
        <v>100000</v>
      </c>
      <c r="K263">
        <v>7865462575</v>
      </c>
      <c r="L263" t="s">
        <v>138</v>
      </c>
      <c r="N263" t="s">
        <v>175</v>
      </c>
      <c r="O263" s="24" t="str">
        <f>IF(COUNTIF('Geographic Analysis'!$L$8:$L$21,Commercial!P281), _xlfn.CONCAT(Commercial!P281, " (H)"),Commercial!P281)</f>
        <v>Canda</v>
      </c>
      <c r="P263" t="s">
        <v>175</v>
      </c>
      <c r="Q263" s="24" t="str">
        <f>IF(COUNTIF('Geographic Analysis'!$L$8:$L$21,Commercial!R281), _xlfn.CONCAT(Commercial!R281, " (H)"),Commercial!R281)</f>
        <v>United States</v>
      </c>
      <c r="R263" t="s">
        <v>51</v>
      </c>
      <c r="S263">
        <v>4717323840</v>
      </c>
      <c r="T263" t="s">
        <v>24</v>
      </c>
      <c r="V263" t="s">
        <v>51</v>
      </c>
    </row>
    <row r="264" spans="1:22" x14ac:dyDescent="0.3">
      <c r="A264" s="5" t="s">
        <v>186</v>
      </c>
      <c r="B264">
        <v>1058884562</v>
      </c>
      <c r="C264">
        <v>36785654</v>
      </c>
      <c r="D264" s="1">
        <v>44646</v>
      </c>
      <c r="E264">
        <v>15271452</v>
      </c>
      <c r="F264" t="s">
        <v>19</v>
      </c>
      <c r="G264" t="s">
        <v>21</v>
      </c>
      <c r="H264" t="s">
        <v>183</v>
      </c>
      <c r="I264" s="2">
        <v>98949</v>
      </c>
      <c r="J264" s="2">
        <v>98949</v>
      </c>
      <c r="K264">
        <v>3323598752</v>
      </c>
      <c r="L264" t="s">
        <v>137</v>
      </c>
      <c r="N264" t="s">
        <v>88</v>
      </c>
      <c r="O264" s="24" t="str">
        <f>IF(COUNTIF('Geographic Analysis'!$L$8:$L$21,Commercial!P167), _xlfn.CONCAT(Commercial!P167, " (H)"),Commercial!P167)</f>
        <v>United Kingdom</v>
      </c>
      <c r="P264" t="s">
        <v>88</v>
      </c>
      <c r="Q264" s="24" t="str">
        <f>IF(COUNTIF('Geographic Analysis'!$L$8:$L$21,Commercial!R167), _xlfn.CONCAT(Commercial!R167, " (H)"),Commercial!R167)</f>
        <v>Germany</v>
      </c>
      <c r="R264" t="s">
        <v>38</v>
      </c>
      <c r="S264">
        <v>6674140100</v>
      </c>
      <c r="T264" t="s">
        <v>121</v>
      </c>
      <c r="U264" t="s">
        <v>122</v>
      </c>
      <c r="V264" t="s">
        <v>38</v>
      </c>
    </row>
    <row r="265" spans="1:22" x14ac:dyDescent="0.3">
      <c r="A265" s="5" t="s">
        <v>186</v>
      </c>
      <c r="B265">
        <v>1058884562</v>
      </c>
      <c r="C265">
        <v>36785654</v>
      </c>
      <c r="D265" s="1">
        <v>44648</v>
      </c>
      <c r="E265">
        <v>11185816</v>
      </c>
      <c r="F265" t="s">
        <v>19</v>
      </c>
      <c r="G265" t="s">
        <v>22</v>
      </c>
      <c r="H265" t="s">
        <v>183</v>
      </c>
      <c r="I265" s="2">
        <v>96353</v>
      </c>
      <c r="J265" s="2">
        <v>96353</v>
      </c>
      <c r="K265">
        <v>6674140100</v>
      </c>
      <c r="L265" t="s">
        <v>121</v>
      </c>
      <c r="M265" t="s">
        <v>122</v>
      </c>
      <c r="N265" t="s">
        <v>38</v>
      </c>
      <c r="O265" s="24" t="str">
        <f>IF(COUNTIF('Geographic Analysis'!$L$8:$L$21,Commercial!P256), _xlfn.CONCAT(Commercial!P256, " (H)"),Commercial!P256)</f>
        <v>Germany</v>
      </c>
      <c r="P265" t="s">
        <v>38</v>
      </c>
      <c r="Q265" s="24" t="str">
        <f>IF(COUNTIF('Geographic Analysis'!$L$8:$L$21,Commercial!R256), _xlfn.CONCAT(Commercial!R256, " (H)"),Commercial!R256)</f>
        <v>United Kingdom</v>
      </c>
      <c r="R265" t="s">
        <v>88</v>
      </c>
      <c r="S265">
        <v>1014787879</v>
      </c>
      <c r="T265" t="s">
        <v>113</v>
      </c>
      <c r="U265" t="s">
        <v>114</v>
      </c>
      <c r="V265" t="s">
        <v>88</v>
      </c>
    </row>
    <row r="266" spans="1:22" x14ac:dyDescent="0.3">
      <c r="A266" s="5" t="s">
        <v>186</v>
      </c>
      <c r="B266">
        <v>1058884562</v>
      </c>
      <c r="C266">
        <v>38865000</v>
      </c>
      <c r="D266" s="1">
        <v>44634</v>
      </c>
      <c r="E266">
        <v>16245746</v>
      </c>
      <c r="F266" t="s">
        <v>19</v>
      </c>
      <c r="G266" t="s">
        <v>21</v>
      </c>
      <c r="H266" t="s">
        <v>183</v>
      </c>
      <c r="I266" s="2">
        <v>94055</v>
      </c>
      <c r="J266" s="2">
        <v>94055</v>
      </c>
      <c r="K266">
        <v>5652548789</v>
      </c>
      <c r="L266" t="s">
        <v>132</v>
      </c>
      <c r="M266" t="s">
        <v>133</v>
      </c>
      <c r="N266" t="s">
        <v>134</v>
      </c>
      <c r="O266" s="24" t="str">
        <f>IF(COUNTIF('Geographic Analysis'!$L$8:$L$21,Commercial!P241), _xlfn.CONCAT(Commercial!P241, " (H)"),Commercial!P241)</f>
        <v>Ireland</v>
      </c>
      <c r="P266" t="s">
        <v>134</v>
      </c>
      <c r="Q266" s="24" t="str">
        <f>IF(COUNTIF('Geographic Analysis'!$L$8:$L$21,Commercial!R241), _xlfn.CONCAT(Commercial!R241, " (H)"),Commercial!R241)</f>
        <v>United States</v>
      </c>
      <c r="R266" t="s">
        <v>51</v>
      </c>
      <c r="S266">
        <v>3466400426</v>
      </c>
      <c r="T266" t="s">
        <v>67</v>
      </c>
      <c r="U266" t="s">
        <v>68</v>
      </c>
      <c r="V266" t="s">
        <v>51</v>
      </c>
    </row>
    <row r="267" spans="1:22" x14ac:dyDescent="0.3">
      <c r="A267" s="5" t="s">
        <v>184</v>
      </c>
      <c r="B267">
        <v>1058884562</v>
      </c>
      <c r="C267">
        <v>36785654</v>
      </c>
      <c r="D267" s="1">
        <v>44575</v>
      </c>
      <c r="E267">
        <v>19310499</v>
      </c>
      <c r="F267" t="s">
        <v>19</v>
      </c>
      <c r="G267" t="s">
        <v>22</v>
      </c>
      <c r="H267" t="s">
        <v>183</v>
      </c>
      <c r="I267" s="2">
        <v>91465</v>
      </c>
      <c r="J267" s="2">
        <v>91465</v>
      </c>
      <c r="K267">
        <v>7888045698</v>
      </c>
      <c r="L267" t="s">
        <v>123</v>
      </c>
      <c r="M267" t="s">
        <v>124</v>
      </c>
      <c r="N267" t="s">
        <v>125</v>
      </c>
      <c r="O267" s="24" t="str">
        <f>IF(COUNTIF('Geographic Analysis'!$L$8:$L$21,Commercial!P292), _xlfn.CONCAT(Commercial!P292, " (H)"),Commercial!P292)</f>
        <v>Denmark</v>
      </c>
      <c r="P267" t="s">
        <v>125</v>
      </c>
      <c r="Q267" s="24" t="str">
        <f>IF(COUNTIF('Geographic Analysis'!$L$8:$L$21,Commercial!R292), _xlfn.CONCAT(Commercial!R292, " (H)"),Commercial!R292)</f>
        <v>United Kingdom</v>
      </c>
      <c r="R267" t="s">
        <v>88</v>
      </c>
      <c r="S267">
        <v>1112036044</v>
      </c>
      <c r="T267" t="s">
        <v>120</v>
      </c>
      <c r="U267" t="s">
        <v>87</v>
      </c>
      <c r="V267" t="s">
        <v>88</v>
      </c>
    </row>
    <row r="268" spans="1:22" x14ac:dyDescent="0.3">
      <c r="A268" s="5" t="s">
        <v>184</v>
      </c>
      <c r="B268">
        <v>1058884562</v>
      </c>
      <c r="C268">
        <v>36785654</v>
      </c>
      <c r="D268" s="1">
        <v>44592</v>
      </c>
      <c r="E268">
        <v>12119419</v>
      </c>
      <c r="F268" t="s">
        <v>19</v>
      </c>
      <c r="G268" t="s">
        <v>21</v>
      </c>
      <c r="H268" t="s">
        <v>183</v>
      </c>
      <c r="I268" s="2">
        <v>86396</v>
      </c>
      <c r="J268" s="2">
        <v>86396</v>
      </c>
      <c r="K268">
        <v>3232587888</v>
      </c>
      <c r="L268" t="s">
        <v>117</v>
      </c>
      <c r="M268" t="s">
        <v>87</v>
      </c>
      <c r="N268" t="s">
        <v>88</v>
      </c>
      <c r="O268" s="24" t="str">
        <f>IF(COUNTIF('Geographic Analysis'!$L$8:$L$21,Commercial!P150), _xlfn.CONCAT(Commercial!P150, " (H)"),Commercial!P150)</f>
        <v>United Kingdom</v>
      </c>
      <c r="P268" t="s">
        <v>88</v>
      </c>
      <c r="Q268" s="24" t="str">
        <f>IF(COUNTIF('Geographic Analysis'!$L$8:$L$21,Commercial!R150), _xlfn.CONCAT(Commercial!R150, " (H)"),Commercial!R150)</f>
        <v>Netherlands</v>
      </c>
      <c r="R268" t="s">
        <v>58</v>
      </c>
      <c r="S268">
        <v>3259405538</v>
      </c>
      <c r="T268" t="s">
        <v>62</v>
      </c>
      <c r="U268" t="s">
        <v>61</v>
      </c>
      <c r="V268" t="s">
        <v>58</v>
      </c>
    </row>
    <row r="269" spans="1:22" x14ac:dyDescent="0.3">
      <c r="A269" s="5" t="s">
        <v>184</v>
      </c>
      <c r="B269">
        <v>1058884562</v>
      </c>
      <c r="C269">
        <v>36785654</v>
      </c>
      <c r="D269" s="1">
        <v>44582</v>
      </c>
      <c r="E269">
        <v>18519712</v>
      </c>
      <c r="F269" t="s">
        <v>19</v>
      </c>
      <c r="G269" t="s">
        <v>21</v>
      </c>
      <c r="H269" t="s">
        <v>183</v>
      </c>
      <c r="I269" s="2">
        <v>85144</v>
      </c>
      <c r="J269" s="2">
        <v>85144</v>
      </c>
      <c r="K269">
        <v>5652548789</v>
      </c>
      <c r="L269" t="s">
        <v>132</v>
      </c>
      <c r="M269" t="s">
        <v>133</v>
      </c>
      <c r="N269" t="s">
        <v>134</v>
      </c>
      <c r="O269" s="24" t="str">
        <f>IF(COUNTIF('Geographic Analysis'!$L$8:$L$21,Commercial!P245), _xlfn.CONCAT(Commercial!P245, " (H)"),Commercial!P245)</f>
        <v>Ireland</v>
      </c>
      <c r="P269" t="s">
        <v>134</v>
      </c>
      <c r="Q269" s="24" t="str">
        <f>IF(COUNTIF('Geographic Analysis'!$L$8:$L$21,Commercial!R245), _xlfn.CONCAT(Commercial!R245, " (H)"),Commercial!R245)</f>
        <v>Spain</v>
      </c>
      <c r="R269" t="s">
        <v>36</v>
      </c>
      <c r="S269">
        <v>1454142014</v>
      </c>
      <c r="T269" t="s">
        <v>63</v>
      </c>
      <c r="U269" t="s">
        <v>64</v>
      </c>
      <c r="V269" t="s">
        <v>36</v>
      </c>
    </row>
    <row r="270" spans="1:22" x14ac:dyDescent="0.3">
      <c r="A270" s="5" t="s">
        <v>185</v>
      </c>
      <c r="B270">
        <v>1058884562</v>
      </c>
      <c r="C270">
        <v>38865000</v>
      </c>
      <c r="D270" s="1">
        <v>44611</v>
      </c>
      <c r="E270">
        <v>19065527</v>
      </c>
      <c r="F270" t="s">
        <v>19</v>
      </c>
      <c r="G270" t="s">
        <v>22</v>
      </c>
      <c r="H270" t="s">
        <v>183</v>
      </c>
      <c r="I270" s="2">
        <v>82792</v>
      </c>
      <c r="J270" s="2">
        <v>82792</v>
      </c>
      <c r="K270">
        <v>7298729519</v>
      </c>
      <c r="L270" t="s">
        <v>75</v>
      </c>
      <c r="M270" t="s">
        <v>65</v>
      </c>
      <c r="N270" t="s">
        <v>51</v>
      </c>
      <c r="O270" s="24" t="str">
        <f>IF(COUNTIF('Geographic Analysis'!$L$8:$L$21,Commercial!P272), _xlfn.CONCAT(Commercial!P272, " (H)"),Commercial!P272)</f>
        <v>United States</v>
      </c>
      <c r="P270" t="s">
        <v>51</v>
      </c>
      <c r="Q270" s="24" t="str">
        <f>IF(COUNTIF('Geographic Analysis'!$L$8:$L$21,Commercial!R272), _xlfn.CONCAT(Commercial!R272, " (H)"),Commercial!R272)</f>
        <v>Poland</v>
      </c>
      <c r="R270" t="s">
        <v>45</v>
      </c>
      <c r="S270">
        <v>2141002012</v>
      </c>
      <c r="T270" t="s">
        <v>135</v>
      </c>
      <c r="U270" t="s">
        <v>136</v>
      </c>
      <c r="V270" t="s">
        <v>45</v>
      </c>
    </row>
    <row r="271" spans="1:22" x14ac:dyDescent="0.3">
      <c r="A271" s="5" t="s">
        <v>185</v>
      </c>
      <c r="B271">
        <v>1058884562</v>
      </c>
      <c r="C271">
        <v>36785654</v>
      </c>
      <c r="D271" s="1">
        <v>44595</v>
      </c>
      <c r="E271">
        <v>15654170</v>
      </c>
      <c r="F271" t="s">
        <v>19</v>
      </c>
      <c r="G271" t="s">
        <v>22</v>
      </c>
      <c r="H271" t="s">
        <v>183</v>
      </c>
      <c r="I271" s="2">
        <v>81456</v>
      </c>
      <c r="J271" s="2">
        <v>81456</v>
      </c>
      <c r="K271">
        <v>3259405538</v>
      </c>
      <c r="L271" t="s">
        <v>62</v>
      </c>
      <c r="M271" t="s">
        <v>61</v>
      </c>
      <c r="N271" t="s">
        <v>58</v>
      </c>
      <c r="O271" s="24" t="str">
        <f>IF(COUNTIF('Geographic Analysis'!$L$8:$L$21,Commercial!P160), _xlfn.CONCAT(Commercial!P160, " (H)"),Commercial!P160)</f>
        <v>Netherlands</v>
      </c>
      <c r="P271" t="s">
        <v>58</v>
      </c>
      <c r="Q271" s="24" t="str">
        <f>IF(COUNTIF('Geographic Analysis'!$L$8:$L$21,Commercial!R160), _xlfn.CONCAT(Commercial!R160, " (H)"),Commercial!R160)</f>
        <v>Germany</v>
      </c>
      <c r="R271" t="s">
        <v>38</v>
      </c>
      <c r="S271">
        <v>3122512523</v>
      </c>
      <c r="T271" t="s">
        <v>146</v>
      </c>
      <c r="U271" t="s">
        <v>147</v>
      </c>
      <c r="V271" t="s">
        <v>38</v>
      </c>
    </row>
    <row r="272" spans="1:22" x14ac:dyDescent="0.3">
      <c r="A272" s="5" t="s">
        <v>185</v>
      </c>
      <c r="B272">
        <v>1058884562</v>
      </c>
      <c r="C272">
        <v>36785654</v>
      </c>
      <c r="D272" s="1">
        <v>44596</v>
      </c>
      <c r="E272">
        <v>14905258</v>
      </c>
      <c r="F272" t="s">
        <v>19</v>
      </c>
      <c r="G272" t="s">
        <v>22</v>
      </c>
      <c r="H272" t="s">
        <v>183</v>
      </c>
      <c r="I272" s="2">
        <v>77556</v>
      </c>
      <c r="J272" s="2">
        <v>77556</v>
      </c>
      <c r="K272">
        <v>1445788885</v>
      </c>
      <c r="L272" t="s">
        <v>171</v>
      </c>
      <c r="N272" t="s">
        <v>172</v>
      </c>
      <c r="O272" s="24" t="str">
        <f>IF(COUNTIF('Geographic Analysis'!$L$8:$L$21,Commercial!P86), _xlfn.CONCAT(Commercial!P86, " (H)"),Commercial!P86)</f>
        <v>Iran (H)</v>
      </c>
      <c r="P272" t="s">
        <v>172</v>
      </c>
      <c r="Q272" s="24" t="str">
        <f>IF(COUNTIF('Geographic Analysis'!$L$8:$L$21,Commercial!R86), _xlfn.CONCAT(Commercial!R86, " (H)"),Commercial!R86)</f>
        <v>United States</v>
      </c>
      <c r="R272" t="s">
        <v>51</v>
      </c>
      <c r="S272">
        <v>7298729519</v>
      </c>
      <c r="T272" t="s">
        <v>75</v>
      </c>
      <c r="U272" t="s">
        <v>65</v>
      </c>
      <c r="V272" t="s">
        <v>51</v>
      </c>
    </row>
    <row r="273" spans="1:22" x14ac:dyDescent="0.3">
      <c r="A273" s="5" t="s">
        <v>185</v>
      </c>
      <c r="B273">
        <v>1058884562</v>
      </c>
      <c r="C273">
        <v>36785654</v>
      </c>
      <c r="D273" s="1">
        <v>44612</v>
      </c>
      <c r="E273">
        <v>10040669</v>
      </c>
      <c r="F273" t="s">
        <v>19</v>
      </c>
      <c r="G273" t="s">
        <v>21</v>
      </c>
      <c r="H273" t="s">
        <v>183</v>
      </c>
      <c r="I273" s="2">
        <v>77387</v>
      </c>
      <c r="J273" s="2">
        <v>77387</v>
      </c>
      <c r="K273">
        <v>4598747104</v>
      </c>
      <c r="L273" t="s">
        <v>142</v>
      </c>
      <c r="M273" t="s">
        <v>87</v>
      </c>
      <c r="N273" t="s">
        <v>88</v>
      </c>
      <c r="O273" s="24" t="str">
        <f>IF(COUNTIF('Geographic Analysis'!$L$8:$L$21,Commercial!P231), _xlfn.CONCAT(Commercial!P231, " (H)"),Commercial!P231)</f>
        <v>United Kingdom</v>
      </c>
      <c r="P273" t="s">
        <v>88</v>
      </c>
      <c r="Q273" s="24" t="str">
        <f>IF(COUNTIF('Geographic Analysis'!$L$8:$L$21,Commercial!R231), _xlfn.CONCAT(Commercial!R231, " (H)"),Commercial!R231)</f>
        <v>United Kingdom</v>
      </c>
      <c r="R273" t="s">
        <v>88</v>
      </c>
      <c r="S273">
        <v>3232587888</v>
      </c>
      <c r="T273" t="s">
        <v>117</v>
      </c>
      <c r="U273" t="s">
        <v>87</v>
      </c>
      <c r="V273" t="s">
        <v>88</v>
      </c>
    </row>
    <row r="274" spans="1:22" x14ac:dyDescent="0.3">
      <c r="A274" s="5" t="s">
        <v>186</v>
      </c>
      <c r="B274">
        <v>1058884562</v>
      </c>
      <c r="C274">
        <v>36785654</v>
      </c>
      <c r="D274" s="1">
        <v>44622</v>
      </c>
      <c r="E274">
        <v>11274723</v>
      </c>
      <c r="F274" t="s">
        <v>19</v>
      </c>
      <c r="G274" t="s">
        <v>22</v>
      </c>
      <c r="H274" t="s">
        <v>183</v>
      </c>
      <c r="I274" s="2">
        <v>68477</v>
      </c>
      <c r="J274" s="2">
        <v>68477</v>
      </c>
      <c r="K274">
        <v>2045489878</v>
      </c>
      <c r="L274" t="s">
        <v>103</v>
      </c>
      <c r="M274" t="s">
        <v>50</v>
      </c>
      <c r="N274" t="s">
        <v>49</v>
      </c>
      <c r="O274" s="24" t="str">
        <f>IF(COUNTIF('Geographic Analysis'!$L$8:$L$21,Commercial!P123), _xlfn.CONCAT(Commercial!P123, " (H)"),Commercial!P123)</f>
        <v>France</v>
      </c>
      <c r="P274" t="s">
        <v>49</v>
      </c>
      <c r="Q274" s="24" t="str">
        <f>IF(COUNTIF('Geographic Analysis'!$L$8:$L$21,Commercial!R123), _xlfn.CONCAT(Commercial!R123, " (H)"),Commercial!R123)</f>
        <v>Bahrain (H)</v>
      </c>
      <c r="R274" t="s">
        <v>28</v>
      </c>
      <c r="S274">
        <v>1047485455</v>
      </c>
      <c r="T274" t="s">
        <v>30</v>
      </c>
      <c r="U274" t="s">
        <v>31</v>
      </c>
      <c r="V274" t="s">
        <v>28</v>
      </c>
    </row>
    <row r="275" spans="1:22" x14ac:dyDescent="0.3">
      <c r="A275" s="5" t="s">
        <v>184</v>
      </c>
      <c r="B275">
        <v>1058884562</v>
      </c>
      <c r="C275">
        <v>36785654</v>
      </c>
      <c r="D275" s="1">
        <v>44575</v>
      </c>
      <c r="E275">
        <v>15681295</v>
      </c>
      <c r="F275" t="s">
        <v>19</v>
      </c>
      <c r="G275" t="s">
        <v>22</v>
      </c>
      <c r="H275" t="s">
        <v>183</v>
      </c>
      <c r="I275" s="2">
        <v>67709</v>
      </c>
      <c r="J275" s="2">
        <v>67709</v>
      </c>
      <c r="K275">
        <v>6319115507</v>
      </c>
      <c r="L275" t="s">
        <v>94</v>
      </c>
      <c r="M275" t="s">
        <v>95</v>
      </c>
      <c r="N275" t="s">
        <v>38</v>
      </c>
      <c r="O275" s="24" t="str">
        <f>IF(COUNTIF('Geographic Analysis'!$L$8:$L$21,Commercial!P254), _xlfn.CONCAT(Commercial!P254, " (H)"),Commercial!P254)</f>
        <v>Germany</v>
      </c>
      <c r="P275" t="s">
        <v>38</v>
      </c>
      <c r="Q275" s="24" t="str">
        <f>IF(COUNTIF('Geographic Analysis'!$L$8:$L$21,Commercial!R254), _xlfn.CONCAT(Commercial!R254, " (H)"),Commercial!R254)</f>
        <v>United States</v>
      </c>
      <c r="R275" t="s">
        <v>51</v>
      </c>
      <c r="S275">
        <v>7900001410</v>
      </c>
      <c r="T275" t="s">
        <v>72</v>
      </c>
      <c r="U275" t="s">
        <v>65</v>
      </c>
      <c r="V275" t="s">
        <v>51</v>
      </c>
    </row>
    <row r="276" spans="1:22" x14ac:dyDescent="0.3">
      <c r="A276" s="5" t="s">
        <v>186</v>
      </c>
      <c r="B276">
        <v>1058884562</v>
      </c>
      <c r="C276">
        <v>36785654</v>
      </c>
      <c r="D276" s="1">
        <v>44638</v>
      </c>
      <c r="E276">
        <v>19934212</v>
      </c>
      <c r="F276" t="s">
        <v>19</v>
      </c>
      <c r="G276" t="s">
        <v>22</v>
      </c>
      <c r="H276" t="s">
        <v>183</v>
      </c>
      <c r="I276" s="2">
        <v>61362</v>
      </c>
      <c r="J276" s="2">
        <v>61362</v>
      </c>
      <c r="K276">
        <v>9987426545</v>
      </c>
      <c r="L276" t="s">
        <v>116</v>
      </c>
      <c r="M276" t="s">
        <v>87</v>
      </c>
      <c r="N276" t="s">
        <v>88</v>
      </c>
      <c r="O276" s="24" t="str">
        <f>IF(COUNTIF('Geographic Analysis'!$L$8:$L$21,Commercial!P347), _xlfn.CONCAT(Commercial!P347, " (H)"),Commercial!P347)</f>
        <v>United Kingdom</v>
      </c>
      <c r="P276" t="s">
        <v>88</v>
      </c>
      <c r="Q276" s="24" t="str">
        <f>IF(COUNTIF('Geographic Analysis'!$L$8:$L$21,Commercial!R347), _xlfn.CONCAT(Commercial!R347, " (H)"),Commercial!R347)</f>
        <v>United Kingdom</v>
      </c>
      <c r="R276" t="s">
        <v>88</v>
      </c>
      <c r="S276">
        <v>4478501400</v>
      </c>
      <c r="T276" t="s">
        <v>118</v>
      </c>
      <c r="U276" t="s">
        <v>119</v>
      </c>
      <c r="V276" t="s">
        <v>88</v>
      </c>
    </row>
    <row r="277" spans="1:22" x14ac:dyDescent="0.3">
      <c r="A277" s="5" t="s">
        <v>186</v>
      </c>
      <c r="B277">
        <v>1058884562</v>
      </c>
      <c r="C277">
        <v>38865000</v>
      </c>
      <c r="D277" s="1">
        <v>44623</v>
      </c>
      <c r="E277">
        <v>19889621</v>
      </c>
      <c r="F277" t="s">
        <v>19</v>
      </c>
      <c r="G277" t="s">
        <v>21</v>
      </c>
      <c r="H277" t="s">
        <v>183</v>
      </c>
      <c r="I277" s="2">
        <v>56608</v>
      </c>
      <c r="J277" s="2">
        <v>56608</v>
      </c>
      <c r="K277">
        <v>7785632666</v>
      </c>
      <c r="L277" t="s">
        <v>173</v>
      </c>
      <c r="N277" t="s">
        <v>174</v>
      </c>
      <c r="O277" s="24" t="str">
        <f>IF(COUNTIF('Geographic Analysis'!$L$8:$L$21,Commercial!P279), _xlfn.CONCAT(Commercial!P279, " (H)"),Commercial!P279)</f>
        <v>Afganistan (H)</v>
      </c>
      <c r="P277" t="s">
        <v>174</v>
      </c>
      <c r="Q277" s="24" t="str">
        <f>IF(COUNTIF('Geographic Analysis'!$L$8:$L$21,Commercial!R279), _xlfn.CONCAT(Commercial!R279, " (H)"),Commercial!R279)</f>
        <v>United Kingdom</v>
      </c>
      <c r="R277" t="s">
        <v>88</v>
      </c>
      <c r="S277">
        <v>8518945853</v>
      </c>
      <c r="T277" t="s">
        <v>115</v>
      </c>
      <c r="V277" t="s">
        <v>88</v>
      </c>
    </row>
    <row r="278" spans="1:22" x14ac:dyDescent="0.3">
      <c r="A278" s="5" t="s">
        <v>185</v>
      </c>
      <c r="B278">
        <v>1058884562</v>
      </c>
      <c r="C278">
        <v>38865000</v>
      </c>
      <c r="D278" s="1">
        <v>44596</v>
      </c>
      <c r="E278">
        <v>16710175</v>
      </c>
      <c r="F278" t="s">
        <v>19</v>
      </c>
      <c r="G278" t="s">
        <v>22</v>
      </c>
      <c r="H278" t="s">
        <v>183</v>
      </c>
      <c r="I278" s="2">
        <v>55274</v>
      </c>
      <c r="J278" s="2">
        <v>55274</v>
      </c>
      <c r="K278">
        <v>2141002012</v>
      </c>
      <c r="L278" t="s">
        <v>135</v>
      </c>
      <c r="M278" t="s">
        <v>136</v>
      </c>
      <c r="N278" t="s">
        <v>45</v>
      </c>
      <c r="O278" s="24" t="str">
        <f>IF(COUNTIF('Geographic Analysis'!$L$8:$L$21,Commercial!P133), _xlfn.CONCAT(Commercial!P133, " (H)"),Commercial!P133)</f>
        <v>Poland</v>
      </c>
      <c r="P278" t="s">
        <v>45</v>
      </c>
      <c r="Q278" s="24" t="str">
        <f>IF(COUNTIF('Geographic Analysis'!$L$8:$L$21,Commercial!R133), _xlfn.CONCAT(Commercial!R133, " (H)"),Commercial!R133)</f>
        <v>France</v>
      </c>
      <c r="R278" t="s">
        <v>49</v>
      </c>
      <c r="S278">
        <v>5125454555</v>
      </c>
      <c r="T278" t="s">
        <v>104</v>
      </c>
      <c r="U278" t="s">
        <v>50</v>
      </c>
      <c r="V278" t="s">
        <v>49</v>
      </c>
    </row>
    <row r="279" spans="1:22" x14ac:dyDescent="0.3">
      <c r="A279" s="5" t="s">
        <v>186</v>
      </c>
      <c r="B279">
        <v>1058884562</v>
      </c>
      <c r="C279">
        <v>36785654</v>
      </c>
      <c r="D279" s="1">
        <v>44645</v>
      </c>
      <c r="E279">
        <v>19281514</v>
      </c>
      <c r="F279" t="s">
        <v>19</v>
      </c>
      <c r="G279" t="s">
        <v>22</v>
      </c>
      <c r="H279" t="s">
        <v>183</v>
      </c>
      <c r="I279" s="2">
        <v>53739</v>
      </c>
      <c r="J279" s="2">
        <v>53739</v>
      </c>
      <c r="K279">
        <v>2141002012</v>
      </c>
      <c r="L279" t="s">
        <v>135</v>
      </c>
      <c r="M279" t="s">
        <v>136</v>
      </c>
      <c r="N279" t="s">
        <v>45</v>
      </c>
      <c r="O279" s="24" t="str">
        <f>IF(COUNTIF('Geographic Analysis'!$L$8:$L$21,Commercial!P166), _xlfn.CONCAT(Commercial!P166, " (H)"),Commercial!P166)</f>
        <v>Poland</v>
      </c>
      <c r="P279" t="s">
        <v>45</v>
      </c>
      <c r="Q279" s="24" t="str">
        <f>IF(COUNTIF('Geographic Analysis'!$L$8:$L$21,Commercial!R166), _xlfn.CONCAT(Commercial!R166, " (H)"),Commercial!R166)</f>
        <v>France</v>
      </c>
      <c r="R279" t="s">
        <v>49</v>
      </c>
      <c r="S279">
        <v>2045489878</v>
      </c>
      <c r="T279" t="s">
        <v>103</v>
      </c>
      <c r="U279" t="s">
        <v>50</v>
      </c>
      <c r="V279" t="s">
        <v>49</v>
      </c>
    </row>
    <row r="280" spans="1:22" x14ac:dyDescent="0.3">
      <c r="A280" s="5" t="s">
        <v>184</v>
      </c>
      <c r="B280">
        <v>1058884562</v>
      </c>
      <c r="C280">
        <v>36785654</v>
      </c>
      <c r="D280" s="1">
        <v>44577</v>
      </c>
      <c r="E280">
        <v>15785237</v>
      </c>
      <c r="F280" t="s">
        <v>19</v>
      </c>
      <c r="G280" t="s">
        <v>22</v>
      </c>
      <c r="H280" t="s">
        <v>183</v>
      </c>
      <c r="I280" s="2">
        <v>51573</v>
      </c>
      <c r="J280" s="2">
        <v>51573</v>
      </c>
      <c r="K280">
        <v>4478501400</v>
      </c>
      <c r="L280" t="s">
        <v>118</v>
      </c>
      <c r="M280" t="s">
        <v>119</v>
      </c>
      <c r="N280" t="s">
        <v>88</v>
      </c>
      <c r="O280" s="24" t="str">
        <f>IF(COUNTIF('Geographic Analysis'!$L$8:$L$21,Commercial!P201), _xlfn.CONCAT(Commercial!P201, " (H)"),Commercial!P201)</f>
        <v>United Kingdom</v>
      </c>
      <c r="P280" t="s">
        <v>88</v>
      </c>
      <c r="Q280" s="24" t="str">
        <f>IF(COUNTIF('Geographic Analysis'!$L$8:$L$21,Commercial!R201), _xlfn.CONCAT(Commercial!R201, " (H)"),Commercial!R201)</f>
        <v>Bahrain (H)</v>
      </c>
      <c r="R280" t="s">
        <v>28</v>
      </c>
      <c r="S280">
        <v>1000254510</v>
      </c>
      <c r="T280" t="s">
        <v>66</v>
      </c>
      <c r="U280" t="s">
        <v>29</v>
      </c>
      <c r="V280" t="s">
        <v>28</v>
      </c>
    </row>
    <row r="281" spans="1:22" x14ac:dyDescent="0.3">
      <c r="A281" s="5" t="s">
        <v>184</v>
      </c>
      <c r="B281">
        <v>1058884562</v>
      </c>
      <c r="C281">
        <v>36785654</v>
      </c>
      <c r="D281" s="1">
        <v>44578</v>
      </c>
      <c r="E281">
        <v>11205279</v>
      </c>
      <c r="F281" t="s">
        <v>19</v>
      </c>
      <c r="G281" t="s">
        <v>22</v>
      </c>
      <c r="H281" t="s">
        <v>183</v>
      </c>
      <c r="I281" s="2">
        <v>51457</v>
      </c>
      <c r="J281" s="2">
        <v>51457</v>
      </c>
      <c r="K281">
        <v>2045489878</v>
      </c>
      <c r="L281" t="s">
        <v>103</v>
      </c>
      <c r="M281" t="s">
        <v>50</v>
      </c>
      <c r="N281" t="s">
        <v>49</v>
      </c>
      <c r="O281" s="24" t="str">
        <f>IF(COUNTIF('Geographic Analysis'!$L$8:$L$21,Commercial!P122), _xlfn.CONCAT(Commercial!P122, " (H)"),Commercial!P122)</f>
        <v>France</v>
      </c>
      <c r="P281" t="s">
        <v>49</v>
      </c>
      <c r="Q281" s="24" t="str">
        <f>IF(COUNTIF('Geographic Analysis'!$L$8:$L$21,Commercial!R122), _xlfn.CONCAT(Commercial!R122, " (H)"),Commercial!R122)</f>
        <v>United Kingdom</v>
      </c>
      <c r="R281" t="s">
        <v>88</v>
      </c>
      <c r="S281">
        <v>1112036044</v>
      </c>
      <c r="T281" t="s">
        <v>120</v>
      </c>
      <c r="U281" t="s">
        <v>87</v>
      </c>
      <c r="V281" t="s">
        <v>88</v>
      </c>
    </row>
    <row r="282" spans="1:22" x14ac:dyDescent="0.3">
      <c r="A282" s="5" t="s">
        <v>184</v>
      </c>
      <c r="B282">
        <v>1058884562</v>
      </c>
      <c r="C282">
        <v>36785654</v>
      </c>
      <c r="D282" s="1">
        <v>44583</v>
      </c>
      <c r="E282">
        <v>13006302</v>
      </c>
      <c r="F282" t="s">
        <v>19</v>
      </c>
      <c r="G282" t="s">
        <v>22</v>
      </c>
      <c r="H282" t="s">
        <v>183</v>
      </c>
      <c r="I282" s="2">
        <v>51119</v>
      </c>
      <c r="J282" s="2">
        <v>51119</v>
      </c>
      <c r="K282">
        <v>7888045698</v>
      </c>
      <c r="L282" t="s">
        <v>123</v>
      </c>
      <c r="M282" t="s">
        <v>124</v>
      </c>
      <c r="N282" t="s">
        <v>125</v>
      </c>
      <c r="O282" s="24" t="str">
        <f>IF(COUNTIF('Geographic Analysis'!$L$8:$L$21,Commercial!P288), _xlfn.CONCAT(Commercial!P288, " (H)"),Commercial!P288)</f>
        <v>Denmark</v>
      </c>
      <c r="P282" t="s">
        <v>125</v>
      </c>
      <c r="Q282" s="24" t="str">
        <f>IF(COUNTIF('Geographic Analysis'!$L$8:$L$21,Commercial!R288), _xlfn.CONCAT(Commercial!R288, " (H)"),Commercial!R288)</f>
        <v>Bahrain (H)</v>
      </c>
      <c r="R282" t="s">
        <v>28</v>
      </c>
      <c r="S282">
        <v>1000254510</v>
      </c>
      <c r="T282" t="s">
        <v>66</v>
      </c>
      <c r="U282" t="s">
        <v>29</v>
      </c>
      <c r="V282" t="s">
        <v>28</v>
      </c>
    </row>
    <row r="283" spans="1:22" x14ac:dyDescent="0.3">
      <c r="A283" s="5" t="s">
        <v>185</v>
      </c>
      <c r="B283">
        <v>1058884562</v>
      </c>
      <c r="C283">
        <v>38865000</v>
      </c>
      <c r="D283" s="1">
        <v>44599</v>
      </c>
      <c r="E283">
        <v>15381862</v>
      </c>
      <c r="F283" t="s">
        <v>19</v>
      </c>
      <c r="G283" t="s">
        <v>22</v>
      </c>
      <c r="H283" t="s">
        <v>183</v>
      </c>
      <c r="I283" s="2">
        <v>49894</v>
      </c>
      <c r="J283" s="2">
        <v>49894</v>
      </c>
      <c r="K283">
        <v>1236545454</v>
      </c>
      <c r="L283" t="s">
        <v>156</v>
      </c>
      <c r="N283" t="s">
        <v>158</v>
      </c>
      <c r="O283" s="24" t="str">
        <f>IF(COUNTIF('Geographic Analysis'!$L$8:$L$21,Commercial!P115), _xlfn.CONCAT(Commercial!P115, " (H)"),Commercial!P115)</f>
        <v>Colombia (H)</v>
      </c>
      <c r="P283" t="s">
        <v>158</v>
      </c>
      <c r="Q283" s="24" t="str">
        <f>IF(COUNTIF('Geographic Analysis'!$L$8:$L$21,Commercial!R115), _xlfn.CONCAT(Commercial!R115, " (H)"),Commercial!R115)</f>
        <v>France</v>
      </c>
      <c r="R283" t="s">
        <v>49</v>
      </c>
      <c r="S283">
        <v>2045489878</v>
      </c>
      <c r="T283" t="s">
        <v>103</v>
      </c>
      <c r="U283" t="s">
        <v>50</v>
      </c>
      <c r="V283" t="s">
        <v>49</v>
      </c>
    </row>
    <row r="284" spans="1:22" x14ac:dyDescent="0.3">
      <c r="A284" s="5" t="s">
        <v>185</v>
      </c>
      <c r="B284">
        <v>1058884562</v>
      </c>
      <c r="C284">
        <v>36785654</v>
      </c>
      <c r="D284" s="1">
        <v>44598</v>
      </c>
      <c r="E284">
        <v>10164032</v>
      </c>
      <c r="F284" t="s">
        <v>19</v>
      </c>
      <c r="G284" t="s">
        <v>21</v>
      </c>
      <c r="H284" t="s">
        <v>183</v>
      </c>
      <c r="I284" s="2">
        <v>45000</v>
      </c>
      <c r="J284" s="2">
        <v>45000</v>
      </c>
      <c r="K284">
        <v>4547963252</v>
      </c>
      <c r="L284" t="s">
        <v>32</v>
      </c>
      <c r="M284" t="s">
        <v>33</v>
      </c>
      <c r="N284" t="s">
        <v>28</v>
      </c>
      <c r="O284" s="24" t="str">
        <f>IF(COUNTIF('Geographic Analysis'!$L$8:$L$21,Commercial!P217), _xlfn.CONCAT(Commercial!P217, " (H)"),Commercial!P217)</f>
        <v>Bahrain (H)</v>
      </c>
      <c r="P284" t="s">
        <v>28</v>
      </c>
      <c r="Q284" s="24" t="str">
        <f>IF(COUNTIF('Geographic Analysis'!$L$8:$L$21,Commercial!R217), _xlfn.CONCAT(Commercial!R217, " (H)"),Commercial!R217)</f>
        <v>United Kingdom</v>
      </c>
      <c r="R284" t="s">
        <v>88</v>
      </c>
      <c r="S284">
        <v>1112036044</v>
      </c>
      <c r="T284" t="s">
        <v>120</v>
      </c>
      <c r="U284" t="s">
        <v>87</v>
      </c>
      <c r="V284" t="s">
        <v>88</v>
      </c>
    </row>
    <row r="285" spans="1:22" x14ac:dyDescent="0.3">
      <c r="A285" s="5" t="s">
        <v>185</v>
      </c>
      <c r="B285">
        <v>1058884562</v>
      </c>
      <c r="C285">
        <v>36785654</v>
      </c>
      <c r="D285" s="1">
        <v>44611</v>
      </c>
      <c r="E285">
        <v>19045778</v>
      </c>
      <c r="F285" t="s">
        <v>19</v>
      </c>
      <c r="G285" t="s">
        <v>22</v>
      </c>
      <c r="H285" t="s">
        <v>183</v>
      </c>
      <c r="I285" s="2">
        <v>44916</v>
      </c>
      <c r="J285" s="2">
        <v>44916</v>
      </c>
      <c r="K285">
        <v>1112036044</v>
      </c>
      <c r="L285" t="s">
        <v>120</v>
      </c>
      <c r="M285" t="s">
        <v>87</v>
      </c>
      <c r="N285" t="s">
        <v>88</v>
      </c>
      <c r="O285" s="24" t="str">
        <f>IF(COUNTIF('Geographic Analysis'!$L$8:$L$21,Commercial!P68), _xlfn.CONCAT(Commercial!P68, " (H)"),Commercial!P68)</f>
        <v>United Kingdom</v>
      </c>
      <c r="P285" t="s">
        <v>88</v>
      </c>
      <c r="Q285" s="24" t="str">
        <f>IF(COUNTIF('Geographic Analysis'!$L$8:$L$21,Commercial!R68), _xlfn.CONCAT(Commercial!R68, " (H)"),Commercial!R68)</f>
        <v>United States</v>
      </c>
      <c r="R285" t="s">
        <v>51</v>
      </c>
      <c r="S285">
        <v>7298729519</v>
      </c>
      <c r="T285" t="s">
        <v>75</v>
      </c>
      <c r="U285" t="s">
        <v>65</v>
      </c>
      <c r="V285" t="s">
        <v>51</v>
      </c>
    </row>
    <row r="286" spans="1:22" x14ac:dyDescent="0.3">
      <c r="A286" s="5" t="s">
        <v>185</v>
      </c>
      <c r="B286">
        <v>1058884562</v>
      </c>
      <c r="C286">
        <v>36785654</v>
      </c>
      <c r="D286" s="1">
        <v>44605</v>
      </c>
      <c r="E286">
        <v>13277625</v>
      </c>
      <c r="F286" t="s">
        <v>19</v>
      </c>
      <c r="G286" t="s">
        <v>21</v>
      </c>
      <c r="H286" t="s">
        <v>183</v>
      </c>
      <c r="I286" s="2">
        <v>44005</v>
      </c>
      <c r="J286" s="2">
        <v>44005</v>
      </c>
      <c r="K286">
        <v>1014787879</v>
      </c>
      <c r="L286" t="s">
        <v>113</v>
      </c>
      <c r="M286" t="s">
        <v>114</v>
      </c>
      <c r="N286" t="s">
        <v>88</v>
      </c>
      <c r="O286" s="24" t="str">
        <f>IF(COUNTIF('Geographic Analysis'!$L$8:$L$21,Commercial!P34), _xlfn.CONCAT(Commercial!P34, " (H)"),Commercial!P34)</f>
        <v>United Kingdom</v>
      </c>
      <c r="P286" t="s">
        <v>88</v>
      </c>
      <c r="Q286" s="24" t="str">
        <f>IF(COUNTIF('Geographic Analysis'!$L$8:$L$21,Commercial!R34), _xlfn.CONCAT(Commercial!R34, " (H)"),Commercial!R34)</f>
        <v>United Kingdom</v>
      </c>
      <c r="R286" t="s">
        <v>88</v>
      </c>
      <c r="S286">
        <v>1112036044</v>
      </c>
      <c r="T286" t="s">
        <v>120</v>
      </c>
      <c r="U286" t="s">
        <v>87</v>
      </c>
      <c r="V286" t="s">
        <v>88</v>
      </c>
    </row>
    <row r="287" spans="1:22" x14ac:dyDescent="0.3">
      <c r="A287" s="5" t="s">
        <v>186</v>
      </c>
      <c r="B287">
        <v>1058884562</v>
      </c>
      <c r="C287">
        <v>36785654</v>
      </c>
      <c r="D287" s="1">
        <v>44629</v>
      </c>
      <c r="E287">
        <v>10121310</v>
      </c>
      <c r="F287" t="s">
        <v>19</v>
      </c>
      <c r="G287" t="s">
        <v>22</v>
      </c>
      <c r="H287" t="s">
        <v>183</v>
      </c>
      <c r="I287" s="2">
        <v>43736</v>
      </c>
      <c r="J287" s="2">
        <v>43736</v>
      </c>
      <c r="K287">
        <v>7458922145</v>
      </c>
      <c r="L287" t="s">
        <v>151</v>
      </c>
      <c r="M287" t="s">
        <v>152</v>
      </c>
      <c r="N287" t="s">
        <v>153</v>
      </c>
      <c r="O287" s="24" t="str">
        <f>IF(COUNTIF('Geographic Analysis'!$L$8:$L$21,Commercial!P72), _xlfn.CONCAT(Commercial!P72, " (H)"),Commercial!P72)</f>
        <v>Bolivia (H)</v>
      </c>
      <c r="P287" t="s">
        <v>153</v>
      </c>
      <c r="Q287" s="24" t="str">
        <f>IF(COUNTIF('Geographic Analysis'!$L$8:$L$21,Commercial!R72), _xlfn.CONCAT(Commercial!R72, " (H)"),Commercial!R72)</f>
        <v>United Arab Emirates (H)</v>
      </c>
      <c r="R287" t="s">
        <v>109</v>
      </c>
      <c r="S287">
        <v>2049989878</v>
      </c>
      <c r="T287" t="s">
        <v>110</v>
      </c>
      <c r="U287" t="s">
        <v>111</v>
      </c>
      <c r="V287" t="s">
        <v>109</v>
      </c>
    </row>
    <row r="288" spans="1:22" x14ac:dyDescent="0.3">
      <c r="A288" s="5" t="s">
        <v>185</v>
      </c>
      <c r="B288">
        <v>1058884562</v>
      </c>
      <c r="C288">
        <v>38865000</v>
      </c>
      <c r="D288" s="1">
        <v>44610</v>
      </c>
      <c r="E288">
        <v>17640798</v>
      </c>
      <c r="F288" t="s">
        <v>19</v>
      </c>
      <c r="G288" t="s">
        <v>21</v>
      </c>
      <c r="H288" t="s">
        <v>183</v>
      </c>
      <c r="I288" s="2">
        <v>40139</v>
      </c>
      <c r="J288" s="2">
        <v>40139</v>
      </c>
      <c r="K288">
        <v>4100524284</v>
      </c>
      <c r="L288" t="s">
        <v>43</v>
      </c>
      <c r="M288" t="s">
        <v>44</v>
      </c>
      <c r="N288" t="s">
        <v>45</v>
      </c>
      <c r="O288" s="24" t="str">
        <f>IF(COUNTIF('Geographic Analysis'!$L$8:$L$21,Commercial!P190), _xlfn.CONCAT(Commercial!P190, " (H)"),Commercial!P190)</f>
        <v>Poland</v>
      </c>
      <c r="P288" t="s">
        <v>45</v>
      </c>
      <c r="Q288" s="24" t="str">
        <f>IF(COUNTIF('Geographic Analysis'!$L$8:$L$21,Commercial!R190), _xlfn.CONCAT(Commercial!R190, " (H)"),Commercial!R190)</f>
        <v>Bahrain (H)</v>
      </c>
      <c r="R288" t="s">
        <v>28</v>
      </c>
      <c r="S288">
        <v>1000254510</v>
      </c>
      <c r="T288" t="s">
        <v>66</v>
      </c>
      <c r="U288" t="s">
        <v>29</v>
      </c>
      <c r="V288" t="s">
        <v>28</v>
      </c>
    </row>
    <row r="289" spans="1:22" x14ac:dyDescent="0.3">
      <c r="A289" s="5" t="s">
        <v>185</v>
      </c>
      <c r="B289">
        <v>1058884562</v>
      </c>
      <c r="C289">
        <v>36785654</v>
      </c>
      <c r="D289" s="1">
        <v>44612</v>
      </c>
      <c r="E289">
        <v>11559681</v>
      </c>
      <c r="F289" t="s">
        <v>19</v>
      </c>
      <c r="G289" t="s">
        <v>22</v>
      </c>
      <c r="H289" t="s">
        <v>183</v>
      </c>
      <c r="I289" s="2">
        <v>38932</v>
      </c>
      <c r="J289" s="2">
        <v>38932</v>
      </c>
      <c r="K289">
        <v>8518945853</v>
      </c>
      <c r="L289" t="s">
        <v>115</v>
      </c>
      <c r="N289" t="s">
        <v>88</v>
      </c>
      <c r="O289" s="24" t="str">
        <f>IF(COUNTIF('Geographic Analysis'!$L$8:$L$21,Commercial!P308), _xlfn.CONCAT(Commercial!P308, " (H)"),Commercial!P308)</f>
        <v>United Kingdom</v>
      </c>
      <c r="P289" t="s">
        <v>88</v>
      </c>
      <c r="Q289" s="24" t="str">
        <f>IF(COUNTIF('Geographic Analysis'!$L$8:$L$21,Commercial!R308), _xlfn.CONCAT(Commercial!R308, " (H)"),Commercial!R308)</f>
        <v>United Kingdom</v>
      </c>
      <c r="R289" t="s">
        <v>88</v>
      </c>
      <c r="S289">
        <v>1112036044</v>
      </c>
      <c r="T289" t="s">
        <v>120</v>
      </c>
      <c r="U289" t="s">
        <v>87</v>
      </c>
      <c r="V289" t="s">
        <v>88</v>
      </c>
    </row>
    <row r="290" spans="1:22" x14ac:dyDescent="0.3">
      <c r="A290" s="5" t="s">
        <v>186</v>
      </c>
      <c r="B290">
        <v>1058884562</v>
      </c>
      <c r="C290">
        <v>38865000</v>
      </c>
      <c r="D290" s="1">
        <v>44626</v>
      </c>
      <c r="E290">
        <v>16353944</v>
      </c>
      <c r="F290" t="s">
        <v>19</v>
      </c>
      <c r="G290" t="s">
        <v>21</v>
      </c>
      <c r="H290" t="s">
        <v>183</v>
      </c>
      <c r="I290" s="2">
        <v>35120</v>
      </c>
      <c r="J290" s="2">
        <v>35120</v>
      </c>
      <c r="K290">
        <v>1112036044</v>
      </c>
      <c r="L290" t="s">
        <v>120</v>
      </c>
      <c r="M290" t="s">
        <v>87</v>
      </c>
      <c r="N290" t="s">
        <v>88</v>
      </c>
      <c r="O290" s="24" t="str">
        <f>IF(COUNTIF('Geographic Analysis'!$L$8:$L$21,Commercial!P64), _xlfn.CONCAT(Commercial!P64, " (H)"),Commercial!P64)</f>
        <v>United Kingdom</v>
      </c>
      <c r="P290" t="s">
        <v>88</v>
      </c>
      <c r="Q290" s="24" t="str">
        <f>IF(COUNTIF('Geographic Analysis'!$L$8:$L$21,Commercial!R64), _xlfn.CONCAT(Commercial!R64, " (H)"),Commercial!R64)</f>
        <v>India</v>
      </c>
      <c r="R290" t="s">
        <v>55</v>
      </c>
      <c r="S290">
        <v>1022557896</v>
      </c>
      <c r="T290" t="s">
        <v>54</v>
      </c>
      <c r="V290" t="s">
        <v>55</v>
      </c>
    </row>
    <row r="291" spans="1:22" x14ac:dyDescent="0.3">
      <c r="A291" s="5" t="s">
        <v>184</v>
      </c>
      <c r="B291">
        <v>1058884562</v>
      </c>
      <c r="C291">
        <v>36785654</v>
      </c>
      <c r="D291" s="1">
        <v>44591</v>
      </c>
      <c r="E291">
        <v>17794967</v>
      </c>
      <c r="F291" t="s">
        <v>19</v>
      </c>
      <c r="G291" t="s">
        <v>21</v>
      </c>
      <c r="H291" t="s">
        <v>183</v>
      </c>
      <c r="I291" s="2">
        <v>33724</v>
      </c>
      <c r="J291" s="2">
        <v>33724</v>
      </c>
      <c r="K291">
        <v>3259405538</v>
      </c>
      <c r="L291" t="s">
        <v>62</v>
      </c>
      <c r="M291" t="s">
        <v>61</v>
      </c>
      <c r="N291" t="s">
        <v>58</v>
      </c>
      <c r="O291" s="24" t="str">
        <f>IF(COUNTIF('Geographic Analysis'!$L$8:$L$21,Commercial!P162), _xlfn.CONCAT(Commercial!P162, " (H)"),Commercial!P162)</f>
        <v>Netherlands</v>
      </c>
      <c r="P291" t="s">
        <v>58</v>
      </c>
      <c r="Q291" s="24" t="str">
        <f>IF(COUNTIF('Geographic Analysis'!$L$8:$L$21,Commercial!R162), _xlfn.CONCAT(Commercial!R162, " (H)"),Commercial!R162)</f>
        <v>United States</v>
      </c>
      <c r="R291" t="s">
        <v>51</v>
      </c>
      <c r="S291">
        <v>7900001410</v>
      </c>
      <c r="T291" t="s">
        <v>72</v>
      </c>
      <c r="U291" t="s">
        <v>65</v>
      </c>
      <c r="V291" t="s">
        <v>51</v>
      </c>
    </row>
    <row r="292" spans="1:22" x14ac:dyDescent="0.3">
      <c r="A292" s="5" t="s">
        <v>185</v>
      </c>
      <c r="B292">
        <v>1058884562</v>
      </c>
      <c r="C292">
        <v>38865000</v>
      </c>
      <c r="D292" s="1">
        <v>44608</v>
      </c>
      <c r="E292">
        <v>19119159</v>
      </c>
      <c r="F292" t="s">
        <v>19</v>
      </c>
      <c r="G292" t="s">
        <v>22</v>
      </c>
      <c r="H292" t="s">
        <v>183</v>
      </c>
      <c r="I292" s="2">
        <v>29758</v>
      </c>
      <c r="J292" s="2">
        <v>29758</v>
      </c>
      <c r="K292">
        <v>1454142014</v>
      </c>
      <c r="L292" t="s">
        <v>63</v>
      </c>
      <c r="M292" t="s">
        <v>64</v>
      </c>
      <c r="N292" t="s">
        <v>36</v>
      </c>
      <c r="O292" s="24" t="str">
        <f>IF(COUNTIF('Geographic Analysis'!$L$8:$L$21,Commercial!P134), _xlfn.CONCAT(Commercial!P134, " (H)"),Commercial!P134)</f>
        <v>Spain</v>
      </c>
      <c r="P292" t="s">
        <v>36</v>
      </c>
      <c r="Q292" s="24" t="str">
        <f>IF(COUNTIF('Geographic Analysis'!$L$8:$L$21,Commercial!R134), _xlfn.CONCAT(Commercial!R134, " (H)"),Commercial!R134)</f>
        <v>France</v>
      </c>
      <c r="R292" t="s">
        <v>49</v>
      </c>
      <c r="S292">
        <v>2045489878</v>
      </c>
      <c r="T292" t="s">
        <v>103</v>
      </c>
      <c r="U292" t="s">
        <v>50</v>
      </c>
      <c r="V292" t="s">
        <v>49</v>
      </c>
    </row>
    <row r="293" spans="1:22" x14ac:dyDescent="0.3">
      <c r="A293" s="5" t="s">
        <v>186</v>
      </c>
      <c r="B293">
        <v>1058884562</v>
      </c>
      <c r="C293">
        <v>38865000</v>
      </c>
      <c r="D293" s="1">
        <v>44641</v>
      </c>
      <c r="E293">
        <v>18202103</v>
      </c>
      <c r="F293" t="s">
        <v>19</v>
      </c>
      <c r="G293" t="s">
        <v>21</v>
      </c>
      <c r="H293" t="s">
        <v>183</v>
      </c>
      <c r="I293" s="2">
        <v>24107</v>
      </c>
      <c r="J293" s="2">
        <v>24107</v>
      </c>
      <c r="K293">
        <v>3466400426</v>
      </c>
      <c r="L293" t="s">
        <v>67</v>
      </c>
      <c r="M293" t="s">
        <v>68</v>
      </c>
      <c r="N293" t="s">
        <v>51</v>
      </c>
      <c r="O293" s="24" t="str">
        <f>IF(COUNTIF('Geographic Analysis'!$L$8:$L$21,Commercial!P185), _xlfn.CONCAT(Commercial!P185, " (H)"),Commercial!P185)</f>
        <v>United States</v>
      </c>
      <c r="P293" t="s">
        <v>51</v>
      </c>
      <c r="Q293" s="24" t="str">
        <f>IF(COUNTIF('Geographic Analysis'!$L$8:$L$21,Commercial!R185), _xlfn.CONCAT(Commercial!R185, " (H)"),Commercial!R185)</f>
        <v>United States</v>
      </c>
      <c r="R293" t="s">
        <v>51</v>
      </c>
      <c r="S293">
        <v>7900001410</v>
      </c>
      <c r="T293" t="s">
        <v>72</v>
      </c>
      <c r="U293" t="s">
        <v>65</v>
      </c>
      <c r="V293" t="s">
        <v>51</v>
      </c>
    </row>
    <row r="294" spans="1:22" x14ac:dyDescent="0.3">
      <c r="A294" s="5" t="s">
        <v>185</v>
      </c>
      <c r="B294">
        <v>1058884562</v>
      </c>
      <c r="C294">
        <v>38865000</v>
      </c>
      <c r="D294" s="1">
        <v>44596</v>
      </c>
      <c r="E294">
        <v>11323920</v>
      </c>
      <c r="F294" t="s">
        <v>19</v>
      </c>
      <c r="G294" t="s">
        <v>21</v>
      </c>
      <c r="H294" t="s">
        <v>183</v>
      </c>
      <c r="I294" s="2">
        <v>23291</v>
      </c>
      <c r="J294" s="2">
        <v>23291</v>
      </c>
      <c r="K294">
        <v>5652548789</v>
      </c>
      <c r="L294" t="s">
        <v>132</v>
      </c>
      <c r="M294" t="s">
        <v>133</v>
      </c>
      <c r="N294" t="s">
        <v>134</v>
      </c>
      <c r="O294" s="24" t="str">
        <f>IF(COUNTIF('Geographic Analysis'!$L$8:$L$21,Commercial!P239), _xlfn.CONCAT(Commercial!P239, " (H)"),Commercial!P239)</f>
        <v>Ireland</v>
      </c>
      <c r="P294" t="s">
        <v>134</v>
      </c>
      <c r="Q294" s="24" t="str">
        <f>IF(COUNTIF('Geographic Analysis'!$L$8:$L$21,Commercial!R239), _xlfn.CONCAT(Commercial!R239, " (H)"),Commercial!R239)</f>
        <v>United States</v>
      </c>
      <c r="R294" t="s">
        <v>51</v>
      </c>
      <c r="S294">
        <v>7900001410</v>
      </c>
      <c r="T294" t="s">
        <v>72</v>
      </c>
      <c r="U294" t="s">
        <v>65</v>
      </c>
      <c r="V294" t="s">
        <v>51</v>
      </c>
    </row>
    <row r="295" spans="1:22" x14ac:dyDescent="0.3">
      <c r="A295" s="5" t="s">
        <v>185</v>
      </c>
      <c r="B295">
        <v>1058884562</v>
      </c>
      <c r="C295">
        <v>36785654</v>
      </c>
      <c r="D295" s="1">
        <v>44614</v>
      </c>
      <c r="E295">
        <v>14182120</v>
      </c>
      <c r="F295" t="s">
        <v>19</v>
      </c>
      <c r="G295" t="s">
        <v>22</v>
      </c>
      <c r="H295" t="s">
        <v>183</v>
      </c>
      <c r="I295" s="2">
        <v>23258</v>
      </c>
      <c r="J295" s="2">
        <v>23258</v>
      </c>
      <c r="K295">
        <v>7298729519</v>
      </c>
      <c r="L295" t="s">
        <v>75</v>
      </c>
      <c r="M295" t="s">
        <v>65</v>
      </c>
      <c r="N295" t="s">
        <v>51</v>
      </c>
      <c r="O295" s="24" t="str">
        <f>IF(COUNTIF('Geographic Analysis'!$L$8:$L$21,Commercial!P271), _xlfn.CONCAT(Commercial!P271, " (H)"),Commercial!P271)</f>
        <v>United States</v>
      </c>
      <c r="P295" t="s">
        <v>51</v>
      </c>
      <c r="Q295" s="24" t="str">
        <f>IF(COUNTIF('Geographic Analysis'!$L$8:$L$21,Commercial!R271), _xlfn.CONCAT(Commercial!R271, " (H)"),Commercial!R271)</f>
        <v>France</v>
      </c>
      <c r="R295" t="s">
        <v>49</v>
      </c>
      <c r="S295">
        <v>8985203212</v>
      </c>
      <c r="T295" t="s">
        <v>99</v>
      </c>
      <c r="U295" t="s">
        <v>100</v>
      </c>
      <c r="V295" t="s">
        <v>49</v>
      </c>
    </row>
    <row r="296" spans="1:22" x14ac:dyDescent="0.3">
      <c r="A296" s="5" t="s">
        <v>185</v>
      </c>
      <c r="B296">
        <v>1058884562</v>
      </c>
      <c r="C296">
        <v>36785654</v>
      </c>
      <c r="D296" s="1">
        <v>44613</v>
      </c>
      <c r="E296">
        <v>15912529</v>
      </c>
      <c r="F296" t="s">
        <v>19</v>
      </c>
      <c r="G296" t="s">
        <v>21</v>
      </c>
      <c r="H296" t="s">
        <v>183</v>
      </c>
      <c r="I296" s="2">
        <v>21017</v>
      </c>
      <c r="J296" s="2">
        <v>21017</v>
      </c>
      <c r="K296">
        <v>1900109258</v>
      </c>
      <c r="L296" t="s">
        <v>97</v>
      </c>
      <c r="M296" t="s">
        <v>98</v>
      </c>
      <c r="N296" t="s">
        <v>88</v>
      </c>
      <c r="O296" s="24" t="str">
        <f>IF(COUNTIF('Geographic Analysis'!$L$8:$L$21,Commercial!P111), _xlfn.CONCAT(Commercial!P111, " (H)"),Commercial!P111)</f>
        <v>United Kingdom</v>
      </c>
      <c r="P296" t="s">
        <v>88</v>
      </c>
      <c r="Q296" s="24" t="str">
        <f>IF(COUNTIF('Geographic Analysis'!$L$8:$L$21,Commercial!R111), _xlfn.CONCAT(Commercial!R111, " (H)"),Commercial!R111)</f>
        <v>Pakistan (H)</v>
      </c>
      <c r="R296" t="s">
        <v>83</v>
      </c>
      <c r="S296">
        <v>4263475881</v>
      </c>
      <c r="T296" t="s">
        <v>81</v>
      </c>
      <c r="U296" t="s">
        <v>82</v>
      </c>
      <c r="V296" t="s">
        <v>83</v>
      </c>
    </row>
    <row r="297" spans="1:22" x14ac:dyDescent="0.3">
      <c r="A297" s="5" t="s">
        <v>186</v>
      </c>
      <c r="B297">
        <v>1058884562</v>
      </c>
      <c r="C297">
        <v>36785654</v>
      </c>
      <c r="D297" s="1">
        <v>44623</v>
      </c>
      <c r="E297">
        <v>12158568</v>
      </c>
      <c r="F297" t="s">
        <v>19</v>
      </c>
      <c r="G297" t="s">
        <v>22</v>
      </c>
      <c r="H297" t="s">
        <v>183</v>
      </c>
      <c r="I297" s="2">
        <v>19786</v>
      </c>
      <c r="J297" s="2">
        <v>19786</v>
      </c>
      <c r="K297">
        <v>8985203212</v>
      </c>
      <c r="L297" t="s">
        <v>99</v>
      </c>
      <c r="M297" t="s">
        <v>100</v>
      </c>
      <c r="N297" t="s">
        <v>49</v>
      </c>
      <c r="O297" s="24" t="str">
        <f>IF(COUNTIF('Geographic Analysis'!$L$8:$L$21,Commercial!P327), _xlfn.CONCAT(Commercial!P327, " (H)"),Commercial!P327)</f>
        <v>France</v>
      </c>
      <c r="P297" t="s">
        <v>49</v>
      </c>
      <c r="Q297" s="24" t="str">
        <f>IF(COUNTIF('Geographic Analysis'!$L$8:$L$21,Commercial!R327), _xlfn.CONCAT(Commercial!R327, " (H)"),Commercial!R327)</f>
        <v>United States</v>
      </c>
      <c r="R297" t="s">
        <v>51</v>
      </c>
      <c r="S297">
        <v>4717323840</v>
      </c>
      <c r="T297" t="s">
        <v>24</v>
      </c>
      <c r="U297" t="s">
        <v>179</v>
      </c>
      <c r="V297" t="s">
        <v>51</v>
      </c>
    </row>
    <row r="298" spans="1:22" x14ac:dyDescent="0.3">
      <c r="A298" s="5" t="s">
        <v>186</v>
      </c>
      <c r="B298">
        <v>1058884562</v>
      </c>
      <c r="C298">
        <v>36785654</v>
      </c>
      <c r="D298" s="1">
        <v>44623</v>
      </c>
      <c r="E298">
        <v>16652308</v>
      </c>
      <c r="F298" t="s">
        <v>19</v>
      </c>
      <c r="G298" t="s">
        <v>22</v>
      </c>
      <c r="H298" t="s">
        <v>183</v>
      </c>
      <c r="I298" s="2">
        <v>16722</v>
      </c>
      <c r="J298" s="2">
        <v>16722</v>
      </c>
      <c r="K298">
        <v>8985203212</v>
      </c>
      <c r="L298" t="s">
        <v>99</v>
      </c>
      <c r="M298" t="s">
        <v>100</v>
      </c>
      <c r="N298" t="s">
        <v>49</v>
      </c>
      <c r="O298" s="24" t="str">
        <f>IF(COUNTIF('Geographic Analysis'!$L$8:$L$21,Commercial!P330), _xlfn.CONCAT(Commercial!P330, " (H)"),Commercial!P330)</f>
        <v>France</v>
      </c>
      <c r="P298" t="s">
        <v>49</v>
      </c>
      <c r="Q298" s="24" t="str">
        <f>IF(COUNTIF('Geographic Analysis'!$L$8:$L$21,Commercial!R330), _xlfn.CONCAT(Commercial!R330, " (H)"),Commercial!R330)</f>
        <v>United Kingdom</v>
      </c>
      <c r="R298" t="s">
        <v>88</v>
      </c>
      <c r="S298">
        <v>3232587888</v>
      </c>
      <c r="T298" t="s">
        <v>117</v>
      </c>
      <c r="U298" t="s">
        <v>87</v>
      </c>
      <c r="V298" t="s">
        <v>88</v>
      </c>
    </row>
    <row r="299" spans="1:22" x14ac:dyDescent="0.3">
      <c r="A299" s="5" t="s">
        <v>186</v>
      </c>
      <c r="B299">
        <v>1058884562</v>
      </c>
      <c r="C299">
        <v>36785654</v>
      </c>
      <c r="D299" s="1">
        <v>44622</v>
      </c>
      <c r="E299">
        <v>12000688</v>
      </c>
      <c r="F299" t="s">
        <v>19</v>
      </c>
      <c r="G299" t="s">
        <v>21</v>
      </c>
      <c r="H299" t="s">
        <v>183</v>
      </c>
      <c r="I299" s="2">
        <v>14000</v>
      </c>
      <c r="J299" s="2">
        <v>14000</v>
      </c>
      <c r="K299">
        <v>2445560826</v>
      </c>
      <c r="L299" t="s">
        <v>148</v>
      </c>
      <c r="M299" t="s">
        <v>149</v>
      </c>
      <c r="N299" t="s">
        <v>150</v>
      </c>
      <c r="O299" s="24" t="str">
        <f>IF(COUNTIF('Geographic Analysis'!$L$8:$L$21,Commercial!P137), _xlfn.CONCAT(Commercial!P137, " (H)"),Commercial!P137)</f>
        <v>Belarus (H)</v>
      </c>
      <c r="P299" t="s">
        <v>150</v>
      </c>
      <c r="Q299" s="24" t="str">
        <f>IF(COUNTIF('Geographic Analysis'!$L$8:$L$21,Commercial!R137), _xlfn.CONCAT(Commercial!R137, " (H)"),Commercial!R137)</f>
        <v>Bolivia (H)</v>
      </c>
      <c r="R299" t="s">
        <v>153</v>
      </c>
      <c r="S299">
        <v>1139370955</v>
      </c>
      <c r="T299" t="s">
        <v>154</v>
      </c>
      <c r="U299" t="s">
        <v>155</v>
      </c>
      <c r="V299" t="s">
        <v>153</v>
      </c>
    </row>
    <row r="300" spans="1:22" x14ac:dyDescent="0.3">
      <c r="A300" s="5" t="s">
        <v>185</v>
      </c>
      <c r="B300">
        <v>1058884562</v>
      </c>
      <c r="C300">
        <v>36785654</v>
      </c>
      <c r="D300" s="1">
        <v>44614</v>
      </c>
      <c r="E300">
        <v>14068011</v>
      </c>
      <c r="F300" t="s">
        <v>19</v>
      </c>
      <c r="G300" t="s">
        <v>22</v>
      </c>
      <c r="H300" t="s">
        <v>183</v>
      </c>
      <c r="I300" s="2">
        <v>10869</v>
      </c>
      <c r="J300" s="2">
        <v>10869</v>
      </c>
      <c r="K300">
        <v>1489447433</v>
      </c>
      <c r="L300" t="s">
        <v>34</v>
      </c>
      <c r="M300" t="s">
        <v>35</v>
      </c>
      <c r="N300" t="s">
        <v>36</v>
      </c>
      <c r="O300" s="24" t="str">
        <f>IF(COUNTIF('Geographic Analysis'!$L$8:$L$21,Commercial!P70), _xlfn.CONCAT(Commercial!P70, " (H)"),Commercial!P70)</f>
        <v>Spain</v>
      </c>
      <c r="P300" t="s">
        <v>36</v>
      </c>
      <c r="Q300" s="24" t="str">
        <f>IF(COUNTIF('Geographic Analysis'!$L$8:$L$21,Commercial!R70), _xlfn.CONCAT(Commercial!R70, " (H)"),Commercial!R70)</f>
        <v>United Arab Emirates (H)</v>
      </c>
      <c r="R300" t="s">
        <v>109</v>
      </c>
      <c r="S300">
        <v>2049989878</v>
      </c>
      <c r="T300" t="s">
        <v>110</v>
      </c>
      <c r="U300" t="s">
        <v>111</v>
      </c>
      <c r="V300" t="s">
        <v>109</v>
      </c>
    </row>
    <row r="301" spans="1:22" x14ac:dyDescent="0.3">
      <c r="A301" s="5" t="s">
        <v>186</v>
      </c>
      <c r="B301">
        <v>1058884562</v>
      </c>
      <c r="C301">
        <v>36785654</v>
      </c>
      <c r="D301" s="1">
        <v>44629</v>
      </c>
      <c r="E301">
        <v>19333666</v>
      </c>
      <c r="F301" t="s">
        <v>19</v>
      </c>
      <c r="G301" t="s">
        <v>22</v>
      </c>
      <c r="H301" t="s">
        <v>183</v>
      </c>
      <c r="I301" s="2">
        <v>10305</v>
      </c>
      <c r="J301" s="2">
        <v>10305</v>
      </c>
      <c r="K301">
        <v>3122512523</v>
      </c>
      <c r="L301" t="s">
        <v>146</v>
      </c>
      <c r="M301" t="s">
        <v>147</v>
      </c>
      <c r="N301" t="s">
        <v>38</v>
      </c>
      <c r="O301" s="24" t="str">
        <f>IF(COUNTIF('Geographic Analysis'!$L$8:$L$21,Commercial!P146), _xlfn.CONCAT(Commercial!P146, " (H)"),Commercial!P146)</f>
        <v>Germany</v>
      </c>
      <c r="P301" t="s">
        <v>38</v>
      </c>
      <c r="Q301" s="24" t="str">
        <f>IF(COUNTIF('Geographic Analysis'!$L$8:$L$21,Commercial!R146), _xlfn.CONCAT(Commercial!R146, " (H)"),Commercial!R146)</f>
        <v>Spain</v>
      </c>
      <c r="R301" t="s">
        <v>36</v>
      </c>
      <c r="S301">
        <v>1454142014</v>
      </c>
      <c r="T301" t="s">
        <v>63</v>
      </c>
      <c r="U301" t="s">
        <v>64</v>
      </c>
      <c r="V301" t="s">
        <v>36</v>
      </c>
    </row>
    <row r="302" spans="1:22" x14ac:dyDescent="0.3">
      <c r="A302" s="5" t="s">
        <v>186</v>
      </c>
      <c r="B302">
        <v>1058884562</v>
      </c>
      <c r="C302">
        <v>36785654</v>
      </c>
      <c r="D302" s="1">
        <v>44645</v>
      </c>
      <c r="E302">
        <v>15887454</v>
      </c>
      <c r="F302" t="s">
        <v>19</v>
      </c>
      <c r="G302" t="s">
        <v>21</v>
      </c>
      <c r="H302" t="s">
        <v>183</v>
      </c>
      <c r="I302" s="2">
        <v>9686</v>
      </c>
      <c r="J302" s="2">
        <v>9686</v>
      </c>
      <c r="K302">
        <v>2445560826</v>
      </c>
      <c r="L302" t="s">
        <v>148</v>
      </c>
      <c r="M302" t="s">
        <v>149</v>
      </c>
      <c r="N302" t="s">
        <v>150</v>
      </c>
      <c r="O302" s="24" t="str">
        <f>IF(COUNTIF('Geographic Analysis'!$L$8:$L$21,Commercial!P138), _xlfn.CONCAT(Commercial!P138, " (H)"),Commercial!P138)</f>
        <v>Belarus (H)</v>
      </c>
      <c r="P302" t="s">
        <v>150</v>
      </c>
      <c r="Q302" s="24" t="str">
        <f>IF(COUNTIF('Geographic Analysis'!$L$8:$L$21,Commercial!R138), _xlfn.CONCAT(Commercial!R138, " (H)"),Commercial!R138)</f>
        <v>United States</v>
      </c>
      <c r="R302" t="s">
        <v>51</v>
      </c>
      <c r="S302">
        <v>7900001410</v>
      </c>
      <c r="T302" t="s">
        <v>72</v>
      </c>
      <c r="U302" t="s">
        <v>65</v>
      </c>
      <c r="V302" t="s">
        <v>51</v>
      </c>
    </row>
    <row r="303" spans="1:22" x14ac:dyDescent="0.3">
      <c r="A303" s="5" t="s">
        <v>185</v>
      </c>
      <c r="B303">
        <v>1058884562</v>
      </c>
      <c r="C303">
        <v>36785654</v>
      </c>
      <c r="D303" s="1">
        <v>44610</v>
      </c>
      <c r="E303">
        <v>13240756</v>
      </c>
      <c r="F303" t="s">
        <v>19</v>
      </c>
      <c r="G303" t="s">
        <v>21</v>
      </c>
      <c r="H303" t="s">
        <v>183</v>
      </c>
      <c r="I303" s="2">
        <v>9631</v>
      </c>
      <c r="J303" s="2">
        <v>9631</v>
      </c>
      <c r="K303">
        <v>1489947433</v>
      </c>
      <c r="L303" t="s">
        <v>157</v>
      </c>
      <c r="N303" t="s">
        <v>158</v>
      </c>
      <c r="O303" s="24" t="str">
        <f>IF(COUNTIF('Geographic Analysis'!$L$8:$L$21,Commercial!P107), _xlfn.CONCAT(Commercial!P107, " (H)"),Commercial!P107)</f>
        <v>Colombia (H)</v>
      </c>
      <c r="P303" t="s">
        <v>158</v>
      </c>
      <c r="Q303" s="24" t="str">
        <f>IF(COUNTIF('Geographic Analysis'!$L$8:$L$21,Commercial!R107), _xlfn.CONCAT(Commercial!R107, " (H)"),Commercial!R107)</f>
        <v>United Kingdom</v>
      </c>
      <c r="R303" t="s">
        <v>88</v>
      </c>
      <c r="S303">
        <v>8518945853</v>
      </c>
      <c r="T303" t="s">
        <v>115</v>
      </c>
      <c r="V303" t="s">
        <v>88</v>
      </c>
    </row>
    <row r="304" spans="1:22" x14ac:dyDescent="0.3">
      <c r="A304" s="5" t="s">
        <v>186</v>
      </c>
      <c r="B304">
        <v>1058884562</v>
      </c>
      <c r="C304">
        <v>36785654</v>
      </c>
      <c r="D304" s="1">
        <v>44647</v>
      </c>
      <c r="E304">
        <v>10525560</v>
      </c>
      <c r="F304" t="s">
        <v>19</v>
      </c>
      <c r="G304" t="s">
        <v>21</v>
      </c>
      <c r="H304" t="s">
        <v>183</v>
      </c>
      <c r="I304" s="2">
        <v>9420</v>
      </c>
      <c r="J304" s="2">
        <v>9420</v>
      </c>
      <c r="K304">
        <v>1489947433</v>
      </c>
      <c r="L304" t="s">
        <v>157</v>
      </c>
      <c r="N304" t="s">
        <v>158</v>
      </c>
      <c r="O304" s="24" t="str">
        <f>IF(COUNTIF('Geographic Analysis'!$L$8:$L$21,Commercial!P106), _xlfn.CONCAT(Commercial!P106, " (H)"),Commercial!P106)</f>
        <v>Colombia (H)</v>
      </c>
      <c r="P304" t="s">
        <v>158</v>
      </c>
      <c r="Q304" s="24" t="str">
        <f>IF(COUNTIF('Geographic Analysis'!$L$8:$L$21,Commercial!R106), _xlfn.CONCAT(Commercial!R106, " (H)"),Commercial!R106)</f>
        <v>United States</v>
      </c>
      <c r="R304" t="s">
        <v>51</v>
      </c>
      <c r="S304">
        <v>7871021235</v>
      </c>
      <c r="T304" t="s">
        <v>47</v>
      </c>
      <c r="V304" t="s">
        <v>51</v>
      </c>
    </row>
    <row r="305" spans="1:22" x14ac:dyDescent="0.3">
      <c r="A305" s="5" t="s">
        <v>186</v>
      </c>
      <c r="B305">
        <v>1058884562</v>
      </c>
      <c r="C305">
        <v>38865000</v>
      </c>
      <c r="D305" s="1">
        <v>44631</v>
      </c>
      <c r="E305">
        <v>19642916</v>
      </c>
      <c r="F305" t="s">
        <v>19</v>
      </c>
      <c r="G305" t="s">
        <v>22</v>
      </c>
      <c r="H305" t="s">
        <v>183</v>
      </c>
      <c r="I305" s="2">
        <v>8839</v>
      </c>
      <c r="J305" s="2">
        <v>8839</v>
      </c>
      <c r="K305">
        <v>8985203212</v>
      </c>
      <c r="L305" t="s">
        <v>99</v>
      </c>
      <c r="M305" t="s">
        <v>100</v>
      </c>
      <c r="N305" t="s">
        <v>49</v>
      </c>
      <c r="O305" s="24" t="str">
        <f>IF(COUNTIF('Geographic Analysis'!$L$8:$L$21,Commercial!P332), _xlfn.CONCAT(Commercial!P332, " (H)"),Commercial!P332)</f>
        <v>France</v>
      </c>
      <c r="P305" t="s">
        <v>49</v>
      </c>
      <c r="Q305" s="24" t="str">
        <f>IF(COUNTIF('Geographic Analysis'!$L$8:$L$21,Commercial!R332), _xlfn.CONCAT(Commercial!R332, " (H)"),Commercial!R332)</f>
        <v>United States</v>
      </c>
      <c r="R305" t="s">
        <v>51</v>
      </c>
      <c r="S305">
        <v>1005455989</v>
      </c>
      <c r="T305" t="s">
        <v>190</v>
      </c>
      <c r="U305" t="s">
        <v>65</v>
      </c>
      <c r="V305" t="s">
        <v>51</v>
      </c>
    </row>
    <row r="306" spans="1:22" x14ac:dyDescent="0.3">
      <c r="A306" s="5" t="s">
        <v>186</v>
      </c>
      <c r="B306">
        <v>1058884562</v>
      </c>
      <c r="C306">
        <v>38865000</v>
      </c>
      <c r="D306" s="1">
        <v>44647</v>
      </c>
      <c r="E306">
        <v>18817557</v>
      </c>
      <c r="F306" t="s">
        <v>19</v>
      </c>
      <c r="G306" t="s">
        <v>21</v>
      </c>
      <c r="H306" t="s">
        <v>183</v>
      </c>
      <c r="I306" s="2">
        <v>8408</v>
      </c>
      <c r="J306" s="2">
        <v>8408</v>
      </c>
      <c r="K306">
        <v>1139370955</v>
      </c>
      <c r="L306" t="s">
        <v>154</v>
      </c>
      <c r="M306" t="s">
        <v>155</v>
      </c>
      <c r="N306" t="s">
        <v>153</v>
      </c>
      <c r="O306" s="24" t="str">
        <f>IF(COUNTIF('Geographic Analysis'!$L$8:$L$21,Commercial!P71), _xlfn.CONCAT(Commercial!P71, " (H)"),Commercial!P71)</f>
        <v>Bolivia (H)</v>
      </c>
      <c r="P306" t="s">
        <v>153</v>
      </c>
      <c r="Q306" s="24" t="str">
        <f>IF(COUNTIF('Geographic Analysis'!$L$8:$L$21,Commercial!R71), _xlfn.CONCAT(Commercial!R71, " (H)"),Commercial!R71)</f>
        <v>Denmark</v>
      </c>
      <c r="R306" t="s">
        <v>125</v>
      </c>
      <c r="S306">
        <v>7888045698</v>
      </c>
      <c r="T306" t="s">
        <v>123</v>
      </c>
      <c r="U306" t="s">
        <v>124</v>
      </c>
      <c r="V306" t="s">
        <v>125</v>
      </c>
    </row>
    <row r="307" spans="1:22" x14ac:dyDescent="0.3">
      <c r="A307" s="5" t="s">
        <v>186</v>
      </c>
      <c r="B307">
        <v>1058884562</v>
      </c>
      <c r="C307">
        <v>36785654</v>
      </c>
      <c r="D307" s="1">
        <v>44647</v>
      </c>
      <c r="E307">
        <v>17684300</v>
      </c>
      <c r="F307" t="s">
        <v>19</v>
      </c>
      <c r="G307" t="s">
        <v>22</v>
      </c>
      <c r="H307" t="s">
        <v>183</v>
      </c>
      <c r="I307" s="2">
        <v>7897</v>
      </c>
      <c r="J307" s="2">
        <v>7897</v>
      </c>
      <c r="K307">
        <v>5652548789</v>
      </c>
      <c r="L307" t="s">
        <v>132</v>
      </c>
      <c r="M307" t="s">
        <v>133</v>
      </c>
      <c r="N307" t="s">
        <v>134</v>
      </c>
      <c r="O307" s="24" t="str">
        <f>IF(COUNTIF('Geographic Analysis'!$L$8:$L$21,Commercial!P243), _xlfn.CONCAT(Commercial!P243, " (H)"),Commercial!P243)</f>
        <v>Ireland</v>
      </c>
      <c r="P307" t="s">
        <v>134</v>
      </c>
      <c r="Q307" s="24" t="str">
        <f>IF(COUNTIF('Geographic Analysis'!$L$8:$L$21,Commercial!R243), _xlfn.CONCAT(Commercial!R243, " (H)"),Commercial!R243)</f>
        <v>United States</v>
      </c>
      <c r="R307" t="s">
        <v>51</v>
      </c>
      <c r="S307">
        <v>1005455989</v>
      </c>
      <c r="T307" t="s">
        <v>190</v>
      </c>
      <c r="U307" t="s">
        <v>65</v>
      </c>
      <c r="V307" t="s">
        <v>51</v>
      </c>
    </row>
    <row r="308" spans="1:22" x14ac:dyDescent="0.3">
      <c r="A308" s="5" t="s">
        <v>186</v>
      </c>
      <c r="B308">
        <v>1058884562</v>
      </c>
      <c r="C308">
        <v>36785654</v>
      </c>
      <c r="D308" s="1">
        <v>44646</v>
      </c>
      <c r="E308">
        <v>15392932</v>
      </c>
      <c r="F308" t="s">
        <v>19</v>
      </c>
      <c r="G308" t="s">
        <v>21</v>
      </c>
      <c r="H308" t="s">
        <v>183</v>
      </c>
      <c r="I308" s="2">
        <v>7764</v>
      </c>
      <c r="J308" s="2">
        <v>7764</v>
      </c>
      <c r="K308">
        <v>4547965820</v>
      </c>
      <c r="L308" t="s">
        <v>169</v>
      </c>
      <c r="N308" t="s">
        <v>170</v>
      </c>
      <c r="O308" s="24" t="str">
        <f>IF(COUNTIF('Geographic Analysis'!$L$8:$L$21,Commercial!P225), _xlfn.CONCAT(Commercial!P225, " (H)"),Commercial!P225)</f>
        <v>Brazil (H)</v>
      </c>
      <c r="P308" t="s">
        <v>170</v>
      </c>
      <c r="Q308" s="24" t="str">
        <f>IF(COUNTIF('Geographic Analysis'!$L$8:$L$21,Commercial!R225), _xlfn.CONCAT(Commercial!R225, " (H)"),Commercial!R225)</f>
        <v>United Kingdom</v>
      </c>
      <c r="R308" t="s">
        <v>88</v>
      </c>
      <c r="S308">
        <v>8518945853</v>
      </c>
      <c r="T308" t="s">
        <v>115</v>
      </c>
      <c r="V308" t="s">
        <v>88</v>
      </c>
    </row>
    <row r="309" spans="1:22" x14ac:dyDescent="0.3">
      <c r="A309" s="5" t="s">
        <v>186</v>
      </c>
      <c r="B309">
        <v>1058884562</v>
      </c>
      <c r="C309">
        <v>36785654</v>
      </c>
      <c r="D309" s="1">
        <v>44648</v>
      </c>
      <c r="E309">
        <v>13281631</v>
      </c>
      <c r="F309" t="s">
        <v>19</v>
      </c>
      <c r="G309" t="s">
        <v>22</v>
      </c>
      <c r="H309" t="s">
        <v>183</v>
      </c>
      <c r="I309" s="2">
        <v>7285</v>
      </c>
      <c r="J309" s="2">
        <v>7285</v>
      </c>
      <c r="K309">
        <v>6314785987</v>
      </c>
      <c r="L309" t="s">
        <v>160</v>
      </c>
      <c r="N309" t="s">
        <v>158</v>
      </c>
      <c r="O309" s="24" t="str">
        <f>IF(COUNTIF('Geographic Analysis'!$L$8:$L$21,Commercial!P247), _xlfn.CONCAT(Commercial!P247, " (H)"),Commercial!P247)</f>
        <v>Colombia (H)</v>
      </c>
      <c r="P309" t="s">
        <v>158</v>
      </c>
      <c r="Q309" s="24" t="str">
        <f>IF(COUNTIF('Geographic Analysis'!$L$8:$L$21,Commercial!R247), _xlfn.CONCAT(Commercial!R247, " (H)"),Commercial!R247)</f>
        <v>United States</v>
      </c>
      <c r="R309" t="s">
        <v>51</v>
      </c>
      <c r="S309">
        <v>1441214521</v>
      </c>
      <c r="T309" t="s">
        <v>101</v>
      </c>
      <c r="U309" t="s">
        <v>102</v>
      </c>
      <c r="V309" t="s">
        <v>51</v>
      </c>
    </row>
    <row r="310" spans="1:22" x14ac:dyDescent="0.3">
      <c r="A310" s="5" t="s">
        <v>185</v>
      </c>
      <c r="B310">
        <v>1058884562</v>
      </c>
      <c r="C310">
        <v>36785654</v>
      </c>
      <c r="D310" s="1">
        <v>44617</v>
      </c>
      <c r="E310">
        <v>16502202</v>
      </c>
      <c r="F310" t="s">
        <v>19</v>
      </c>
      <c r="G310" t="s">
        <v>21</v>
      </c>
      <c r="H310" t="s">
        <v>183</v>
      </c>
      <c r="I310" s="2">
        <v>7181</v>
      </c>
      <c r="J310" s="2">
        <v>7181</v>
      </c>
      <c r="K310">
        <v>1454142014</v>
      </c>
      <c r="L310" t="s">
        <v>63</v>
      </c>
      <c r="M310" t="s">
        <v>64</v>
      </c>
      <c r="N310" t="s">
        <v>36</v>
      </c>
      <c r="O310" s="24" t="str">
        <f>IF(COUNTIF('Geographic Analysis'!$L$8:$L$21,Commercial!P93), _xlfn.CONCAT(Commercial!P93, " (H)"),Commercial!P93)</f>
        <v>Spain</v>
      </c>
      <c r="P310" t="s">
        <v>36</v>
      </c>
      <c r="Q310" s="24" t="str">
        <f>IF(COUNTIF('Geographic Analysis'!$L$8:$L$21,Commercial!R93), _xlfn.CONCAT(Commercial!R93, " (H)"),Commercial!R93)</f>
        <v>Spain</v>
      </c>
      <c r="R310" t="s">
        <v>36</v>
      </c>
      <c r="S310">
        <v>1489447433</v>
      </c>
      <c r="T310" t="s">
        <v>34</v>
      </c>
      <c r="U310" t="s">
        <v>35</v>
      </c>
      <c r="V310" t="s">
        <v>36</v>
      </c>
    </row>
    <row r="311" spans="1:22" x14ac:dyDescent="0.3">
      <c r="A311" s="5" t="s">
        <v>186</v>
      </c>
      <c r="B311">
        <v>1058884562</v>
      </c>
      <c r="C311">
        <v>36785654</v>
      </c>
      <c r="D311" s="1">
        <v>44644</v>
      </c>
      <c r="E311">
        <v>16509613</v>
      </c>
      <c r="F311" t="s">
        <v>19</v>
      </c>
      <c r="G311" t="s">
        <v>22</v>
      </c>
      <c r="H311" t="s">
        <v>183</v>
      </c>
      <c r="I311" s="2">
        <v>6927</v>
      </c>
      <c r="J311" s="2">
        <v>6927</v>
      </c>
      <c r="K311">
        <v>2830262569</v>
      </c>
      <c r="L311" t="s">
        <v>167</v>
      </c>
      <c r="N311" t="s">
        <v>168</v>
      </c>
      <c r="O311" s="24" t="str">
        <f>IF(COUNTIF('Geographic Analysis'!$L$8:$L$21,Commercial!P144), _xlfn.CONCAT(Commercial!P144, " (H)"),Commercial!P144)</f>
        <v>Chile</v>
      </c>
      <c r="P311" t="s">
        <v>168</v>
      </c>
      <c r="Q311" s="24" t="str">
        <f>IF(COUNTIF('Geographic Analysis'!$L$8:$L$21,Commercial!R144), _xlfn.CONCAT(Commercial!R144, " (H)"),Commercial!R144)</f>
        <v>United States</v>
      </c>
      <c r="R311" t="s">
        <v>51</v>
      </c>
      <c r="S311">
        <v>7298729519</v>
      </c>
      <c r="T311" t="s">
        <v>75</v>
      </c>
      <c r="U311" t="s">
        <v>65</v>
      </c>
      <c r="V311" t="s">
        <v>51</v>
      </c>
    </row>
    <row r="312" spans="1:22" x14ac:dyDescent="0.3">
      <c r="A312" s="5" t="s">
        <v>185</v>
      </c>
      <c r="B312">
        <v>1058884562</v>
      </c>
      <c r="C312">
        <v>36785654</v>
      </c>
      <c r="D312" s="1">
        <v>44617</v>
      </c>
      <c r="E312">
        <v>19426918</v>
      </c>
      <c r="F312" t="s">
        <v>19</v>
      </c>
      <c r="G312" t="s">
        <v>22</v>
      </c>
      <c r="H312" t="s">
        <v>183</v>
      </c>
      <c r="I312" s="2">
        <v>6375</v>
      </c>
      <c r="J312" s="2">
        <v>6375</v>
      </c>
      <c r="K312">
        <v>1487747433</v>
      </c>
      <c r="L312" t="s">
        <v>159</v>
      </c>
      <c r="N312" t="s">
        <v>85</v>
      </c>
      <c r="O312" s="24" t="str">
        <f>IF(COUNTIF('Geographic Analysis'!$L$8:$L$21,Commercial!P104), _xlfn.CONCAT(Commercial!P104, " (H)"),Commercial!P104)</f>
        <v>Mexico (H)</v>
      </c>
      <c r="P312" t="s">
        <v>85</v>
      </c>
      <c r="Q312" s="24" t="str">
        <f>IF(COUNTIF('Geographic Analysis'!$L$8:$L$21,Commercial!R104), _xlfn.CONCAT(Commercial!R104, " (H)"),Commercial!R104)</f>
        <v>Pakistan (H)</v>
      </c>
      <c r="R312" t="s">
        <v>83</v>
      </c>
      <c r="S312">
        <v>7577789636</v>
      </c>
      <c r="T312" t="s">
        <v>93</v>
      </c>
      <c r="U312" t="s">
        <v>82</v>
      </c>
      <c r="V312" t="s">
        <v>83</v>
      </c>
    </row>
    <row r="313" spans="1:22" x14ac:dyDescent="0.3">
      <c r="A313" s="5" t="s">
        <v>186</v>
      </c>
      <c r="B313">
        <v>1058884562</v>
      </c>
      <c r="C313">
        <v>38865000</v>
      </c>
      <c r="D313" s="1">
        <v>44647</v>
      </c>
      <c r="E313">
        <v>18007966</v>
      </c>
      <c r="F313" t="s">
        <v>19</v>
      </c>
      <c r="G313" t="s">
        <v>22</v>
      </c>
      <c r="H313" t="s">
        <v>183</v>
      </c>
      <c r="I313" s="2">
        <v>6203</v>
      </c>
      <c r="J313" s="2">
        <v>6203</v>
      </c>
      <c r="K313">
        <v>6320257895</v>
      </c>
      <c r="L313" t="s">
        <v>165</v>
      </c>
      <c r="M313" t="s">
        <v>166</v>
      </c>
      <c r="N313" t="s">
        <v>158</v>
      </c>
      <c r="O313" s="24" t="str">
        <f>IF(COUNTIF('Geographic Analysis'!$L$8:$L$21,Commercial!P274), _xlfn.CONCAT(Commercial!P274, " (H)"),Commercial!P274)</f>
        <v>Colombia (H)</v>
      </c>
      <c r="P313" t="s">
        <v>158</v>
      </c>
      <c r="Q313" s="24" t="str">
        <f>IF(COUNTIF('Geographic Analysis'!$L$8:$L$21,Commercial!R274), _xlfn.CONCAT(Commercial!R274, " (H)"),Commercial!R274)</f>
        <v>France</v>
      </c>
      <c r="R313" t="s">
        <v>49</v>
      </c>
      <c r="S313">
        <v>2045489878</v>
      </c>
      <c r="T313" t="s">
        <v>103</v>
      </c>
      <c r="U313" t="s">
        <v>50</v>
      </c>
      <c r="V313" t="s">
        <v>49</v>
      </c>
    </row>
    <row r="314" spans="1:22" x14ac:dyDescent="0.3">
      <c r="A314" s="5" t="s">
        <v>185</v>
      </c>
      <c r="B314">
        <v>1058884562</v>
      </c>
      <c r="C314">
        <v>36785654</v>
      </c>
      <c r="D314" s="1">
        <v>44618</v>
      </c>
      <c r="E314">
        <v>17711771</v>
      </c>
      <c r="F314" t="s">
        <v>19</v>
      </c>
      <c r="G314" t="s">
        <v>22</v>
      </c>
      <c r="H314" t="s">
        <v>183</v>
      </c>
      <c r="I314" s="2">
        <v>5317</v>
      </c>
      <c r="J314" s="2">
        <v>5317</v>
      </c>
      <c r="K314">
        <v>7577789636</v>
      </c>
      <c r="L314" t="s">
        <v>93</v>
      </c>
      <c r="M314" t="s">
        <v>82</v>
      </c>
      <c r="N314" t="s">
        <v>83</v>
      </c>
      <c r="O314" s="24" t="str">
        <f>IF(COUNTIF('Geographic Analysis'!$L$8:$L$21,Commercial!P276), _xlfn.CONCAT(Commercial!P276, " (H)"),Commercial!P276)</f>
        <v>Pakistan (H)</v>
      </c>
      <c r="P314" t="s">
        <v>83</v>
      </c>
      <c r="Q314" s="24" t="str">
        <f>IF(COUNTIF('Geographic Analysis'!$L$8:$L$21,Commercial!R276), _xlfn.CONCAT(Commercial!R276, " (H)"),Commercial!R276)</f>
        <v>United States</v>
      </c>
      <c r="R314" t="s">
        <v>51</v>
      </c>
      <c r="S314">
        <v>1005455989</v>
      </c>
      <c r="T314" t="s">
        <v>190</v>
      </c>
      <c r="U314" t="s">
        <v>65</v>
      </c>
      <c r="V314" t="s">
        <v>51</v>
      </c>
    </row>
    <row r="315" spans="1:22" x14ac:dyDescent="0.3">
      <c r="A315" s="5" t="s">
        <v>184</v>
      </c>
      <c r="B315">
        <v>1058884562</v>
      </c>
      <c r="C315">
        <v>38865000</v>
      </c>
      <c r="D315" s="1">
        <v>44565</v>
      </c>
      <c r="E315">
        <v>13665419</v>
      </c>
      <c r="F315" t="s">
        <v>19</v>
      </c>
      <c r="G315" t="s">
        <v>21</v>
      </c>
      <c r="H315" t="s">
        <v>183</v>
      </c>
      <c r="I315" s="2">
        <v>5000</v>
      </c>
      <c r="J315" s="2">
        <v>5000</v>
      </c>
      <c r="K315">
        <v>7861172560</v>
      </c>
      <c r="L315" t="s">
        <v>27</v>
      </c>
      <c r="M315" t="s">
        <v>180</v>
      </c>
      <c r="N315" t="s">
        <v>177</v>
      </c>
      <c r="O315" s="24" t="str">
        <f>IF(COUNTIF('Geographic Analysis'!$L$8:$L$21,Commercial!P280), _xlfn.CONCAT(Commercial!P280, " (H)"),Commercial!P280)</f>
        <v>Taiwan</v>
      </c>
      <c r="P315" t="s">
        <v>177</v>
      </c>
      <c r="Q315" s="24" t="str">
        <f>IF(COUNTIF('Geographic Analysis'!$L$8:$L$21,Commercial!R280), _xlfn.CONCAT(Commercial!R280, " (H)"),Commercial!R280)</f>
        <v>United States</v>
      </c>
      <c r="R315" t="s">
        <v>51</v>
      </c>
      <c r="S315">
        <v>3466400426</v>
      </c>
      <c r="T315" t="s">
        <v>67</v>
      </c>
      <c r="U315" t="s">
        <v>68</v>
      </c>
      <c r="V315" t="s">
        <v>51</v>
      </c>
    </row>
    <row r="316" spans="1:22" x14ac:dyDescent="0.3">
      <c r="A316" s="5" t="s">
        <v>186</v>
      </c>
      <c r="B316">
        <v>1058884562</v>
      </c>
      <c r="C316">
        <v>38865000</v>
      </c>
      <c r="D316" s="1">
        <v>44643</v>
      </c>
      <c r="E316">
        <v>15963053</v>
      </c>
      <c r="F316" t="s">
        <v>19</v>
      </c>
      <c r="G316" t="s">
        <v>21</v>
      </c>
      <c r="H316" t="s">
        <v>183</v>
      </c>
      <c r="I316" s="2">
        <v>4218</v>
      </c>
      <c r="J316" s="2">
        <v>4218</v>
      </c>
      <c r="K316">
        <v>7298729519</v>
      </c>
      <c r="L316" t="s">
        <v>75</v>
      </c>
      <c r="M316" t="s">
        <v>65</v>
      </c>
      <c r="N316" t="s">
        <v>51</v>
      </c>
      <c r="O316" s="24" t="str">
        <f>IF(COUNTIF('Geographic Analysis'!$L$8:$L$21,Commercial!P267), _xlfn.CONCAT(Commercial!P267, " (H)"),Commercial!P267)</f>
        <v>United States</v>
      </c>
      <c r="P316" t="s">
        <v>51</v>
      </c>
      <c r="Q316" s="24" t="str">
        <f>IF(COUNTIF('Geographic Analysis'!$L$8:$L$21,Commercial!R267), _xlfn.CONCAT(Commercial!R267, " (H)"),Commercial!R267)</f>
        <v>Bahrain (H)</v>
      </c>
      <c r="R316" t="s">
        <v>28</v>
      </c>
      <c r="S316">
        <v>1000254510</v>
      </c>
      <c r="T316" t="s">
        <v>66</v>
      </c>
      <c r="U316" t="s">
        <v>29</v>
      </c>
      <c r="V316" t="s">
        <v>28</v>
      </c>
    </row>
    <row r="317" spans="1:22" x14ac:dyDescent="0.3">
      <c r="A317" s="5" t="s">
        <v>186</v>
      </c>
      <c r="B317">
        <v>1058884562</v>
      </c>
      <c r="C317">
        <v>38865000</v>
      </c>
      <c r="D317" s="1">
        <v>44630</v>
      </c>
      <c r="E317">
        <v>14491214</v>
      </c>
      <c r="F317" t="s">
        <v>19</v>
      </c>
      <c r="G317" t="s">
        <v>22</v>
      </c>
      <c r="H317" t="s">
        <v>183</v>
      </c>
      <c r="I317" s="2">
        <v>4056</v>
      </c>
      <c r="J317" s="2">
        <v>4056</v>
      </c>
      <c r="K317">
        <v>7577789636</v>
      </c>
      <c r="L317" t="s">
        <v>93</v>
      </c>
      <c r="M317" t="s">
        <v>82</v>
      </c>
      <c r="N317" t="s">
        <v>83</v>
      </c>
      <c r="O317" s="24" t="str">
        <f>IF(COUNTIF('Geographic Analysis'!$L$8:$L$21,Commercial!P275), _xlfn.CONCAT(Commercial!P275, " (H)"),Commercial!P275)</f>
        <v>Pakistan (H)</v>
      </c>
      <c r="P317" t="s">
        <v>83</v>
      </c>
      <c r="Q317" s="24" t="str">
        <f>IF(COUNTIF('Geographic Analysis'!$L$8:$L$21,Commercial!R275), _xlfn.CONCAT(Commercial!R275, " (H)"),Commercial!R275)</f>
        <v>Bahrain (H)</v>
      </c>
      <c r="R317" t="s">
        <v>28</v>
      </c>
      <c r="S317">
        <v>1000254510</v>
      </c>
      <c r="T317" t="s">
        <v>66</v>
      </c>
      <c r="U317" t="s">
        <v>29</v>
      </c>
      <c r="V317" t="s">
        <v>28</v>
      </c>
    </row>
    <row r="318" spans="1:22" x14ac:dyDescent="0.3">
      <c r="A318" s="5" t="s">
        <v>185</v>
      </c>
      <c r="B318">
        <v>1058884562</v>
      </c>
      <c r="C318">
        <v>36785654</v>
      </c>
      <c r="D318" s="1">
        <v>44606</v>
      </c>
      <c r="E318">
        <v>19129522</v>
      </c>
      <c r="F318" t="s">
        <v>19</v>
      </c>
      <c r="G318" t="s">
        <v>21</v>
      </c>
      <c r="H318" t="s">
        <v>183</v>
      </c>
      <c r="I318" s="2">
        <v>3632</v>
      </c>
      <c r="J318" s="2">
        <v>3632</v>
      </c>
      <c r="K318">
        <v>4547963252</v>
      </c>
      <c r="L318" t="s">
        <v>32</v>
      </c>
      <c r="M318" t="s">
        <v>33</v>
      </c>
      <c r="N318" t="s">
        <v>28</v>
      </c>
      <c r="O318" s="24" t="str">
        <f>IF(COUNTIF('Geographic Analysis'!$L$8:$L$21,Commercial!P223), _xlfn.CONCAT(Commercial!P223, " (H)"),Commercial!P223)</f>
        <v>Bahrain (H)</v>
      </c>
      <c r="P318" t="s">
        <v>28</v>
      </c>
      <c r="Q318" s="24" t="str">
        <f>IF(COUNTIF('Geographic Analysis'!$L$8:$L$21,Commercial!R223), _xlfn.CONCAT(Commercial!R223, " (H)"),Commercial!R223)</f>
        <v>United States</v>
      </c>
      <c r="R318" t="s">
        <v>51</v>
      </c>
      <c r="S318">
        <v>1441214521</v>
      </c>
      <c r="T318" t="s">
        <v>101</v>
      </c>
      <c r="U318" t="s">
        <v>102</v>
      </c>
      <c r="V318" t="s">
        <v>51</v>
      </c>
    </row>
    <row r="319" spans="1:22" x14ac:dyDescent="0.3">
      <c r="A319" s="5" t="s">
        <v>186</v>
      </c>
      <c r="B319">
        <v>1058884562</v>
      </c>
      <c r="C319">
        <v>36785654</v>
      </c>
      <c r="D319" s="1">
        <v>44631</v>
      </c>
      <c r="E319">
        <v>18160563</v>
      </c>
      <c r="F319" t="s">
        <v>19</v>
      </c>
      <c r="G319" t="s">
        <v>21</v>
      </c>
      <c r="H319" t="s">
        <v>183</v>
      </c>
      <c r="I319" s="2">
        <v>3587</v>
      </c>
      <c r="J319" s="2">
        <v>3587</v>
      </c>
      <c r="K319">
        <v>1900109258</v>
      </c>
      <c r="L319" t="s">
        <v>97</v>
      </c>
      <c r="M319" t="s">
        <v>98</v>
      </c>
      <c r="N319" t="s">
        <v>88</v>
      </c>
      <c r="O319" s="24" t="str">
        <f>IF(COUNTIF('Geographic Analysis'!$L$8:$L$21,Commercial!P114), _xlfn.CONCAT(Commercial!P114, " (H)"),Commercial!P114)</f>
        <v>United Kingdom</v>
      </c>
      <c r="P319" t="s">
        <v>88</v>
      </c>
      <c r="Q319" s="24" t="str">
        <f>IF(COUNTIF('Geographic Analysis'!$L$8:$L$21,Commercial!R114), _xlfn.CONCAT(Commercial!R114, " (H)"),Commercial!R114)</f>
        <v>United Kingdom</v>
      </c>
      <c r="R319" t="s">
        <v>88</v>
      </c>
      <c r="S319">
        <v>1014787879</v>
      </c>
      <c r="T319" t="s">
        <v>113</v>
      </c>
      <c r="U319" t="s">
        <v>114</v>
      </c>
      <c r="V319" t="s">
        <v>88</v>
      </c>
    </row>
    <row r="320" spans="1:22" x14ac:dyDescent="0.3">
      <c r="A320" s="5" t="s">
        <v>186</v>
      </c>
      <c r="B320">
        <v>1058884562</v>
      </c>
      <c r="C320">
        <v>36785654</v>
      </c>
      <c r="D320" s="1">
        <v>44648</v>
      </c>
      <c r="E320">
        <v>16737089</v>
      </c>
      <c r="F320" t="s">
        <v>19</v>
      </c>
      <c r="G320" t="s">
        <v>22</v>
      </c>
      <c r="H320" t="s">
        <v>183</v>
      </c>
      <c r="I320" s="2">
        <v>3172</v>
      </c>
      <c r="J320" s="2">
        <v>3172</v>
      </c>
      <c r="K320">
        <v>1900109258</v>
      </c>
      <c r="L320" t="s">
        <v>97</v>
      </c>
      <c r="M320" t="s">
        <v>98</v>
      </c>
      <c r="N320" t="s">
        <v>88</v>
      </c>
      <c r="O320" s="24" t="str">
        <f>IF(COUNTIF('Geographic Analysis'!$L$8:$L$21,Commercial!P112), _xlfn.CONCAT(Commercial!P112, " (H)"),Commercial!P112)</f>
        <v>United Kingdom</v>
      </c>
      <c r="P320" t="s">
        <v>88</v>
      </c>
      <c r="Q320" s="24" t="str">
        <f>IF(COUNTIF('Geographic Analysis'!$L$8:$L$21,Commercial!R112), _xlfn.CONCAT(Commercial!R112, " (H)"),Commercial!R112)</f>
        <v>China (H)</v>
      </c>
      <c r="R320" t="s">
        <v>182</v>
      </c>
      <c r="S320">
        <v>3461114260</v>
      </c>
      <c r="T320" t="s">
        <v>181</v>
      </c>
      <c r="V320" t="s">
        <v>182</v>
      </c>
    </row>
    <row r="321" spans="1:22" x14ac:dyDescent="0.3">
      <c r="A321" s="5" t="s">
        <v>186</v>
      </c>
      <c r="B321">
        <v>1058884562</v>
      </c>
      <c r="C321">
        <v>36785654</v>
      </c>
      <c r="D321" s="1">
        <v>44645</v>
      </c>
      <c r="E321">
        <v>10917855</v>
      </c>
      <c r="F321" t="s">
        <v>19</v>
      </c>
      <c r="G321" t="s">
        <v>22</v>
      </c>
      <c r="H321" t="s">
        <v>183</v>
      </c>
      <c r="I321" s="2">
        <v>3151</v>
      </c>
      <c r="J321" s="2">
        <v>3151</v>
      </c>
      <c r="K321">
        <v>3466400426</v>
      </c>
      <c r="L321" t="s">
        <v>67</v>
      </c>
      <c r="M321" t="s">
        <v>68</v>
      </c>
      <c r="N321" t="s">
        <v>51</v>
      </c>
      <c r="O321" s="24" t="str">
        <f>IF(COUNTIF('Geographic Analysis'!$L$8:$L$21,Commercial!P174), _xlfn.CONCAT(Commercial!P174, " (H)"),Commercial!P174)</f>
        <v>United States</v>
      </c>
      <c r="P321" t="s">
        <v>51</v>
      </c>
      <c r="Q321" s="24" t="str">
        <f>IF(COUNTIF('Geographic Analysis'!$L$8:$L$21,Commercial!R174), _xlfn.CONCAT(Commercial!R174, " (H)"),Commercial!R174)</f>
        <v>France</v>
      </c>
      <c r="R321" t="s">
        <v>49</v>
      </c>
      <c r="S321">
        <v>8985203212</v>
      </c>
      <c r="T321" t="s">
        <v>99</v>
      </c>
      <c r="U321" t="s">
        <v>100</v>
      </c>
      <c r="V321" t="s">
        <v>49</v>
      </c>
    </row>
    <row r="322" spans="1:22" x14ac:dyDescent="0.3">
      <c r="A322" s="5" t="s">
        <v>186</v>
      </c>
      <c r="B322">
        <v>1058884562</v>
      </c>
      <c r="C322">
        <v>38865000</v>
      </c>
      <c r="D322" s="1">
        <v>44644</v>
      </c>
      <c r="E322">
        <v>13917759</v>
      </c>
      <c r="F322" t="s">
        <v>19</v>
      </c>
      <c r="G322" t="s">
        <v>21</v>
      </c>
      <c r="H322" t="s">
        <v>183</v>
      </c>
      <c r="I322" s="2">
        <v>2813</v>
      </c>
      <c r="J322" s="2">
        <v>2813</v>
      </c>
      <c r="K322">
        <v>3466400426</v>
      </c>
      <c r="L322" t="s">
        <v>67</v>
      </c>
      <c r="M322" t="s">
        <v>68</v>
      </c>
      <c r="N322" t="s">
        <v>51</v>
      </c>
      <c r="O322" s="24" t="str">
        <f>IF(COUNTIF('Geographic Analysis'!$L$8:$L$21,Commercial!P180), _xlfn.CONCAT(Commercial!P180, " (H)"),Commercial!P180)</f>
        <v>United States</v>
      </c>
      <c r="P322" t="s">
        <v>51</v>
      </c>
      <c r="Q322" s="24" t="str">
        <f>IF(COUNTIF('Geographic Analysis'!$L$8:$L$21,Commercial!R180), _xlfn.CONCAT(Commercial!R180, " (H)"),Commercial!R180)</f>
        <v>Slovakia</v>
      </c>
      <c r="R322" t="s">
        <v>128</v>
      </c>
      <c r="S322">
        <v>8807960384</v>
      </c>
      <c r="T322" t="s">
        <v>126</v>
      </c>
      <c r="U322" t="s">
        <v>127</v>
      </c>
      <c r="V322" t="s">
        <v>128</v>
      </c>
    </row>
    <row r="323" spans="1:22" x14ac:dyDescent="0.3">
      <c r="A323" s="5" t="s">
        <v>186</v>
      </c>
      <c r="B323">
        <v>1058884562</v>
      </c>
      <c r="C323">
        <v>36785654</v>
      </c>
      <c r="D323" s="1">
        <v>44645</v>
      </c>
      <c r="E323">
        <v>18894916</v>
      </c>
      <c r="F323" t="s">
        <v>19</v>
      </c>
      <c r="G323" t="s">
        <v>22</v>
      </c>
      <c r="H323" t="s">
        <v>183</v>
      </c>
      <c r="I323" s="2">
        <v>2423</v>
      </c>
      <c r="J323" s="2">
        <v>2423</v>
      </c>
      <c r="K323">
        <v>3466400426</v>
      </c>
      <c r="L323" t="s">
        <v>67</v>
      </c>
      <c r="M323" t="s">
        <v>68</v>
      </c>
      <c r="N323" t="s">
        <v>51</v>
      </c>
      <c r="O323" s="24" t="str">
        <f>IF(COUNTIF('Geographic Analysis'!$L$8:$L$21,Commercial!P186), _xlfn.CONCAT(Commercial!P186, " (H)"),Commercial!P186)</f>
        <v>United States</v>
      </c>
      <c r="P323" t="s">
        <v>51</v>
      </c>
      <c r="Q323" s="24" t="str">
        <f>IF(COUNTIF('Geographic Analysis'!$L$8:$L$21,Commercial!R186), _xlfn.CONCAT(Commercial!R186, " (H)"),Commercial!R186)</f>
        <v>South Korea</v>
      </c>
      <c r="R323" t="s">
        <v>71</v>
      </c>
      <c r="S323">
        <v>4494463134</v>
      </c>
      <c r="T323" t="s">
        <v>69</v>
      </c>
      <c r="U323" t="s">
        <v>70</v>
      </c>
      <c r="V323" t="s">
        <v>71</v>
      </c>
    </row>
    <row r="324" spans="1:22" x14ac:dyDescent="0.3">
      <c r="A324" s="5" t="s">
        <v>186</v>
      </c>
      <c r="B324">
        <v>1058884562</v>
      </c>
      <c r="C324">
        <v>36785654</v>
      </c>
      <c r="D324" s="1">
        <v>44647</v>
      </c>
      <c r="E324">
        <v>15079875</v>
      </c>
      <c r="F324" t="s">
        <v>19</v>
      </c>
      <c r="G324" t="s">
        <v>22</v>
      </c>
      <c r="H324" t="s">
        <v>183</v>
      </c>
      <c r="I324" s="2">
        <v>2098</v>
      </c>
      <c r="J324" s="2">
        <v>2098</v>
      </c>
      <c r="K324">
        <v>8985203212</v>
      </c>
      <c r="L324" t="s">
        <v>99</v>
      </c>
      <c r="M324" t="s">
        <v>100</v>
      </c>
      <c r="N324" t="s">
        <v>49</v>
      </c>
      <c r="O324" s="24" t="str">
        <f>IF(COUNTIF('Geographic Analysis'!$L$8:$L$21,Commercial!P329), _xlfn.CONCAT(Commercial!P329, " (H)"),Commercial!P329)</f>
        <v>France</v>
      </c>
      <c r="P324" t="s">
        <v>49</v>
      </c>
      <c r="Q324" s="24" t="str">
        <f>IF(COUNTIF('Geographic Analysis'!$L$8:$L$21,Commercial!R329), _xlfn.CONCAT(Commercial!R329, " (H)"),Commercial!R329)</f>
        <v>United States</v>
      </c>
      <c r="R324" t="s">
        <v>51</v>
      </c>
      <c r="S324">
        <v>3466400426</v>
      </c>
      <c r="T324" t="s">
        <v>67</v>
      </c>
      <c r="U324" t="s">
        <v>68</v>
      </c>
      <c r="V324" t="s">
        <v>51</v>
      </c>
    </row>
    <row r="325" spans="1:22" x14ac:dyDescent="0.3">
      <c r="A325" s="5" t="s">
        <v>185</v>
      </c>
      <c r="B325">
        <v>1058884562</v>
      </c>
      <c r="C325">
        <v>36785654</v>
      </c>
      <c r="D325" s="1">
        <v>44619</v>
      </c>
      <c r="E325">
        <v>16859739</v>
      </c>
      <c r="F325" t="s">
        <v>19</v>
      </c>
      <c r="G325" t="s">
        <v>21</v>
      </c>
      <c r="H325" t="s">
        <v>183</v>
      </c>
      <c r="I325" s="2">
        <v>1500</v>
      </c>
      <c r="J325" s="2">
        <v>1500</v>
      </c>
      <c r="K325">
        <v>6674140100</v>
      </c>
      <c r="L325" t="s">
        <v>121</v>
      </c>
      <c r="M325" t="s">
        <v>122</v>
      </c>
      <c r="N325" t="s">
        <v>38</v>
      </c>
      <c r="O325" s="24" t="str">
        <f>IF(COUNTIF('Geographic Analysis'!$L$8:$L$21,Commercial!P258), _xlfn.CONCAT(Commercial!P258, " (H)"),Commercial!P258)</f>
        <v>Germany</v>
      </c>
      <c r="P325" t="s">
        <v>38</v>
      </c>
      <c r="Q325" s="24" t="str">
        <f>IF(COUNTIF('Geographic Analysis'!$L$8:$L$21,Commercial!R258), _xlfn.CONCAT(Commercial!R258, " (H)"),Commercial!R258)</f>
        <v>United Kingdom</v>
      </c>
      <c r="R325" t="s">
        <v>88</v>
      </c>
      <c r="S325">
        <v>1112036044</v>
      </c>
      <c r="T325" t="s">
        <v>120</v>
      </c>
      <c r="U325" t="s">
        <v>87</v>
      </c>
      <c r="V325" t="s">
        <v>88</v>
      </c>
    </row>
    <row r="326" spans="1:22" x14ac:dyDescent="0.3">
      <c r="A326" s="5" t="s">
        <v>185</v>
      </c>
      <c r="B326">
        <v>1058884562</v>
      </c>
      <c r="C326">
        <v>36785654</v>
      </c>
      <c r="D326" s="1">
        <v>44607</v>
      </c>
      <c r="E326">
        <v>18051869</v>
      </c>
      <c r="F326" t="s">
        <v>19</v>
      </c>
      <c r="G326" t="s">
        <v>22</v>
      </c>
      <c r="H326" t="s">
        <v>183</v>
      </c>
      <c r="I326" s="2">
        <v>1223</v>
      </c>
      <c r="J326" s="2">
        <v>1223</v>
      </c>
      <c r="K326">
        <v>4547963252</v>
      </c>
      <c r="L326" t="s">
        <v>32</v>
      </c>
      <c r="M326" t="s">
        <v>33</v>
      </c>
      <c r="N326" t="s">
        <v>28</v>
      </c>
      <c r="O326" s="24" t="str">
        <f>IF(COUNTIF('Geographic Analysis'!$L$8:$L$21,Commercial!P222), _xlfn.CONCAT(Commercial!P222, " (H)"),Commercial!P222)</f>
        <v>Bahrain (H)</v>
      </c>
      <c r="P326" t="s">
        <v>28</v>
      </c>
      <c r="Q326" s="24" t="str">
        <f>IF(COUNTIF('Geographic Analysis'!$L$8:$L$21,Commercial!R222), _xlfn.CONCAT(Commercial!R222, " (H)"),Commercial!R222)</f>
        <v>United States</v>
      </c>
      <c r="R326" t="s">
        <v>51</v>
      </c>
      <c r="S326">
        <v>1441214521</v>
      </c>
      <c r="T326" t="s">
        <v>101</v>
      </c>
      <c r="U326" t="s">
        <v>102</v>
      </c>
      <c r="V326" t="s">
        <v>51</v>
      </c>
    </row>
    <row r="327" spans="1:22" x14ac:dyDescent="0.3">
      <c r="A327" s="5" t="s">
        <v>184</v>
      </c>
      <c r="B327">
        <v>1058884562</v>
      </c>
      <c r="C327">
        <v>36785654</v>
      </c>
      <c r="D327" s="1">
        <v>44568</v>
      </c>
      <c r="E327">
        <v>10672018</v>
      </c>
      <c r="F327" t="s">
        <v>19</v>
      </c>
      <c r="G327" t="s">
        <v>21</v>
      </c>
      <c r="H327" t="s">
        <v>183</v>
      </c>
      <c r="I327" s="2">
        <v>1200</v>
      </c>
      <c r="J327" s="2">
        <v>1200</v>
      </c>
      <c r="K327">
        <v>1454142014</v>
      </c>
      <c r="L327" t="s">
        <v>63</v>
      </c>
      <c r="M327" t="s">
        <v>64</v>
      </c>
      <c r="N327" t="s">
        <v>36</v>
      </c>
      <c r="O327" s="24" t="str">
        <f>IF(COUNTIF('Geographic Analysis'!$L$8:$L$21,Commercial!P87), _xlfn.CONCAT(Commercial!P87, " (H)"),Commercial!P87)</f>
        <v>Spain</v>
      </c>
      <c r="P327" t="s">
        <v>36</v>
      </c>
      <c r="Q327" s="24" t="str">
        <f>IF(COUNTIF('Geographic Analysis'!$L$8:$L$21,Commercial!R87), _xlfn.CONCAT(Commercial!R87, " (H)"),Commercial!R87)</f>
        <v>Bahrain (H)</v>
      </c>
      <c r="R327" t="s">
        <v>28</v>
      </c>
      <c r="S327">
        <v>1047485455</v>
      </c>
      <c r="T327" t="s">
        <v>30</v>
      </c>
      <c r="U327" t="s">
        <v>31</v>
      </c>
      <c r="V327" t="s">
        <v>28</v>
      </c>
    </row>
    <row r="328" spans="1:22" x14ac:dyDescent="0.3">
      <c r="A328" s="5" t="s">
        <v>186</v>
      </c>
      <c r="B328">
        <v>1058884562</v>
      </c>
      <c r="C328">
        <v>36785654</v>
      </c>
      <c r="D328" s="1">
        <v>44622</v>
      </c>
      <c r="E328">
        <v>12971779</v>
      </c>
      <c r="F328" t="s">
        <v>19</v>
      </c>
      <c r="G328" t="s">
        <v>22</v>
      </c>
      <c r="H328" t="s">
        <v>183</v>
      </c>
      <c r="I328" s="2">
        <v>1200</v>
      </c>
      <c r="J328" s="2">
        <v>1200</v>
      </c>
      <c r="K328">
        <v>1454142014</v>
      </c>
      <c r="L328" t="s">
        <v>63</v>
      </c>
      <c r="M328" t="s">
        <v>64</v>
      </c>
      <c r="N328" t="s">
        <v>36</v>
      </c>
      <c r="O328" s="24" t="str">
        <f>IF(COUNTIF('Geographic Analysis'!$L$8:$L$21,Commercial!P89), _xlfn.CONCAT(Commercial!P89, " (H)"),Commercial!P89)</f>
        <v>Spain</v>
      </c>
      <c r="P328" t="s">
        <v>36</v>
      </c>
      <c r="Q328" s="24" t="str">
        <f>IF(COUNTIF('Geographic Analysis'!$L$8:$L$21,Commercial!R89), _xlfn.CONCAT(Commercial!R89, " (H)"),Commercial!R89)</f>
        <v>United Kingdom</v>
      </c>
      <c r="R328" t="s">
        <v>88</v>
      </c>
      <c r="S328">
        <v>1014787879</v>
      </c>
      <c r="T328" t="s">
        <v>113</v>
      </c>
      <c r="U328" t="s">
        <v>114</v>
      </c>
      <c r="V328" t="s">
        <v>88</v>
      </c>
    </row>
    <row r="329" spans="1:22" x14ac:dyDescent="0.3">
      <c r="A329" s="5" t="s">
        <v>185</v>
      </c>
      <c r="B329">
        <v>1058884562</v>
      </c>
      <c r="C329">
        <v>36785654</v>
      </c>
      <c r="D329" s="1">
        <v>44616</v>
      </c>
      <c r="E329">
        <v>13115279</v>
      </c>
      <c r="F329" t="s">
        <v>19</v>
      </c>
      <c r="G329" t="s">
        <v>22</v>
      </c>
      <c r="H329" t="s">
        <v>183</v>
      </c>
      <c r="I329" s="2">
        <v>1000</v>
      </c>
      <c r="J329" s="2">
        <v>1000</v>
      </c>
      <c r="K329">
        <v>8985203212</v>
      </c>
      <c r="L329" t="s">
        <v>99</v>
      </c>
      <c r="M329" t="s">
        <v>100</v>
      </c>
      <c r="N329" t="s">
        <v>49</v>
      </c>
      <c r="O329" s="24" t="str">
        <f>IF(COUNTIF('Geographic Analysis'!$L$8:$L$21,Commercial!P328), _xlfn.CONCAT(Commercial!P328, " (H)"),Commercial!P328)</f>
        <v>France</v>
      </c>
      <c r="P329" t="s">
        <v>49</v>
      </c>
      <c r="Q329" s="24" t="str">
        <f>IF(COUNTIF('Geographic Analysis'!$L$8:$L$21,Commercial!R328), _xlfn.CONCAT(Commercial!R328, " (H)"),Commercial!R328)</f>
        <v>Germany</v>
      </c>
      <c r="R329" t="s">
        <v>38</v>
      </c>
      <c r="S329">
        <v>6319115507</v>
      </c>
      <c r="T329" t="s">
        <v>94</v>
      </c>
      <c r="U329" t="s">
        <v>95</v>
      </c>
      <c r="V329" t="s">
        <v>38</v>
      </c>
    </row>
    <row r="330" spans="1:22" x14ac:dyDescent="0.3">
      <c r="A330" s="5" t="s">
        <v>184</v>
      </c>
      <c r="B330">
        <v>1058884562</v>
      </c>
      <c r="C330">
        <v>36785654</v>
      </c>
      <c r="D330" s="1">
        <v>44563</v>
      </c>
      <c r="E330">
        <v>17672372</v>
      </c>
      <c r="F330" t="s">
        <v>19</v>
      </c>
      <c r="G330" t="s">
        <v>21</v>
      </c>
      <c r="H330" t="s">
        <v>183</v>
      </c>
      <c r="I330" s="2">
        <v>999</v>
      </c>
      <c r="J330" s="2">
        <v>999</v>
      </c>
      <c r="K330">
        <v>4263475881</v>
      </c>
      <c r="L330" t="s">
        <v>81</v>
      </c>
      <c r="M330" t="s">
        <v>82</v>
      </c>
      <c r="N330" t="s">
        <v>83</v>
      </c>
      <c r="O330" s="24" t="str">
        <f>IF(COUNTIF('Geographic Analysis'!$L$8:$L$21,Commercial!P193), _xlfn.CONCAT(Commercial!P193, " (H)"),Commercial!P193)</f>
        <v>Pakistan (H)</v>
      </c>
      <c r="P330" t="s">
        <v>83</v>
      </c>
      <c r="Q330" s="24" t="str">
        <f>IF(COUNTIF('Geographic Analysis'!$L$8:$L$21,Commercial!R193), _xlfn.CONCAT(Commercial!R193, " (H)"),Commercial!R193)</f>
        <v>United Kingdom</v>
      </c>
      <c r="R330" t="s">
        <v>88</v>
      </c>
      <c r="S330">
        <v>1014787879</v>
      </c>
      <c r="T330" t="s">
        <v>113</v>
      </c>
      <c r="U330" t="s">
        <v>114</v>
      </c>
      <c r="V330" t="s">
        <v>88</v>
      </c>
    </row>
    <row r="331" spans="1:22" x14ac:dyDescent="0.3">
      <c r="A331" s="5" t="s">
        <v>186</v>
      </c>
      <c r="B331">
        <v>1058884562</v>
      </c>
      <c r="C331">
        <v>36785654</v>
      </c>
      <c r="D331" s="1">
        <v>44632</v>
      </c>
      <c r="E331">
        <v>15122080</v>
      </c>
      <c r="F331" t="s">
        <v>19</v>
      </c>
      <c r="G331" t="s">
        <v>22</v>
      </c>
      <c r="H331" t="s">
        <v>183</v>
      </c>
      <c r="I331" s="2">
        <v>854</v>
      </c>
      <c r="J331" s="2">
        <v>854</v>
      </c>
      <c r="K331">
        <v>6674140100</v>
      </c>
      <c r="L331" t="s">
        <v>121</v>
      </c>
      <c r="M331" t="s">
        <v>122</v>
      </c>
      <c r="N331" t="s">
        <v>38</v>
      </c>
      <c r="O331" s="24" t="str">
        <f>IF(COUNTIF('Geographic Analysis'!$L$8:$L$21,Commercial!P257), _xlfn.CONCAT(Commercial!P257, " (H)"),Commercial!P257)</f>
        <v>Germany</v>
      </c>
      <c r="P331" t="s">
        <v>38</v>
      </c>
      <c r="Q331" s="24" t="str">
        <f>IF(COUNTIF('Geographic Analysis'!$L$8:$L$21,Commercial!R257), _xlfn.CONCAT(Commercial!R257, " (H)"),Commercial!R257)</f>
        <v>United States</v>
      </c>
      <c r="R331" t="s">
        <v>51</v>
      </c>
      <c r="S331">
        <v>1441214521</v>
      </c>
      <c r="T331" t="s">
        <v>101</v>
      </c>
      <c r="U331" t="s">
        <v>102</v>
      </c>
      <c r="V331" t="s">
        <v>51</v>
      </c>
    </row>
    <row r="332" spans="1:22" x14ac:dyDescent="0.3">
      <c r="A332" s="5" t="s">
        <v>186</v>
      </c>
      <c r="B332">
        <v>1058884562</v>
      </c>
      <c r="C332">
        <v>36785654</v>
      </c>
      <c r="D332" s="1">
        <v>44632</v>
      </c>
      <c r="E332">
        <v>16759901</v>
      </c>
      <c r="F332" t="s">
        <v>19</v>
      </c>
      <c r="G332" t="s">
        <v>22</v>
      </c>
      <c r="H332" t="s">
        <v>183</v>
      </c>
      <c r="I332" s="2">
        <v>834</v>
      </c>
      <c r="J332" s="2">
        <v>834</v>
      </c>
      <c r="K332">
        <v>8615642415</v>
      </c>
      <c r="L332" t="s">
        <v>163</v>
      </c>
      <c r="M332" t="s">
        <v>164</v>
      </c>
      <c r="N332" t="s">
        <v>45</v>
      </c>
      <c r="O332" s="24" t="str">
        <f>IF(COUNTIF('Geographic Analysis'!$L$8:$L$21,Commercial!P321), _xlfn.CONCAT(Commercial!P321, " (H)"),Commercial!P321)</f>
        <v>Poland</v>
      </c>
      <c r="P332" t="s">
        <v>45</v>
      </c>
      <c r="Q332" s="24" t="str">
        <f>IF(COUNTIF('Geographic Analysis'!$L$8:$L$21,Commercial!R321), _xlfn.CONCAT(Commercial!R321, " (H)"),Commercial!R321)</f>
        <v>United States</v>
      </c>
      <c r="R332" t="s">
        <v>51</v>
      </c>
      <c r="S332">
        <v>8591076781</v>
      </c>
      <c r="T332" t="s">
        <v>46</v>
      </c>
      <c r="V332" t="s">
        <v>51</v>
      </c>
    </row>
    <row r="333" spans="1:22" x14ac:dyDescent="0.3">
      <c r="A333" s="5" t="s">
        <v>184</v>
      </c>
      <c r="B333">
        <v>1058884562</v>
      </c>
      <c r="C333">
        <v>36785654</v>
      </c>
      <c r="D333" s="1">
        <v>44565</v>
      </c>
      <c r="E333">
        <v>17625903</v>
      </c>
      <c r="F333" t="s">
        <v>19</v>
      </c>
      <c r="G333" t="s">
        <v>21</v>
      </c>
      <c r="H333" t="s">
        <v>183</v>
      </c>
      <c r="I333" s="2">
        <v>773</v>
      </c>
      <c r="J333" s="2">
        <v>773</v>
      </c>
      <c r="K333">
        <v>4263475881</v>
      </c>
      <c r="L333" t="s">
        <v>81</v>
      </c>
      <c r="M333" t="s">
        <v>82</v>
      </c>
      <c r="N333" t="s">
        <v>83</v>
      </c>
      <c r="O333" s="24" t="str">
        <f>IF(COUNTIF('Geographic Analysis'!$L$8:$L$21,Commercial!P192), _xlfn.CONCAT(Commercial!P192, " (H)"),Commercial!P192)</f>
        <v>Pakistan (H)</v>
      </c>
      <c r="P333" t="s">
        <v>83</v>
      </c>
      <c r="Q333" s="24" t="str">
        <f>IF(COUNTIF('Geographic Analysis'!$L$8:$L$21,Commercial!R192), _xlfn.CONCAT(Commercial!R192, " (H)"),Commercial!R192)</f>
        <v>Pakistan (H)</v>
      </c>
      <c r="R333" t="s">
        <v>83</v>
      </c>
      <c r="S333">
        <v>7577789636</v>
      </c>
      <c r="T333" t="s">
        <v>93</v>
      </c>
      <c r="U333" t="s">
        <v>82</v>
      </c>
      <c r="V333" t="s">
        <v>83</v>
      </c>
    </row>
    <row r="334" spans="1:22" x14ac:dyDescent="0.3">
      <c r="A334" s="5" t="s">
        <v>184</v>
      </c>
      <c r="B334">
        <v>1058884562</v>
      </c>
      <c r="C334">
        <v>36785654</v>
      </c>
      <c r="D334" s="1">
        <v>44565</v>
      </c>
      <c r="E334">
        <v>16445682</v>
      </c>
      <c r="F334" t="s">
        <v>19</v>
      </c>
      <c r="G334" t="s">
        <v>22</v>
      </c>
      <c r="H334" t="s">
        <v>183</v>
      </c>
      <c r="I334" s="2">
        <v>581</v>
      </c>
      <c r="J334" s="2">
        <v>581</v>
      </c>
      <c r="K334">
        <v>7898985658</v>
      </c>
      <c r="L334" t="s">
        <v>79</v>
      </c>
      <c r="M334" t="s">
        <v>80</v>
      </c>
      <c r="N334" t="s">
        <v>55</v>
      </c>
      <c r="O334" s="24" t="str">
        <f>IF(COUNTIF('Geographic Analysis'!$L$8:$L$21,Commercial!P293), _xlfn.CONCAT(Commercial!P293, " (H)"),Commercial!P293)</f>
        <v>India</v>
      </c>
      <c r="P334" t="s">
        <v>55</v>
      </c>
      <c r="Q334" s="24" t="str">
        <f>IF(COUNTIF('Geographic Analysis'!$L$8:$L$21,Commercial!R293), _xlfn.CONCAT(Commercial!R293, " (H)"),Commercial!R293)</f>
        <v>United Arab Emirates (H)</v>
      </c>
      <c r="R334" t="s">
        <v>109</v>
      </c>
      <c r="S334">
        <v>1459898985</v>
      </c>
      <c r="T334" t="s">
        <v>107</v>
      </c>
      <c r="U334" t="s">
        <v>108</v>
      </c>
      <c r="V334" t="s">
        <v>109</v>
      </c>
    </row>
    <row r="335" spans="1:22" x14ac:dyDescent="0.3">
      <c r="A335" s="5" t="s">
        <v>184</v>
      </c>
      <c r="B335">
        <v>1058884562</v>
      </c>
      <c r="C335">
        <v>36785654</v>
      </c>
      <c r="D335" s="1">
        <v>44567</v>
      </c>
      <c r="E335">
        <v>16797331</v>
      </c>
      <c r="F335" t="s">
        <v>19</v>
      </c>
      <c r="G335" t="s">
        <v>22</v>
      </c>
      <c r="H335" t="s">
        <v>183</v>
      </c>
      <c r="I335" s="2">
        <v>560</v>
      </c>
      <c r="J335" s="2">
        <v>560</v>
      </c>
      <c r="K335">
        <v>4569820300</v>
      </c>
      <c r="L335" t="s">
        <v>76</v>
      </c>
      <c r="M335" t="s">
        <v>84</v>
      </c>
      <c r="N335" t="s">
        <v>85</v>
      </c>
      <c r="O335" s="24" t="str">
        <f>IF(COUNTIF('Geographic Analysis'!$L$8:$L$21,Commercial!P227), _xlfn.CONCAT(Commercial!P227, " (H)"),Commercial!P227)</f>
        <v>Mexico (H)</v>
      </c>
      <c r="P335" t="s">
        <v>85</v>
      </c>
      <c r="Q335" s="24" t="str">
        <f>IF(COUNTIF('Geographic Analysis'!$L$8:$L$21,Commercial!R227), _xlfn.CONCAT(Commercial!R227, " (H)"),Commercial!R227)</f>
        <v>United States</v>
      </c>
      <c r="R335" t="s">
        <v>51</v>
      </c>
      <c r="S335">
        <v>9878752010</v>
      </c>
      <c r="T335" t="s">
        <v>73</v>
      </c>
      <c r="U335" t="s">
        <v>74</v>
      </c>
      <c r="V335" t="s">
        <v>51</v>
      </c>
    </row>
    <row r="336" spans="1:22" x14ac:dyDescent="0.3">
      <c r="A336" s="5" t="s">
        <v>186</v>
      </c>
      <c r="B336">
        <v>1058884562</v>
      </c>
      <c r="C336">
        <v>36785654</v>
      </c>
      <c r="D336" s="1">
        <v>44631</v>
      </c>
      <c r="E336">
        <v>17999544</v>
      </c>
      <c r="F336" t="s">
        <v>19</v>
      </c>
      <c r="G336" t="s">
        <v>22</v>
      </c>
      <c r="H336" t="s">
        <v>183</v>
      </c>
      <c r="I336" s="2">
        <v>541</v>
      </c>
      <c r="J336" s="2">
        <v>541</v>
      </c>
      <c r="K336">
        <v>2565110300</v>
      </c>
      <c r="L336" t="s">
        <v>77</v>
      </c>
      <c r="M336" t="s">
        <v>86</v>
      </c>
      <c r="N336" t="s">
        <v>51</v>
      </c>
      <c r="O336" s="24" t="str">
        <f>IF(COUNTIF('Geographic Analysis'!$L$8:$L$21,Commercial!P142), _xlfn.CONCAT(Commercial!P142, " (H)"),Commercial!P142)</f>
        <v>United States</v>
      </c>
      <c r="P336" t="s">
        <v>51</v>
      </c>
      <c r="Q336" s="24" t="str">
        <f>IF(COUNTIF('Geographic Analysis'!$L$8:$L$21,Commercial!R142), _xlfn.CONCAT(Commercial!R142, " (H)"),Commercial!R142)</f>
        <v>United Kingdom</v>
      </c>
      <c r="R336" t="s">
        <v>88</v>
      </c>
      <c r="S336">
        <v>7995204544</v>
      </c>
      <c r="T336" t="s">
        <v>89</v>
      </c>
      <c r="U336" t="s">
        <v>87</v>
      </c>
      <c r="V336" t="s">
        <v>88</v>
      </c>
    </row>
    <row r="337" spans="1:22" x14ac:dyDescent="0.3">
      <c r="A337" s="5" t="s">
        <v>186</v>
      </c>
      <c r="B337">
        <v>1058884562</v>
      </c>
      <c r="C337">
        <v>36785654</v>
      </c>
      <c r="D337" s="1">
        <v>44631</v>
      </c>
      <c r="E337">
        <v>19053282</v>
      </c>
      <c r="F337" t="s">
        <v>19</v>
      </c>
      <c r="G337" t="s">
        <v>21</v>
      </c>
      <c r="H337" t="s">
        <v>183</v>
      </c>
      <c r="I337" s="2">
        <v>441</v>
      </c>
      <c r="J337" s="2">
        <v>441</v>
      </c>
      <c r="K337">
        <v>2299858418</v>
      </c>
      <c r="L337" t="s">
        <v>78</v>
      </c>
      <c r="M337" t="s">
        <v>87</v>
      </c>
      <c r="N337" t="s">
        <v>88</v>
      </c>
      <c r="O337" s="24" t="str">
        <f>IF(COUNTIF('Geographic Analysis'!$L$8:$L$21,Commercial!P136), _xlfn.CONCAT(Commercial!P136, " (H)"),Commercial!P136)</f>
        <v>United Kingdom</v>
      </c>
      <c r="P337" t="s">
        <v>88</v>
      </c>
      <c r="Q337" s="24" t="str">
        <f>IF(COUNTIF('Geographic Analysis'!$L$8:$L$21,Commercial!R136), _xlfn.CONCAT(Commercial!R136, " (H)"),Commercial!R136)</f>
        <v>United States</v>
      </c>
      <c r="R337" t="s">
        <v>51</v>
      </c>
      <c r="S337">
        <v>3466400426</v>
      </c>
      <c r="T337" t="s">
        <v>67</v>
      </c>
      <c r="U337" t="s">
        <v>68</v>
      </c>
      <c r="V337" t="s">
        <v>51</v>
      </c>
    </row>
    <row r="338" spans="1:22" x14ac:dyDescent="0.3">
      <c r="A338" s="5" t="s">
        <v>186</v>
      </c>
      <c r="B338">
        <v>1058884562</v>
      </c>
      <c r="C338">
        <v>38865000</v>
      </c>
      <c r="D338" s="1">
        <v>44632</v>
      </c>
      <c r="E338">
        <v>10246293</v>
      </c>
      <c r="F338" t="s">
        <v>19</v>
      </c>
      <c r="G338" t="s">
        <v>22</v>
      </c>
      <c r="H338" t="s">
        <v>183</v>
      </c>
      <c r="I338" s="2">
        <v>411</v>
      </c>
      <c r="J338" s="2">
        <v>411</v>
      </c>
      <c r="K338">
        <v>7995204544</v>
      </c>
      <c r="L338" t="s">
        <v>89</v>
      </c>
      <c r="M338" t="s">
        <v>87</v>
      </c>
      <c r="N338" t="s">
        <v>88</v>
      </c>
      <c r="O338" s="24" t="str">
        <f>IF(COUNTIF('Geographic Analysis'!$L$8:$L$21,Commercial!P307), _xlfn.CONCAT(Commercial!P307, " (H)"),Commercial!P307)</f>
        <v>United Kingdom</v>
      </c>
      <c r="P338" t="s">
        <v>88</v>
      </c>
      <c r="Q338" s="24" t="str">
        <f>IF(COUNTIF('Geographic Analysis'!$L$8:$L$21,Commercial!R307), _xlfn.CONCAT(Commercial!R307, " (H)"),Commercial!R307)</f>
        <v>France</v>
      </c>
      <c r="R338" t="s">
        <v>49</v>
      </c>
      <c r="S338">
        <v>2045489878</v>
      </c>
      <c r="T338" t="s">
        <v>103</v>
      </c>
      <c r="U338" t="s">
        <v>50</v>
      </c>
      <c r="V338" t="s">
        <v>49</v>
      </c>
    </row>
    <row r="339" spans="1:22" x14ac:dyDescent="0.3">
      <c r="A339" s="5" t="s">
        <v>185</v>
      </c>
      <c r="B339">
        <v>1058884562</v>
      </c>
      <c r="C339">
        <v>36785654</v>
      </c>
      <c r="D339" s="1">
        <v>44601</v>
      </c>
      <c r="E339">
        <v>15743255</v>
      </c>
      <c r="F339" t="s">
        <v>19</v>
      </c>
      <c r="G339" t="s">
        <v>22</v>
      </c>
      <c r="H339" t="s">
        <v>183</v>
      </c>
      <c r="I339" s="2">
        <v>399</v>
      </c>
      <c r="J339" s="2">
        <v>399</v>
      </c>
      <c r="K339">
        <v>4569820300</v>
      </c>
      <c r="L339" t="s">
        <v>76</v>
      </c>
      <c r="M339" t="s">
        <v>84</v>
      </c>
      <c r="N339" t="s">
        <v>85</v>
      </c>
      <c r="O339" s="24" t="str">
        <f>IF(COUNTIF('Geographic Analysis'!$L$8:$L$21,Commercial!P228), _xlfn.CONCAT(Commercial!P228, " (H)"),Commercial!P228)</f>
        <v>Mexico (H)</v>
      </c>
      <c r="P339" t="s">
        <v>85</v>
      </c>
      <c r="Q339" s="24" t="str">
        <f>IF(COUNTIF('Geographic Analysis'!$L$8:$L$21,Commercial!R228), _xlfn.CONCAT(Commercial!R228, " (H)"),Commercial!R228)</f>
        <v>Bahrain (H)</v>
      </c>
      <c r="R339" t="s">
        <v>28</v>
      </c>
      <c r="S339">
        <v>1000254510</v>
      </c>
      <c r="T339" t="s">
        <v>66</v>
      </c>
      <c r="U339" t="s">
        <v>29</v>
      </c>
      <c r="V339" t="s">
        <v>28</v>
      </c>
    </row>
    <row r="340" spans="1:22" x14ac:dyDescent="0.3">
      <c r="A340" s="5" t="s">
        <v>184</v>
      </c>
      <c r="B340">
        <v>1058884562</v>
      </c>
      <c r="C340">
        <v>36785654</v>
      </c>
      <c r="D340" s="1">
        <v>44565</v>
      </c>
      <c r="E340">
        <v>16233512</v>
      </c>
      <c r="F340" t="s">
        <v>19</v>
      </c>
      <c r="G340" t="s">
        <v>22</v>
      </c>
      <c r="H340" t="s">
        <v>183</v>
      </c>
      <c r="I340" s="2">
        <v>305</v>
      </c>
      <c r="J340" s="2">
        <v>305</v>
      </c>
      <c r="K340">
        <v>4569820300</v>
      </c>
      <c r="L340" t="s">
        <v>76</v>
      </c>
      <c r="M340" t="s">
        <v>84</v>
      </c>
      <c r="N340" t="s">
        <v>85</v>
      </c>
      <c r="O340" s="24" t="str">
        <f>IF(COUNTIF('Geographic Analysis'!$L$8:$L$21,Commercial!P226), _xlfn.CONCAT(Commercial!P226, " (H)"),Commercial!P226)</f>
        <v>Mexico (H)</v>
      </c>
      <c r="P340" t="s">
        <v>85</v>
      </c>
      <c r="Q340" s="24" t="str">
        <f>IF(COUNTIF('Geographic Analysis'!$L$8:$L$21,Commercial!R226), _xlfn.CONCAT(Commercial!R226, " (H)"),Commercial!R226)</f>
        <v>Brazil (H)</v>
      </c>
      <c r="R340" t="s">
        <v>170</v>
      </c>
      <c r="S340">
        <v>4547965820</v>
      </c>
      <c r="T340" t="s">
        <v>169</v>
      </c>
      <c r="V340" t="s">
        <v>170</v>
      </c>
    </row>
    <row r="341" spans="1:22" x14ac:dyDescent="0.3">
      <c r="A341" s="5" t="s">
        <v>185</v>
      </c>
      <c r="B341">
        <v>1058884562</v>
      </c>
      <c r="C341">
        <v>36785654</v>
      </c>
      <c r="D341" s="1">
        <v>44604</v>
      </c>
      <c r="E341">
        <v>14827115</v>
      </c>
      <c r="F341" t="s">
        <v>19</v>
      </c>
      <c r="G341" t="s">
        <v>22</v>
      </c>
      <c r="H341" t="s">
        <v>183</v>
      </c>
      <c r="I341" s="2">
        <v>300</v>
      </c>
      <c r="J341" s="2">
        <v>300</v>
      </c>
      <c r="K341">
        <v>7298729519</v>
      </c>
      <c r="L341" t="s">
        <v>75</v>
      </c>
      <c r="M341" t="s">
        <v>65</v>
      </c>
      <c r="N341" t="s">
        <v>51</v>
      </c>
      <c r="O341" s="24" t="str">
        <f>IF(COUNTIF('Geographic Analysis'!$L$8:$L$21,Commercial!P264), _xlfn.CONCAT(Commercial!P264, " (H)"),Commercial!P264)</f>
        <v>United States</v>
      </c>
      <c r="P341" t="s">
        <v>51</v>
      </c>
      <c r="Q341" s="24" t="str">
        <f>IF(COUNTIF('Geographic Analysis'!$L$8:$L$21,Commercial!R264), _xlfn.CONCAT(Commercial!R264, " (H)"),Commercial!R264)</f>
        <v>Ireland</v>
      </c>
      <c r="R341" t="s">
        <v>134</v>
      </c>
      <c r="S341">
        <v>5652548789</v>
      </c>
      <c r="T341" t="s">
        <v>132</v>
      </c>
      <c r="U341" t="s">
        <v>133</v>
      </c>
      <c r="V341" t="s">
        <v>134</v>
      </c>
    </row>
    <row r="342" spans="1:22" x14ac:dyDescent="0.3">
      <c r="A342" s="5" t="s">
        <v>186</v>
      </c>
      <c r="B342">
        <v>1058884562</v>
      </c>
      <c r="C342">
        <v>36785654</v>
      </c>
      <c r="D342" s="1">
        <v>44633</v>
      </c>
      <c r="E342">
        <v>10806995</v>
      </c>
      <c r="F342" t="s">
        <v>19</v>
      </c>
      <c r="G342" t="s">
        <v>22</v>
      </c>
      <c r="H342" t="s">
        <v>183</v>
      </c>
      <c r="I342" s="2">
        <v>230</v>
      </c>
      <c r="J342" s="2">
        <v>230</v>
      </c>
      <c r="K342">
        <v>2533110300</v>
      </c>
      <c r="L342" t="s">
        <v>161</v>
      </c>
      <c r="N342" t="s">
        <v>162</v>
      </c>
      <c r="O342" s="24" t="str">
        <f>IF(COUNTIF('Geographic Analysis'!$L$8:$L$21,Commercial!P143), _xlfn.CONCAT(Commercial!P143, " (H)"),Commercial!P143)</f>
        <v>Canada</v>
      </c>
      <c r="P342" t="s">
        <v>162</v>
      </c>
      <c r="Q342" s="24" t="str">
        <f>IF(COUNTIF('Geographic Analysis'!$L$8:$L$21,Commercial!R143), _xlfn.CONCAT(Commercial!R143, " (H)"),Commercial!R143)</f>
        <v>United States</v>
      </c>
      <c r="R342" t="s">
        <v>51</v>
      </c>
      <c r="S342">
        <v>7298729519</v>
      </c>
      <c r="T342" t="s">
        <v>75</v>
      </c>
      <c r="U342" t="s">
        <v>65</v>
      </c>
      <c r="V342" t="s">
        <v>51</v>
      </c>
    </row>
    <row r="343" spans="1:22" x14ac:dyDescent="0.3">
      <c r="A343" s="5" t="s">
        <v>186</v>
      </c>
      <c r="B343">
        <v>1058884562</v>
      </c>
      <c r="C343">
        <v>38865000</v>
      </c>
      <c r="D343" s="1">
        <v>44633</v>
      </c>
      <c r="E343">
        <v>19422194</v>
      </c>
      <c r="F343" t="s">
        <v>19</v>
      </c>
      <c r="G343" t="s">
        <v>22</v>
      </c>
      <c r="H343" t="s">
        <v>183</v>
      </c>
      <c r="I343" s="2">
        <v>218</v>
      </c>
      <c r="J343" s="2">
        <v>218</v>
      </c>
      <c r="K343">
        <v>7577789636</v>
      </c>
      <c r="L343" t="s">
        <v>93</v>
      </c>
      <c r="M343" t="s">
        <v>82</v>
      </c>
      <c r="N343" t="s">
        <v>83</v>
      </c>
      <c r="O343" s="24" t="str">
        <f>IF(COUNTIF('Geographic Analysis'!$L$8:$L$21,Commercial!P277), _xlfn.CONCAT(Commercial!P277, " (H)"),Commercial!P277)</f>
        <v>Pakistan (H)</v>
      </c>
      <c r="P343" t="s">
        <v>83</v>
      </c>
      <c r="Q343" s="24" t="str">
        <f>IF(COUNTIF('Geographic Analysis'!$L$8:$L$21,Commercial!R277), _xlfn.CONCAT(Commercial!R277, " (H)"),Commercial!R277)</f>
        <v>South Korea</v>
      </c>
      <c r="R343" t="s">
        <v>71</v>
      </c>
      <c r="S343">
        <v>4494463134</v>
      </c>
      <c r="T343" t="s">
        <v>69</v>
      </c>
      <c r="U343" t="s">
        <v>70</v>
      </c>
      <c r="V343" t="s">
        <v>71</v>
      </c>
    </row>
    <row r="344" spans="1:22" x14ac:dyDescent="0.3">
      <c r="A344" s="5" t="s">
        <v>184</v>
      </c>
      <c r="B344">
        <v>1058884562</v>
      </c>
      <c r="C344">
        <v>36785654</v>
      </c>
      <c r="D344" s="1">
        <v>44567</v>
      </c>
      <c r="E344">
        <v>18511226</v>
      </c>
      <c r="F344" t="s">
        <v>19</v>
      </c>
      <c r="G344" t="s">
        <v>21</v>
      </c>
      <c r="H344" t="s">
        <v>183</v>
      </c>
      <c r="I344" s="2">
        <v>120</v>
      </c>
      <c r="J344" s="2">
        <v>120</v>
      </c>
      <c r="K344">
        <v>4444552079</v>
      </c>
      <c r="L344" t="s">
        <v>90</v>
      </c>
      <c r="M344" t="s">
        <v>44</v>
      </c>
      <c r="N344" t="s">
        <v>45</v>
      </c>
      <c r="O344" s="24" t="str">
        <f>IF(COUNTIF('Geographic Analysis'!$L$8:$L$21,Commercial!P194), _xlfn.CONCAT(Commercial!P194, " (H)"),Commercial!P194)</f>
        <v>Poland</v>
      </c>
      <c r="P344" t="s">
        <v>45</v>
      </c>
      <c r="Q344" s="24" t="str">
        <f>IF(COUNTIF('Geographic Analysis'!$L$8:$L$21,Commercial!R194), _xlfn.CONCAT(Commercial!R194, " (H)"),Commercial!R194)</f>
        <v>United States</v>
      </c>
      <c r="R344" t="s">
        <v>51</v>
      </c>
      <c r="S344">
        <v>1005455989</v>
      </c>
      <c r="T344" t="s">
        <v>190</v>
      </c>
      <c r="U344" t="s">
        <v>65</v>
      </c>
      <c r="V344" t="s">
        <v>51</v>
      </c>
    </row>
    <row r="345" spans="1:22" x14ac:dyDescent="0.3">
      <c r="A345" s="5" t="s">
        <v>185</v>
      </c>
      <c r="B345">
        <v>1058884562</v>
      </c>
      <c r="C345">
        <v>36785654</v>
      </c>
      <c r="D345" s="1">
        <v>44611</v>
      </c>
      <c r="E345">
        <v>19980605</v>
      </c>
      <c r="F345" t="s">
        <v>19</v>
      </c>
      <c r="G345" t="s">
        <v>22</v>
      </c>
      <c r="H345" t="s">
        <v>183</v>
      </c>
      <c r="I345" s="2">
        <v>100</v>
      </c>
      <c r="J345" s="2">
        <v>100</v>
      </c>
      <c r="K345">
        <v>3466400426</v>
      </c>
      <c r="L345" t="s">
        <v>67</v>
      </c>
      <c r="M345" t="s">
        <v>68</v>
      </c>
      <c r="N345" t="s">
        <v>51</v>
      </c>
      <c r="O345" s="24" t="str">
        <f>IF(COUNTIF('Geographic Analysis'!$L$8:$L$21,Commercial!P255), _xlfn.CONCAT(Commercial!P255, " (H)"),Commercial!P255)</f>
        <v>United States</v>
      </c>
      <c r="P345" t="s">
        <v>51</v>
      </c>
      <c r="Q345" s="24" t="str">
        <f>IF(COUNTIF('Geographic Analysis'!$L$8:$L$21,Commercial!R255), _xlfn.CONCAT(Commercial!R255, " (H)"),Commercial!R255)</f>
        <v>France</v>
      </c>
      <c r="R345" t="s">
        <v>49</v>
      </c>
      <c r="S345">
        <v>2045489878</v>
      </c>
      <c r="T345" t="s">
        <v>103</v>
      </c>
      <c r="U345" t="s">
        <v>50</v>
      </c>
      <c r="V345" t="s">
        <v>49</v>
      </c>
    </row>
    <row r="346" spans="1:22" x14ac:dyDescent="0.3">
      <c r="A346" s="5" t="s">
        <v>184</v>
      </c>
      <c r="B346">
        <v>1058884562</v>
      </c>
      <c r="C346">
        <v>36785654</v>
      </c>
      <c r="D346" s="1">
        <v>44571</v>
      </c>
      <c r="E346">
        <v>14305282</v>
      </c>
      <c r="F346" t="s">
        <v>19</v>
      </c>
      <c r="G346" t="s">
        <v>21</v>
      </c>
      <c r="H346" t="s">
        <v>183</v>
      </c>
      <c r="I346" s="2">
        <v>99</v>
      </c>
      <c r="J346" s="2">
        <v>99</v>
      </c>
      <c r="K346">
        <v>1487747410</v>
      </c>
      <c r="L346" t="s">
        <v>91</v>
      </c>
      <c r="M346" t="s">
        <v>92</v>
      </c>
      <c r="N346" t="s">
        <v>45</v>
      </c>
      <c r="O346" s="24" t="str">
        <f>IF(COUNTIF('Geographic Analysis'!$L$8:$L$21,Commercial!P103), _xlfn.CONCAT(Commercial!P103, " (H)"),Commercial!P103)</f>
        <v>Poland</v>
      </c>
      <c r="P346" t="s">
        <v>45</v>
      </c>
      <c r="Q346" s="24" t="str">
        <f>IF(COUNTIF('Geographic Analysis'!$L$8:$L$21,Commercial!R103), _xlfn.CONCAT(Commercial!R103, " (H)"),Commercial!R103)</f>
        <v>United States</v>
      </c>
      <c r="R346" t="s">
        <v>51</v>
      </c>
      <c r="S346">
        <v>3466400426</v>
      </c>
      <c r="T346" t="s">
        <v>67</v>
      </c>
      <c r="U346" t="s">
        <v>68</v>
      </c>
      <c r="V346" t="s">
        <v>51</v>
      </c>
    </row>
    <row r="347" spans="1:22" x14ac:dyDescent="0.3">
      <c r="A347" s="5" t="s">
        <v>184</v>
      </c>
      <c r="B347">
        <v>1058884562</v>
      </c>
      <c r="C347">
        <v>38865000</v>
      </c>
      <c r="D347" s="1">
        <v>44572</v>
      </c>
      <c r="E347">
        <v>12567393</v>
      </c>
      <c r="F347" t="s">
        <v>19</v>
      </c>
      <c r="G347" t="s">
        <v>22</v>
      </c>
      <c r="H347" t="s">
        <v>183</v>
      </c>
      <c r="I347" s="2">
        <v>75</v>
      </c>
      <c r="J347" s="2">
        <v>75</v>
      </c>
      <c r="K347">
        <v>4263475881</v>
      </c>
      <c r="L347" t="s">
        <v>81</v>
      </c>
      <c r="M347" t="s">
        <v>82</v>
      </c>
      <c r="N347" t="s">
        <v>83</v>
      </c>
      <c r="O347" s="24" t="str">
        <f>IF(COUNTIF('Geographic Analysis'!$L$8:$L$21,Commercial!P191), _xlfn.CONCAT(Commercial!P191, " (H)"),Commercial!P191)</f>
        <v>Pakistan (H)</v>
      </c>
      <c r="P347" t="s">
        <v>83</v>
      </c>
      <c r="Q347" s="24" t="str">
        <f>IF(COUNTIF('Geographic Analysis'!$L$8:$L$21,Commercial!R191), _xlfn.CONCAT(Commercial!R191, " (H)"),Commercial!R191)</f>
        <v>Ireland</v>
      </c>
      <c r="R347" t="s">
        <v>134</v>
      </c>
      <c r="S347">
        <v>5652548789</v>
      </c>
      <c r="T347" t="s">
        <v>132</v>
      </c>
      <c r="U347" t="s">
        <v>133</v>
      </c>
      <c r="V347" t="s">
        <v>134</v>
      </c>
    </row>
  </sheetData>
  <autoFilter ref="A1:V347" xr:uid="{C8318CEB-5C73-4021-9AA5-0DCCC66524A6}">
    <sortState xmlns:xlrd2="http://schemas.microsoft.com/office/spreadsheetml/2017/richdata2" ref="A2:V347">
      <sortCondition descending="1" ref="J1:J347"/>
    </sortState>
  </autoFilter>
  <conditionalFormatting sqref="E2:E34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Transactions</vt:lpstr>
      <vt:lpstr>Commercial</vt:lpstr>
      <vt:lpstr>Comparison</vt:lpstr>
      <vt:lpstr>Geographic Analysis</vt:lpstr>
      <vt:lpstr>Country tables</vt:lpstr>
      <vt:lpstr>Top BNF i TOP ORG</vt:lpstr>
      <vt:lpstr>Outliers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Kasia Dziakowska</dc:creator>
  <cp:lastModifiedBy>Kasia Dziakowska</cp:lastModifiedBy>
  <dcterms:created xsi:type="dcterms:W3CDTF">2022-07-31T13:06:17Z</dcterms:created>
  <dcterms:modified xsi:type="dcterms:W3CDTF">2023-10-14T18:30:15Z</dcterms:modified>
</cp:coreProperties>
</file>