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24\Documents\GitHub\medical_no_shows\docs\"/>
    </mc:Choice>
  </mc:AlternateContent>
  <xr:revisionPtr revIDLastSave="0" documentId="8_{37D868AF-5CDD-427C-8C90-C123283DA6FC}" xr6:coauthVersionLast="45" xr6:coauthVersionMax="45" xr10:uidLastSave="{00000000-0000-0000-0000-000000000000}"/>
  <bookViews>
    <workbookView xWindow="-120" yWindow="-120" windowWidth="51840" windowHeight="21240" xr2:uid="{B790289C-77D3-487C-A94E-B35E06139977}"/>
  </bookViews>
  <sheets>
    <sheet name="Sheet1" sheetId="1" r:id="rId1"/>
  </sheets>
  <externalReferences>
    <externalReference r:id="rId2"/>
  </externalReferenc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H23" i="1" s="1"/>
  <c r="I12" i="1" l="1"/>
  <c r="I18" i="1"/>
  <c r="I11" i="1"/>
  <c r="I6" i="1"/>
  <c r="H19" i="1"/>
  <c r="H14" i="1"/>
  <c r="H4" i="1"/>
  <c r="I8" i="1"/>
  <c r="I14" i="1"/>
  <c r="I20" i="1"/>
  <c r="H6" i="1"/>
  <c r="H18" i="1"/>
  <c r="I13" i="1"/>
  <c r="H20" i="1"/>
  <c r="I4" i="1"/>
  <c r="H9" i="1"/>
  <c r="H15" i="1"/>
  <c r="H21" i="1"/>
  <c r="I23" i="1"/>
  <c r="H7" i="1"/>
  <c r="I19" i="1"/>
  <c r="I15" i="1"/>
  <c r="H10" i="1"/>
  <c r="H16" i="1"/>
  <c r="H22" i="1"/>
  <c r="I17" i="1"/>
  <c r="H12" i="1"/>
  <c r="H13" i="1"/>
  <c r="I7" i="1"/>
  <c r="O5" i="1" s="1"/>
  <c r="H8" i="1"/>
  <c r="I9" i="1"/>
  <c r="I21" i="1"/>
  <c r="H5" i="1"/>
  <c r="I5" i="1"/>
  <c r="I10" i="1"/>
  <c r="I16" i="1"/>
  <c r="I22" i="1"/>
  <c r="H11" i="1"/>
  <c r="H17" i="1"/>
  <c r="O4" i="1" l="1"/>
  <c r="O6" i="1"/>
</calcChain>
</file>

<file path=xl/sharedStrings.xml><?xml version="1.0" encoding="utf-8"?>
<sst xmlns="http://schemas.openxmlformats.org/spreadsheetml/2006/main" count="16" uniqueCount="16">
  <si>
    <t>Row Labels</t>
  </si>
  <si>
    <t>Count of MesorregiÃµes, microrregiÃµes, municÃ­pios, distritos, subdistritos e bairros</t>
  </si>
  <si>
    <t>Income</t>
  </si>
  <si>
    <t># Neighborhoods</t>
  </si>
  <si>
    <t>Cumulative %</t>
  </si>
  <si>
    <t>Incremental</t>
  </si>
  <si>
    <t>&lt;511</t>
  </si>
  <si>
    <t>511-900</t>
  </si>
  <si>
    <t>&gt;900</t>
  </si>
  <si>
    <t>Grand Total</t>
  </si>
  <si>
    <t>Total</t>
  </si>
  <si>
    <t>lower income</t>
  </si>
  <si>
    <t>&lt;=550</t>
  </si>
  <si>
    <t>middle income</t>
  </si>
  <si>
    <t xml:space="preserve">550 - </t>
  </si>
  <si>
    <t>high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</si>
</sst>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4" formatCode="0.00%"/>
    </dxf>
    <dxf>
      <numFmt numFmtId="164" formatCode="0.0%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# Neighborhoods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Sheet1!$F$4:$F$23</c:f>
              <c:numCache>
                <c:formatCode>General</c:formatCode>
                <c:ptCount val="20"/>
                <c:pt idx="0">
                  <c:v>405</c:v>
                </c:pt>
                <c:pt idx="1">
                  <c:v>440</c:v>
                </c:pt>
                <c:pt idx="2">
                  <c:v>510</c:v>
                </c:pt>
                <c:pt idx="3">
                  <c:v>511</c:v>
                </c:pt>
                <c:pt idx="4">
                  <c:v>550</c:v>
                </c:pt>
                <c:pt idx="5">
                  <c:v>560</c:v>
                </c:pt>
                <c:pt idx="6">
                  <c:v>590</c:v>
                </c:pt>
                <c:pt idx="7">
                  <c:v>600</c:v>
                </c:pt>
                <c:pt idx="8">
                  <c:v>700</c:v>
                </c:pt>
                <c:pt idx="9">
                  <c:v>755</c:v>
                </c:pt>
                <c:pt idx="10">
                  <c:v>795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1000</c:v>
                </c:pt>
                <c:pt idx="15">
                  <c:v>1005</c:v>
                </c:pt>
                <c:pt idx="16">
                  <c:v>1100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</c:numCache>
            </c:num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44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80A-AAC1-49B3CBFF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100"/>
        <c:axId val="467904768"/>
        <c:axId val="453340880"/>
      </c:barChart>
      <c:lineChart>
        <c:grouping val="standard"/>
        <c:varyColors val="0"/>
        <c:ser>
          <c:idx val="1"/>
          <c:order val="1"/>
          <c:tx>
            <c:strRef>
              <c:f>Sheet1!$H$3</c:f>
              <c:strCache>
                <c:ptCount val="1"/>
                <c:pt idx="0">
                  <c:v>Cumulative %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Sheet1!$F$4:$F$23</c:f>
              <c:numCache>
                <c:formatCode>General</c:formatCode>
                <c:ptCount val="20"/>
                <c:pt idx="0">
                  <c:v>405</c:v>
                </c:pt>
                <c:pt idx="1">
                  <c:v>440</c:v>
                </c:pt>
                <c:pt idx="2">
                  <c:v>510</c:v>
                </c:pt>
                <c:pt idx="3">
                  <c:v>511</c:v>
                </c:pt>
                <c:pt idx="4">
                  <c:v>550</c:v>
                </c:pt>
                <c:pt idx="5">
                  <c:v>560</c:v>
                </c:pt>
                <c:pt idx="6">
                  <c:v>590</c:v>
                </c:pt>
                <c:pt idx="7">
                  <c:v>600</c:v>
                </c:pt>
                <c:pt idx="8">
                  <c:v>700</c:v>
                </c:pt>
                <c:pt idx="9">
                  <c:v>755</c:v>
                </c:pt>
                <c:pt idx="10">
                  <c:v>795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1000</c:v>
                </c:pt>
                <c:pt idx="15">
                  <c:v>1005</c:v>
                </c:pt>
                <c:pt idx="16">
                  <c:v>1100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</c:numCache>
            </c:numRef>
          </c:cat>
          <c:val>
            <c:numRef>
              <c:f>Sheet1!$H$4:$H$23</c:f>
              <c:numCache>
                <c:formatCode>0.0%</c:formatCode>
                <c:ptCount val="20"/>
                <c:pt idx="0">
                  <c:v>1.2195121951219513E-2</c:v>
                </c:pt>
                <c:pt idx="1">
                  <c:v>2.4390243902439025E-2</c:v>
                </c:pt>
                <c:pt idx="2">
                  <c:v>0.56097560975609762</c:v>
                </c:pt>
                <c:pt idx="3">
                  <c:v>0.57317073170731703</c:v>
                </c:pt>
                <c:pt idx="4">
                  <c:v>0.58536585365853655</c:v>
                </c:pt>
                <c:pt idx="5">
                  <c:v>0.59756097560975607</c:v>
                </c:pt>
                <c:pt idx="6">
                  <c:v>0.6097560975609756</c:v>
                </c:pt>
                <c:pt idx="7">
                  <c:v>0.63414634146341464</c:v>
                </c:pt>
                <c:pt idx="8">
                  <c:v>0.68292682926829273</c:v>
                </c:pt>
                <c:pt idx="9">
                  <c:v>0.69512195121951215</c:v>
                </c:pt>
                <c:pt idx="10">
                  <c:v>0.70731707317073167</c:v>
                </c:pt>
                <c:pt idx="11">
                  <c:v>0.74390243902439024</c:v>
                </c:pt>
                <c:pt idx="12">
                  <c:v>0.75609756097560976</c:v>
                </c:pt>
                <c:pt idx="13">
                  <c:v>0.76829268292682928</c:v>
                </c:pt>
                <c:pt idx="14">
                  <c:v>0.84146341463414631</c:v>
                </c:pt>
                <c:pt idx="15">
                  <c:v>0.85365853658536583</c:v>
                </c:pt>
                <c:pt idx="16">
                  <c:v>0.86585365853658536</c:v>
                </c:pt>
                <c:pt idx="17">
                  <c:v>0.92682926829268297</c:v>
                </c:pt>
                <c:pt idx="18">
                  <c:v>0.97560975609756095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4-480A-AAC1-49B3CBFF3057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Incremental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Sheet1!$F$4:$F$23</c:f>
              <c:numCache>
                <c:formatCode>General</c:formatCode>
                <c:ptCount val="20"/>
                <c:pt idx="0">
                  <c:v>405</c:v>
                </c:pt>
                <c:pt idx="1">
                  <c:v>440</c:v>
                </c:pt>
                <c:pt idx="2">
                  <c:v>510</c:v>
                </c:pt>
                <c:pt idx="3">
                  <c:v>511</c:v>
                </c:pt>
                <c:pt idx="4">
                  <c:v>550</c:v>
                </c:pt>
                <c:pt idx="5">
                  <c:v>560</c:v>
                </c:pt>
                <c:pt idx="6">
                  <c:v>590</c:v>
                </c:pt>
                <c:pt idx="7">
                  <c:v>600</c:v>
                </c:pt>
                <c:pt idx="8">
                  <c:v>700</c:v>
                </c:pt>
                <c:pt idx="9">
                  <c:v>755</c:v>
                </c:pt>
                <c:pt idx="10">
                  <c:v>795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  <c:pt idx="14">
                  <c:v>1000</c:v>
                </c:pt>
                <c:pt idx="15">
                  <c:v>1005</c:v>
                </c:pt>
                <c:pt idx="16">
                  <c:v>1100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</c:numCache>
            </c:numRef>
          </c:cat>
          <c:val>
            <c:numRef>
              <c:f>Sheet1!$I$4:$I$23</c:f>
              <c:numCache>
                <c:formatCode>0.00%</c:formatCode>
                <c:ptCount val="20"/>
                <c:pt idx="0">
                  <c:v>1.2195121951219513E-2</c:v>
                </c:pt>
                <c:pt idx="1">
                  <c:v>1.2195121951219513E-2</c:v>
                </c:pt>
                <c:pt idx="2">
                  <c:v>0.53658536585365857</c:v>
                </c:pt>
                <c:pt idx="3">
                  <c:v>1.2195121951219513E-2</c:v>
                </c:pt>
                <c:pt idx="4">
                  <c:v>1.2195121951219513E-2</c:v>
                </c:pt>
                <c:pt idx="5">
                  <c:v>1.2195121951219513E-2</c:v>
                </c:pt>
                <c:pt idx="6">
                  <c:v>1.2195121951219513E-2</c:v>
                </c:pt>
                <c:pt idx="7">
                  <c:v>2.4390243902439025E-2</c:v>
                </c:pt>
                <c:pt idx="8">
                  <c:v>4.878048780487805E-2</c:v>
                </c:pt>
                <c:pt idx="9">
                  <c:v>1.2195121951219513E-2</c:v>
                </c:pt>
                <c:pt idx="10">
                  <c:v>1.2195121951219513E-2</c:v>
                </c:pt>
                <c:pt idx="11">
                  <c:v>3.6585365853658534E-2</c:v>
                </c:pt>
                <c:pt idx="12">
                  <c:v>1.2195121951219513E-2</c:v>
                </c:pt>
                <c:pt idx="13">
                  <c:v>1.2195121951219513E-2</c:v>
                </c:pt>
                <c:pt idx="14">
                  <c:v>7.3170731707317069E-2</c:v>
                </c:pt>
                <c:pt idx="15">
                  <c:v>1.2195121951219513E-2</c:v>
                </c:pt>
                <c:pt idx="16">
                  <c:v>1.2195121951219513E-2</c:v>
                </c:pt>
                <c:pt idx="17">
                  <c:v>6.097560975609756E-2</c:v>
                </c:pt>
                <c:pt idx="18">
                  <c:v>4.878048780487805E-2</c:v>
                </c:pt>
                <c:pt idx="19">
                  <c:v>2.4390243902439025E-2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4-480A-AAC1-49B3CBFF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875152"/>
        <c:axId val="413787424"/>
      </c:lineChart>
      <c:catAx>
        <c:axId val="4679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0880"/>
        <c:crosses val="autoZero"/>
        <c:auto val="1"/>
        <c:lblAlgn val="ctr"/>
        <c:lblOffset val="100"/>
        <c:noMultiLvlLbl val="0"/>
      </c:catAx>
      <c:valAx>
        <c:axId val="4533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4768"/>
        <c:crosses val="autoZero"/>
        <c:crossBetween val="between"/>
      </c:valAx>
      <c:valAx>
        <c:axId val="413787424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75152"/>
        <c:crosses val="max"/>
        <c:crossBetween val="between"/>
      </c:valAx>
      <c:catAx>
        <c:axId val="58887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78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65673</xdr:colOff>
      <xdr:row>0</xdr:row>
      <xdr:rowOff>72438</xdr:rowOff>
    </xdr:from>
    <xdr:to>
      <xdr:col>31</xdr:col>
      <xdr:colOff>465723</xdr:colOff>
      <xdr:row>29</xdr:row>
      <xdr:rowOff>1001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BBFC1-378F-489E-9F4D-22265F29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324/Documents/GitHub/medical_no_shows/data/cleanData/median_monthly_nominal_income_by_neighborhoo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dian_monthly_nominal_income_b"/>
    </sheetNames>
    <sheetDataSet>
      <sheetData sheetId="0">
        <row r="3">
          <cell r="G3" t="str">
            <v># Neighborhoods</v>
          </cell>
          <cell r="H3" t="str">
            <v>Cumulative %</v>
          </cell>
          <cell r="I3" t="str">
            <v>Incremental</v>
          </cell>
        </row>
        <row r="4">
          <cell r="F4">
            <v>405</v>
          </cell>
          <cell r="G4">
            <v>1</v>
          </cell>
          <cell r="H4">
            <v>1.2195121951219513E-2</v>
          </cell>
          <cell r="I4">
            <v>1.2195121951219513E-2</v>
          </cell>
        </row>
        <row r="5">
          <cell r="F5">
            <v>440</v>
          </cell>
          <cell r="G5">
            <v>1</v>
          </cell>
          <cell r="H5">
            <v>2.4390243902439025E-2</v>
          </cell>
          <cell r="I5">
            <v>1.2195121951219513E-2</v>
          </cell>
        </row>
        <row r="6">
          <cell r="F6">
            <v>510</v>
          </cell>
          <cell r="G6">
            <v>44</v>
          </cell>
          <cell r="H6">
            <v>0.56097560975609762</v>
          </cell>
          <cell r="I6">
            <v>0.53658536585365857</v>
          </cell>
        </row>
        <row r="7">
          <cell r="F7">
            <v>511</v>
          </cell>
          <cell r="G7">
            <v>1</v>
          </cell>
          <cell r="H7">
            <v>0.57317073170731703</v>
          </cell>
          <cell r="I7">
            <v>1.2195121951219513E-2</v>
          </cell>
        </row>
        <row r="8">
          <cell r="F8">
            <v>550</v>
          </cell>
          <cell r="G8">
            <v>1</v>
          </cell>
          <cell r="H8">
            <v>0.58536585365853655</v>
          </cell>
          <cell r="I8">
            <v>1.2195121951219513E-2</v>
          </cell>
        </row>
        <row r="9">
          <cell r="F9">
            <v>560</v>
          </cell>
          <cell r="G9">
            <v>1</v>
          </cell>
          <cell r="H9">
            <v>0.59756097560975607</v>
          </cell>
          <cell r="I9">
            <v>1.2195121951219513E-2</v>
          </cell>
        </row>
        <row r="10">
          <cell r="F10">
            <v>590</v>
          </cell>
          <cell r="G10">
            <v>1</v>
          </cell>
          <cell r="H10">
            <v>0.6097560975609756</v>
          </cell>
          <cell r="I10">
            <v>1.2195121951219513E-2</v>
          </cell>
        </row>
        <row r="11">
          <cell r="F11">
            <v>600</v>
          </cell>
          <cell r="G11">
            <v>2</v>
          </cell>
          <cell r="H11">
            <v>0.63414634146341464</v>
          </cell>
          <cell r="I11">
            <v>2.4390243902439025E-2</v>
          </cell>
        </row>
        <row r="12">
          <cell r="F12">
            <v>700</v>
          </cell>
          <cell r="G12">
            <v>4</v>
          </cell>
          <cell r="H12">
            <v>0.68292682926829273</v>
          </cell>
          <cell r="I12">
            <v>4.878048780487805E-2</v>
          </cell>
        </row>
        <row r="13">
          <cell r="F13">
            <v>755</v>
          </cell>
          <cell r="G13">
            <v>1</v>
          </cell>
          <cell r="H13">
            <v>0.69512195121951215</v>
          </cell>
          <cell r="I13">
            <v>1.2195121951219513E-2</v>
          </cell>
        </row>
        <row r="14">
          <cell r="F14">
            <v>795</v>
          </cell>
          <cell r="G14">
            <v>1</v>
          </cell>
          <cell r="H14">
            <v>0.70731707317073167</v>
          </cell>
          <cell r="I14">
            <v>1.2195121951219513E-2</v>
          </cell>
        </row>
        <row r="15">
          <cell r="F15">
            <v>800</v>
          </cell>
          <cell r="G15">
            <v>3</v>
          </cell>
          <cell r="H15">
            <v>0.74390243902439024</v>
          </cell>
          <cell r="I15">
            <v>3.6585365853658534E-2</v>
          </cell>
        </row>
        <row r="16">
          <cell r="F16">
            <v>850</v>
          </cell>
          <cell r="G16">
            <v>1</v>
          </cell>
          <cell r="H16">
            <v>0.75609756097560976</v>
          </cell>
          <cell r="I16">
            <v>1.2195121951219513E-2</v>
          </cell>
        </row>
        <row r="17">
          <cell r="F17">
            <v>900</v>
          </cell>
          <cell r="G17">
            <v>1</v>
          </cell>
          <cell r="H17">
            <v>0.76829268292682928</v>
          </cell>
          <cell r="I17">
            <v>1.2195121951219513E-2</v>
          </cell>
        </row>
        <row r="18">
          <cell r="F18">
            <v>1000</v>
          </cell>
          <cell r="G18">
            <v>6</v>
          </cell>
          <cell r="H18">
            <v>0.84146341463414631</v>
          </cell>
          <cell r="I18">
            <v>7.3170731707317069E-2</v>
          </cell>
        </row>
        <row r="19">
          <cell r="F19">
            <v>1005</v>
          </cell>
          <cell r="G19">
            <v>1</v>
          </cell>
          <cell r="H19">
            <v>0.85365853658536583</v>
          </cell>
          <cell r="I19">
            <v>1.2195121951219513E-2</v>
          </cell>
        </row>
        <row r="20">
          <cell r="F20">
            <v>1100</v>
          </cell>
          <cell r="G20">
            <v>1</v>
          </cell>
          <cell r="H20">
            <v>0.86585365853658536</v>
          </cell>
          <cell r="I20">
            <v>1.2195121951219513E-2</v>
          </cell>
        </row>
        <row r="21">
          <cell r="F21">
            <v>1500</v>
          </cell>
          <cell r="G21">
            <v>5</v>
          </cell>
          <cell r="H21">
            <v>0.92682926829268297</v>
          </cell>
          <cell r="I21">
            <v>6.097560975609756E-2</v>
          </cell>
        </row>
        <row r="22">
          <cell r="F22">
            <v>2000</v>
          </cell>
          <cell r="G22">
            <v>4</v>
          </cell>
          <cell r="H22">
            <v>0.97560975609756095</v>
          </cell>
          <cell r="I22">
            <v>4.878048780487805E-2</v>
          </cell>
        </row>
        <row r="23">
          <cell r="F23">
            <v>2500</v>
          </cell>
          <cell r="G23">
            <v>2</v>
          </cell>
          <cell r="H23">
            <v>1</v>
          </cell>
          <cell r="I23">
            <v>2.4390243902439025E-2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18324/Documents/GitHub/medical_no_shows/data/cleanData/median_monthly_nominal_income_by_neighborhoo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324" refreshedDate="43918.676276736114" createdVersion="6" refreshedVersion="6" minRefreshableVersion="3" recordCount="82" xr:uid="{403F16CA-4E9C-4BA9-AFCB-CB849EC8A404}">
  <cacheSource type="worksheet">
    <worksheetSource ref="A1:B83" sheet="median_monthly_nominal_income_b" r:id="rId2"/>
  </cacheSource>
  <cacheFields count="2">
    <cacheField name="MesorregiÃµes, microrregiÃµes, municÃ­pios, distritos, subdistritos e bairros" numFmtId="0">
      <sharedItems/>
    </cacheField>
    <cacheField name="Valor do rendimento nominal mediano mensal das pessoas de 10 anos ou mais de idade (R$)" numFmtId="0">
      <sharedItems containsSemiMixedTypes="0" containsString="0" containsNumber="1" containsInteger="1" minValue="405" maxValue="2500" count="20">
        <n v="510"/>
        <n v="755"/>
        <n v="2000"/>
        <n v="1500"/>
        <n v="590"/>
        <n v="700"/>
        <n v="1000"/>
        <n v="795"/>
        <n v="550"/>
        <n v="600"/>
        <n v="560"/>
        <n v="2500"/>
        <n v="800"/>
        <n v="511"/>
        <n v="1100"/>
        <n v="850"/>
        <n v="405"/>
        <n v="1005"/>
        <n v="900"/>
        <n v="4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s v="Andorinhas"/>
    <x v="0"/>
  </r>
  <r>
    <s v="Antonio HonÃ³rio"/>
    <x v="1"/>
  </r>
  <r>
    <s v="Ariovaldo Favalessa"/>
    <x v="0"/>
  </r>
  <r>
    <s v="Barro Vermelho"/>
    <x v="2"/>
  </r>
  <r>
    <s v="Bela Vista"/>
    <x v="0"/>
  </r>
  <r>
    <s v="Bento Ferreira"/>
    <x v="3"/>
  </r>
  <r>
    <s v="Boa Vista"/>
    <x v="4"/>
  </r>
  <r>
    <s v="Bonfim"/>
    <x v="0"/>
  </r>
  <r>
    <s v="Carapina I"/>
    <x v="5"/>
  </r>
  <r>
    <s v="CaratoÃ­ra"/>
    <x v="0"/>
  </r>
  <r>
    <s v="Centro"/>
    <x v="6"/>
  </r>
  <r>
    <s v="Comdusa"/>
    <x v="0"/>
  </r>
  <r>
    <s v="Conquista"/>
    <x v="0"/>
  </r>
  <r>
    <s v="ConsolaÃ§Ã£o"/>
    <x v="0"/>
  </r>
  <r>
    <s v="Cruzamento"/>
    <x v="0"/>
  </r>
  <r>
    <s v="da Penha"/>
    <x v="0"/>
  </r>
  <r>
    <s v="De FÃ¡tima"/>
    <x v="7"/>
  </r>
  <r>
    <s v="de Lourdes"/>
    <x v="6"/>
  </r>
  <r>
    <s v="do Cabral"/>
    <x v="0"/>
  </r>
  <r>
    <s v="do Moscoso"/>
    <x v="0"/>
  </r>
  <r>
    <s v="do Quadro"/>
    <x v="0"/>
  </r>
  <r>
    <s v="Enseada do SuÃ¡"/>
    <x v="2"/>
  </r>
  <r>
    <s v="Estrelinha"/>
    <x v="0"/>
  </r>
  <r>
    <s v="Fonte Grande"/>
    <x v="0"/>
  </r>
  <r>
    <s v="Forte SÃ£o JoÃ£o"/>
    <x v="0"/>
  </r>
  <r>
    <s v="Fradinhos"/>
    <x v="6"/>
  </r>
  <r>
    <s v="Goiabeiras"/>
    <x v="8"/>
  </r>
  <r>
    <s v="Grande VitÃ³ria"/>
    <x v="0"/>
  </r>
  <r>
    <s v="Gurigica"/>
    <x v="0"/>
  </r>
  <r>
    <s v="HÃ©lio Ferraz"/>
    <x v="9"/>
  </r>
  <r>
    <s v="Horto"/>
    <x v="0"/>
  </r>
  <r>
    <s v="Ilha das Caieiras"/>
    <x v="0"/>
  </r>
  <r>
    <s v="Ilha de Santa Maria"/>
    <x v="10"/>
  </r>
  <r>
    <s v="Ilha do Boi"/>
    <x v="3"/>
  </r>
  <r>
    <s v="Ilha do Frade"/>
    <x v="11"/>
  </r>
  <r>
    <s v="Ilha do PrÃ­ncipe"/>
    <x v="0"/>
  </r>
  <r>
    <s v="InhanguetÃ¡"/>
    <x v="0"/>
  </r>
  <r>
    <s v="ItararÃ©"/>
    <x v="0"/>
  </r>
  <r>
    <s v="Jabour"/>
    <x v="6"/>
  </r>
  <r>
    <s v="Jardim CamburÃ­"/>
    <x v="3"/>
  </r>
  <r>
    <s v="Jardim da Penha"/>
    <x v="3"/>
  </r>
  <r>
    <s v="Jesus de Nazareth"/>
    <x v="0"/>
  </r>
  <r>
    <s v="Joana D'arc"/>
    <x v="0"/>
  </r>
  <r>
    <s v="Jucutuquara"/>
    <x v="12"/>
  </r>
  <r>
    <s v="Maria Ortiz"/>
    <x v="0"/>
  </r>
  <r>
    <s v="MÃ¡rio Cypreste"/>
    <x v="0"/>
  </r>
  <r>
    <s v="MaruÃ­pe"/>
    <x v="12"/>
  </r>
  <r>
    <s v="Mata da Praia"/>
    <x v="2"/>
  </r>
  <r>
    <s v="Monte Belo"/>
    <x v="13"/>
  </r>
  <r>
    <s v="Morada de CamburÃ­"/>
    <x v="14"/>
  </r>
  <r>
    <s v="Nazareth"/>
    <x v="15"/>
  </r>
  <r>
    <s v="Nova Palestina"/>
    <x v="0"/>
  </r>
  <r>
    <s v="Parque Industrial"/>
    <x v="16"/>
  </r>
  <r>
    <s v="Parque Moscoso"/>
    <x v="17"/>
  </r>
  <r>
    <s v="Piedade"/>
    <x v="0"/>
  </r>
  <r>
    <s v="Pontal de CamburÃ­"/>
    <x v="12"/>
  </r>
  <r>
    <s v="Praia do Canto"/>
    <x v="2"/>
  </r>
  <r>
    <s v="Praia do SuÃ¡"/>
    <x v="0"/>
  </r>
  <r>
    <s v="RedenÃ§Ã£o"/>
    <x v="0"/>
  </r>
  <r>
    <s v="RepÃºblica"/>
    <x v="18"/>
  </r>
  <r>
    <s v="ResistÃªncia"/>
    <x v="0"/>
  </r>
  <r>
    <s v="RomÃ£o"/>
    <x v="0"/>
  </r>
  <r>
    <s v="Santa CecÃ­lia"/>
    <x v="6"/>
  </r>
  <r>
    <s v="Santa Clara"/>
    <x v="5"/>
  </r>
  <r>
    <s v="Santa Helena"/>
    <x v="11"/>
  </r>
  <r>
    <s v="Santa LÃºcia"/>
    <x v="3"/>
  </r>
  <r>
    <s v="Santa LuÃ­za"/>
    <x v="6"/>
  </r>
  <r>
    <s v="Santa Martha"/>
    <x v="0"/>
  </r>
  <r>
    <s v="Santa Tereza"/>
    <x v="0"/>
  </r>
  <r>
    <s v="Santo AndrÃ©"/>
    <x v="0"/>
  </r>
  <r>
    <s v="Santo AntÃ´nio"/>
    <x v="0"/>
  </r>
  <r>
    <s v="Santos Dumont"/>
    <x v="0"/>
  </r>
  <r>
    <s v="Santos Reis"/>
    <x v="0"/>
  </r>
  <r>
    <s v="SÃ£o Benedito"/>
    <x v="19"/>
  </r>
  <r>
    <s v="SÃ£o CristovÃ£o"/>
    <x v="0"/>
  </r>
  <r>
    <s v="SÃ£o JosÃ©"/>
    <x v="0"/>
  </r>
  <r>
    <s v="SÃ£o Pedro"/>
    <x v="0"/>
  </r>
  <r>
    <s v="SeguranÃ§a do Lar"/>
    <x v="5"/>
  </r>
  <r>
    <s v="Solon Borges"/>
    <x v="5"/>
  </r>
  <r>
    <s v="Tabuazeiro"/>
    <x v="0"/>
  </r>
  <r>
    <s v="UniversitÃ¡rio"/>
    <x v="9"/>
  </r>
  <r>
    <s v="Vila Rubi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9F4C8-8F49-4609-B0FA-705C67BD2E7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4" firstHeaderRow="1" firstDataRow="1" firstDataCol="1"/>
  <pivotFields count="2">
    <pivotField dataField="1" showAll="0"/>
    <pivotField axis="axisRow" showAll="0">
      <items count="21">
        <item x="16"/>
        <item x="19"/>
        <item x="0"/>
        <item x="13"/>
        <item x="8"/>
        <item x="10"/>
        <item x="4"/>
        <item x="9"/>
        <item x="5"/>
        <item x="1"/>
        <item x="7"/>
        <item x="12"/>
        <item x="15"/>
        <item x="18"/>
        <item x="6"/>
        <item x="17"/>
        <item x="14"/>
        <item x="3"/>
        <item x="2"/>
        <item x="1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MesorregiÃµes, microrregiÃµes, municÃ­pios, distritos, subdistritos e bairro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0B469-B3A2-424A-949E-EB6152870639}" name="Table1" displayName="Table1" ref="F3:I24" totalsRowCount="1">
  <autoFilter ref="F3:I23" xr:uid="{4DE6AF9D-41C5-44E4-9787-2D59D30BA20B}"/>
  <sortState xmlns:xlrd2="http://schemas.microsoft.com/office/spreadsheetml/2017/richdata2" ref="F4:H23">
    <sortCondition ref="F4:F23"/>
  </sortState>
  <tableColumns count="4">
    <tableColumn id="1" xr3:uid="{C9D95632-0FEE-4EDC-A89B-F1C759A9B658}" name="Income" totalsRowLabel="Total" dataDxfId="3" totalsRowDxfId="4"/>
    <tableColumn id="2" xr3:uid="{0F8E2C98-2B9F-4837-87ED-3EB6B5B55EA2}" name="# Neighborhoods" totalsRowFunction="sum" dataDxfId="2"/>
    <tableColumn id="3" xr3:uid="{B890C01A-A261-427D-AF1B-63E884877386}" name="Cumulative %" dataDxfId="1" dataCellStyle="Percent">
      <calculatedColumnFormula>SUM($G$4:G4)/Table1[[#Totals],['# Neighborhoods]]</calculatedColumnFormula>
    </tableColumn>
    <tableColumn id="4" xr3:uid="{64AD1E95-689D-462E-8B96-179CF503B0B7}" name="Incremental" dataDxfId="0">
      <calculatedColumnFormula>Table1[[#This Row],['# Neighborhoods]]/Table1[[#Totals],['# Neighborhoods]]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68D3-B70C-4340-B359-3EC2BD8D3454}">
  <dimension ref="A3:O29"/>
  <sheetViews>
    <sheetView tabSelected="1" topLeftCell="D1" zoomScale="190" zoomScaleNormal="190"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79.5703125" bestFit="1" customWidth="1"/>
    <col min="6" max="6" width="9.7109375" customWidth="1"/>
    <col min="7" max="7" width="18.28515625" customWidth="1"/>
    <col min="8" max="8" width="16.42578125" customWidth="1"/>
  </cols>
  <sheetData>
    <row r="3" spans="1:15" x14ac:dyDescent="0.25">
      <c r="A3" t="s">
        <v>0</v>
      </c>
      <c r="B3" t="s">
        <v>1</v>
      </c>
      <c r="F3" t="s">
        <v>2</v>
      </c>
      <c r="G3" t="s">
        <v>3</v>
      </c>
      <c r="H3" t="s">
        <v>4</v>
      </c>
      <c r="I3" t="s">
        <v>5</v>
      </c>
    </row>
    <row r="4" spans="1:15" x14ac:dyDescent="0.25">
      <c r="A4" s="1">
        <v>405</v>
      </c>
      <c r="B4">
        <v>1</v>
      </c>
      <c r="F4" s="1">
        <v>405</v>
      </c>
      <c r="G4">
        <v>1</v>
      </c>
      <c r="H4" s="2">
        <f>SUM($G$4:G4)/Table1[[#Totals],['# Neighborhoods]]</f>
        <v>1.2195121951219513E-2</v>
      </c>
      <c r="I4" s="3">
        <f>Table1[[#This Row],['# Neighborhoods]]/Table1[[#Totals],['# Neighborhoods]]</f>
        <v>1.2195121951219513E-2</v>
      </c>
      <c r="K4">
        <v>1</v>
      </c>
      <c r="M4" t="s">
        <v>6</v>
      </c>
      <c r="N4">
        <v>1</v>
      </c>
      <c r="O4" s="3">
        <f>SUM(I4:I6)</f>
        <v>0.56097560975609762</v>
      </c>
    </row>
    <row r="5" spans="1:15" x14ac:dyDescent="0.25">
      <c r="A5" s="1">
        <v>440</v>
      </c>
      <c r="B5">
        <v>1</v>
      </c>
      <c r="F5" s="1">
        <v>440</v>
      </c>
      <c r="G5">
        <v>1</v>
      </c>
      <c r="H5" s="2">
        <f>SUM($G$4:G5)/Table1[[#Totals],['# Neighborhoods]]</f>
        <v>2.4390243902439025E-2</v>
      </c>
      <c r="I5" s="3">
        <f>Table1[[#This Row],['# Neighborhoods]]/Table1[[#Totals],['# Neighborhoods]]</f>
        <v>1.2195121951219513E-2</v>
      </c>
      <c r="K5">
        <v>1</v>
      </c>
      <c r="M5" t="s">
        <v>7</v>
      </c>
      <c r="N5">
        <v>2</v>
      </c>
      <c r="O5" s="3">
        <f>SUM(I7:I17)</f>
        <v>0.20731707317073175</v>
      </c>
    </row>
    <row r="6" spans="1:15" x14ac:dyDescent="0.25">
      <c r="A6" s="1">
        <v>510</v>
      </c>
      <c r="B6">
        <v>44</v>
      </c>
      <c r="F6" s="1">
        <v>510</v>
      </c>
      <c r="G6">
        <v>44</v>
      </c>
      <c r="H6" s="2">
        <f>SUM($G$4:G6)/Table1[[#Totals],['# Neighborhoods]]</f>
        <v>0.56097560975609762</v>
      </c>
      <c r="I6" s="3">
        <f>Table1[[#This Row],['# Neighborhoods]]/Table1[[#Totals],['# Neighborhoods]]</f>
        <v>0.53658536585365857</v>
      </c>
      <c r="K6">
        <v>1</v>
      </c>
      <c r="M6" t="s">
        <v>8</v>
      </c>
      <c r="N6">
        <v>3</v>
      </c>
      <c r="O6" s="3">
        <f>SUM(I18:I23)</f>
        <v>0.23170731707317069</v>
      </c>
    </row>
    <row r="7" spans="1:15" x14ac:dyDescent="0.25">
      <c r="A7" s="1">
        <v>511</v>
      </c>
      <c r="B7">
        <v>1</v>
      </c>
      <c r="F7" s="1">
        <v>511</v>
      </c>
      <c r="G7">
        <v>1</v>
      </c>
      <c r="H7" s="2">
        <f>SUM($G$4:G7)/Table1[[#Totals],['# Neighborhoods]]</f>
        <v>0.57317073170731703</v>
      </c>
      <c r="I7" s="3">
        <f>Table1[[#This Row],['# Neighborhoods]]/Table1[[#Totals],['# Neighborhoods]]</f>
        <v>1.2195121951219513E-2</v>
      </c>
      <c r="K7">
        <v>2</v>
      </c>
    </row>
    <row r="8" spans="1:15" x14ac:dyDescent="0.25">
      <c r="A8" s="1">
        <v>550</v>
      </c>
      <c r="B8">
        <v>1</v>
      </c>
      <c r="F8" s="1">
        <v>550</v>
      </c>
      <c r="G8">
        <v>1</v>
      </c>
      <c r="H8" s="2">
        <f>SUM($G$4:G8)/Table1[[#Totals],['# Neighborhoods]]</f>
        <v>0.58536585365853655</v>
      </c>
      <c r="I8" s="3">
        <f>Table1[[#This Row],['# Neighborhoods]]/Table1[[#Totals],['# Neighborhoods]]</f>
        <v>1.2195121951219513E-2</v>
      </c>
      <c r="K8">
        <v>2</v>
      </c>
    </row>
    <row r="9" spans="1:15" x14ac:dyDescent="0.25">
      <c r="A9" s="1">
        <v>560</v>
      </c>
      <c r="B9">
        <v>1</v>
      </c>
      <c r="F9" s="1">
        <v>560</v>
      </c>
      <c r="G9">
        <v>1</v>
      </c>
      <c r="H9" s="2">
        <f>SUM($G$4:G9)/Table1[[#Totals],['# Neighborhoods]]</f>
        <v>0.59756097560975607</v>
      </c>
      <c r="I9" s="3">
        <f>Table1[[#This Row],['# Neighborhoods]]/Table1[[#Totals],['# Neighborhoods]]</f>
        <v>1.2195121951219513E-2</v>
      </c>
      <c r="K9">
        <v>2</v>
      </c>
    </row>
    <row r="10" spans="1:15" x14ac:dyDescent="0.25">
      <c r="A10" s="1">
        <v>590</v>
      </c>
      <c r="B10">
        <v>1</v>
      </c>
      <c r="F10" s="1">
        <v>590</v>
      </c>
      <c r="G10">
        <v>1</v>
      </c>
      <c r="H10" s="2">
        <f>SUM($G$4:G10)/Table1[[#Totals],['# Neighborhoods]]</f>
        <v>0.6097560975609756</v>
      </c>
      <c r="I10" s="3">
        <f>Table1[[#This Row],['# Neighborhoods]]/Table1[[#Totals],['# Neighborhoods]]</f>
        <v>1.2195121951219513E-2</v>
      </c>
      <c r="K10">
        <v>2</v>
      </c>
    </row>
    <row r="11" spans="1:15" x14ac:dyDescent="0.25">
      <c r="A11" s="1">
        <v>600</v>
      </c>
      <c r="B11">
        <v>2</v>
      </c>
      <c r="F11" s="1">
        <v>600</v>
      </c>
      <c r="G11">
        <v>2</v>
      </c>
      <c r="H11" s="2">
        <f>SUM($G$4:G11)/Table1[[#Totals],['# Neighborhoods]]</f>
        <v>0.63414634146341464</v>
      </c>
      <c r="I11" s="3">
        <f>Table1[[#This Row],['# Neighborhoods]]/Table1[[#Totals],['# Neighborhoods]]</f>
        <v>2.4390243902439025E-2</v>
      </c>
      <c r="K11">
        <v>2</v>
      </c>
    </row>
    <row r="12" spans="1:15" x14ac:dyDescent="0.25">
      <c r="A12" s="1">
        <v>700</v>
      </c>
      <c r="B12">
        <v>4</v>
      </c>
      <c r="F12" s="1">
        <v>700</v>
      </c>
      <c r="G12">
        <v>4</v>
      </c>
      <c r="H12" s="2">
        <f>SUM($G$4:G12)/Table1[[#Totals],['# Neighborhoods]]</f>
        <v>0.68292682926829273</v>
      </c>
      <c r="I12" s="3">
        <f>Table1[[#This Row],['# Neighborhoods]]/Table1[[#Totals],['# Neighborhoods]]</f>
        <v>4.878048780487805E-2</v>
      </c>
      <c r="K12">
        <v>2</v>
      </c>
    </row>
    <row r="13" spans="1:15" x14ac:dyDescent="0.25">
      <c r="A13" s="1">
        <v>755</v>
      </c>
      <c r="B13">
        <v>1</v>
      </c>
      <c r="F13" s="1">
        <v>755</v>
      </c>
      <c r="G13">
        <v>1</v>
      </c>
      <c r="H13" s="2">
        <f>SUM($G$4:G13)/Table1[[#Totals],['# Neighborhoods]]</f>
        <v>0.69512195121951215</v>
      </c>
      <c r="I13" s="3">
        <f>Table1[[#This Row],['# Neighborhoods]]/Table1[[#Totals],['# Neighborhoods]]</f>
        <v>1.2195121951219513E-2</v>
      </c>
      <c r="K13">
        <v>2</v>
      </c>
    </row>
    <row r="14" spans="1:15" x14ac:dyDescent="0.25">
      <c r="A14" s="1">
        <v>795</v>
      </c>
      <c r="B14">
        <v>1</v>
      </c>
      <c r="F14" s="1">
        <v>795</v>
      </c>
      <c r="G14">
        <v>1</v>
      </c>
      <c r="H14" s="2">
        <f>SUM($G$4:G14)/Table1[[#Totals],['# Neighborhoods]]</f>
        <v>0.70731707317073167</v>
      </c>
      <c r="I14" s="3">
        <f>Table1[[#This Row],['# Neighborhoods]]/Table1[[#Totals],['# Neighborhoods]]</f>
        <v>1.2195121951219513E-2</v>
      </c>
      <c r="K14">
        <v>2</v>
      </c>
    </row>
    <row r="15" spans="1:15" x14ac:dyDescent="0.25">
      <c r="A15" s="1">
        <v>800</v>
      </c>
      <c r="B15">
        <v>3</v>
      </c>
      <c r="F15" s="1">
        <v>800</v>
      </c>
      <c r="G15">
        <v>3</v>
      </c>
      <c r="H15" s="2">
        <f>SUM($G$4:G15)/Table1[[#Totals],['# Neighborhoods]]</f>
        <v>0.74390243902439024</v>
      </c>
      <c r="I15" s="3">
        <f>Table1[[#This Row],['# Neighborhoods]]/Table1[[#Totals],['# Neighborhoods]]</f>
        <v>3.6585365853658534E-2</v>
      </c>
      <c r="K15">
        <v>2</v>
      </c>
    </row>
    <row r="16" spans="1:15" x14ac:dyDescent="0.25">
      <c r="A16" s="1">
        <v>850</v>
      </c>
      <c r="B16">
        <v>1</v>
      </c>
      <c r="F16" s="1">
        <v>850</v>
      </c>
      <c r="G16">
        <v>1</v>
      </c>
      <c r="H16" s="2">
        <f>SUM($G$4:G16)/Table1[[#Totals],['# Neighborhoods]]</f>
        <v>0.75609756097560976</v>
      </c>
      <c r="I16" s="3">
        <f>Table1[[#This Row],['# Neighborhoods]]/Table1[[#Totals],['# Neighborhoods]]</f>
        <v>1.2195121951219513E-2</v>
      </c>
      <c r="K16">
        <v>2</v>
      </c>
    </row>
    <row r="17" spans="1:11" x14ac:dyDescent="0.25">
      <c r="A17" s="1">
        <v>900</v>
      </c>
      <c r="B17">
        <v>1</v>
      </c>
      <c r="F17" s="1">
        <v>900</v>
      </c>
      <c r="G17">
        <v>1</v>
      </c>
      <c r="H17" s="2">
        <f>SUM($G$4:G17)/Table1[[#Totals],['# Neighborhoods]]</f>
        <v>0.76829268292682928</v>
      </c>
      <c r="I17" s="3">
        <f>Table1[[#This Row],['# Neighborhoods]]/Table1[[#Totals],['# Neighborhoods]]</f>
        <v>1.2195121951219513E-2</v>
      </c>
      <c r="K17">
        <v>2</v>
      </c>
    </row>
    <row r="18" spans="1:11" x14ac:dyDescent="0.25">
      <c r="A18" s="1">
        <v>1000</v>
      </c>
      <c r="B18">
        <v>6</v>
      </c>
      <c r="F18" s="1">
        <v>1000</v>
      </c>
      <c r="G18">
        <v>6</v>
      </c>
      <c r="H18" s="2">
        <f>SUM($G$4:G18)/Table1[[#Totals],['# Neighborhoods]]</f>
        <v>0.84146341463414631</v>
      </c>
      <c r="I18" s="3">
        <f>Table1[[#This Row],['# Neighborhoods]]/Table1[[#Totals],['# Neighborhoods]]</f>
        <v>7.3170731707317069E-2</v>
      </c>
      <c r="K18">
        <v>3</v>
      </c>
    </row>
    <row r="19" spans="1:11" x14ac:dyDescent="0.25">
      <c r="A19" s="1">
        <v>1005</v>
      </c>
      <c r="B19">
        <v>1</v>
      </c>
      <c r="F19" s="1">
        <v>1005</v>
      </c>
      <c r="G19">
        <v>1</v>
      </c>
      <c r="H19" s="2">
        <f>SUM($G$4:G19)/Table1[[#Totals],['# Neighborhoods]]</f>
        <v>0.85365853658536583</v>
      </c>
      <c r="I19" s="3">
        <f>Table1[[#This Row],['# Neighborhoods]]/Table1[[#Totals],['# Neighborhoods]]</f>
        <v>1.2195121951219513E-2</v>
      </c>
      <c r="K19">
        <v>3</v>
      </c>
    </row>
    <row r="20" spans="1:11" x14ac:dyDescent="0.25">
      <c r="A20" s="1">
        <v>1100</v>
      </c>
      <c r="B20">
        <v>1</v>
      </c>
      <c r="F20" s="1">
        <v>1100</v>
      </c>
      <c r="G20">
        <v>1</v>
      </c>
      <c r="H20" s="2">
        <f>SUM($G$4:G20)/Table1[[#Totals],['# Neighborhoods]]</f>
        <v>0.86585365853658536</v>
      </c>
      <c r="I20" s="3">
        <f>Table1[[#This Row],['# Neighborhoods]]/Table1[[#Totals],['# Neighborhoods]]</f>
        <v>1.2195121951219513E-2</v>
      </c>
      <c r="K20">
        <v>3</v>
      </c>
    </row>
    <row r="21" spans="1:11" x14ac:dyDescent="0.25">
      <c r="A21" s="1">
        <v>1500</v>
      </c>
      <c r="B21">
        <v>5</v>
      </c>
      <c r="F21" s="1">
        <v>1500</v>
      </c>
      <c r="G21">
        <v>5</v>
      </c>
      <c r="H21" s="2">
        <f>SUM($G$4:G21)/Table1[[#Totals],['# Neighborhoods]]</f>
        <v>0.92682926829268297</v>
      </c>
      <c r="I21" s="3">
        <f>Table1[[#This Row],['# Neighborhoods]]/Table1[[#Totals],['# Neighborhoods]]</f>
        <v>6.097560975609756E-2</v>
      </c>
      <c r="K21">
        <v>3</v>
      </c>
    </row>
    <row r="22" spans="1:11" x14ac:dyDescent="0.25">
      <c r="A22" s="1">
        <v>2000</v>
      </c>
      <c r="B22">
        <v>4</v>
      </c>
      <c r="F22" s="1">
        <v>2000</v>
      </c>
      <c r="G22">
        <v>4</v>
      </c>
      <c r="H22" s="2">
        <f>SUM($G$4:G22)/Table1[[#Totals],['# Neighborhoods]]</f>
        <v>0.97560975609756095</v>
      </c>
      <c r="I22" s="3">
        <f>Table1[[#This Row],['# Neighborhoods]]/Table1[[#Totals],['# Neighborhoods]]</f>
        <v>4.878048780487805E-2</v>
      </c>
      <c r="K22">
        <v>3</v>
      </c>
    </row>
    <row r="23" spans="1:11" x14ac:dyDescent="0.25">
      <c r="A23" s="1">
        <v>2500</v>
      </c>
      <c r="B23">
        <v>2</v>
      </c>
      <c r="F23" s="1">
        <v>2500</v>
      </c>
      <c r="G23">
        <v>2</v>
      </c>
      <c r="H23" s="2">
        <f>SUM($G$4:G23)/Table1[[#Totals],['# Neighborhoods]]</f>
        <v>1</v>
      </c>
      <c r="I23" s="3">
        <f>Table1[[#This Row],['# Neighborhoods]]/Table1[[#Totals],['# Neighborhoods]]</f>
        <v>2.4390243902439025E-2</v>
      </c>
      <c r="K23">
        <v>3</v>
      </c>
    </row>
    <row r="24" spans="1:11" x14ac:dyDescent="0.25">
      <c r="A24" s="1" t="s">
        <v>9</v>
      </c>
      <c r="B24">
        <v>82</v>
      </c>
      <c r="F24" s="1" t="s">
        <v>10</v>
      </c>
      <c r="G24">
        <f>SUBTOTAL(109,Table1['# Neighborhoods])</f>
        <v>82</v>
      </c>
    </row>
    <row r="27" spans="1:11" x14ac:dyDescent="0.25">
      <c r="G27" t="s">
        <v>11</v>
      </c>
      <c r="H27" t="s">
        <v>12</v>
      </c>
    </row>
    <row r="28" spans="1:11" x14ac:dyDescent="0.25">
      <c r="G28" t="s">
        <v>13</v>
      </c>
      <c r="H28" t="s">
        <v>14</v>
      </c>
    </row>
    <row r="29" spans="1:11" x14ac:dyDescent="0.25">
      <c r="G29" t="s">
        <v>15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18324</dc:creator>
  <cp:lastModifiedBy>18324</cp:lastModifiedBy>
  <dcterms:created xsi:type="dcterms:W3CDTF">2020-03-28T22:38:02Z</dcterms:created>
  <dcterms:modified xsi:type="dcterms:W3CDTF">2020-03-28T22:38:42Z</dcterms:modified>
</cp:coreProperties>
</file>