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<sst xmlns="http://schemas.openxmlformats.org/spreadsheetml/2006/main" count="84" uniqueCount="49">
  <si>
    <t>LP</t>
  </si>
  <si>
    <t>ROZMIAR PLANSZY</t>
  </si>
  <si>
    <t>LICZBA MRÓWEK</t>
  </si>
  <si>
    <t>LICZBA PRZEJŚĆ</t>
  </si>
  <si>
    <t>WARTOŚĆ POCZĄTKOWA FEROMONU</t>
  </si>
  <si>
    <t>WARTOŚĆ FEROMONU DLA MRÓWKI</t>
  </si>
  <si>
    <t>WSPÓŁCZYNNIK PAROWANIA FEROMONU</t>
  </si>
  <si>
    <t>LICZBA PRÓB</t>
  </si>
  <si>
    <t>NAJGORSZY WYNIK (DŁUGOŚĆ ROZWIĄZANIA)</t>
  </si>
  <si>
    <t>NAJLEPSZY WYNIK (DŁUGOŚĆ ROZWIĄZANIA)</t>
  </si>
  <si>
    <t>ŚREDNI WYNIK (DŁUGOŚĆ ROZWIĄZANIA)</t>
  </si>
  <si>
    <t>ROZWIĄZANIE (NAJLEPSZE)</t>
  </si>
  <si>
    <t>UWAGI</t>
  </si>
  <si>
    <t>Testy dla algorytmu, w którym wszystkie mrówki roznoszą feromon</t>
  </si>
  <si>
    <t>Test wartości początkowej feromonu</t>
  </si>
  <si>
    <t>[{#5, -3}, {#2, -2}, {#2, 1}, {#5, 2}, {#2, 1}, {#2, -2}, {#1, 4}] inne [{#5, -4}, {#5, 4}, {#4, -4}, {#1, 2}, {#3, -2}, {#2, 1}, {#1, 2}]</t>
  </si>
  <si>
    <t>Patrzyłem tylko na rozwiązania końcowe ~TK</t>
  </si>
  <si>
    <t>[{#1, 1}, {#5, -3}, {#2, -2}, {#1, 3}]</t>
  </si>
  <si>
    <t>Najlepsze znalezione, ale nie na końcu: 3</t>
  </si>
  <si>
    <t>[{#5, -2}, {#2, -2}, {#1, 4}]</t>
  </si>
  <si>
    <t>[{#5, -3}, {#2, -2}, {#1, 4}]</t>
  </si>
  <si>
    <t>Test parametru liczności populacji mrówek</t>
  </si>
  <si>
    <t>6 (dodatkowe 3 klocki)</t>
  </si>
  <si>
    <t>[{#8, 2}, {#6, -2}, {#4, -2}, {#3, -2}, {#3, -1}, {#6, 2}, {#2, 1}, {#4, -2}, {#6, -1}, {#2, 1}, {#6, 2}, {#1, 4}]</t>
  </si>
  <si>
    <t>[{#8, 1}, {#8, 1}, {#4, -4}, {#3, -1}, {#2, 2}, {#3, -1}, {#6, -2}, {#1, 3}, {#2, -1}, {#7, 2}, {#1, 1}]</t>
  </si>
  <si>
    <t>Test ze względu na wartość współczynnika parowania</t>
  </si>
  <si>
    <t>-</t>
  </si>
  <si>
    <t>Nawet nie skończyłem - wyniki pośrednie ok 130</t>
  </si>
  <si>
    <t>Zawiesił się przy 49 iteracji</t>
  </si>
  <si>
    <t>Test ze względu na liczbę epok</t>
  </si>
  <si>
    <t>UBER Mrówki (10% najlepszych)</t>
  </si>
  <si>
    <t>[{#8, 2}, {#4, -4}, {#3, -2}, {#2, 2}, {#6, -1}, {#6, -1}, {#1, 4}]</t>
  </si>
  <si>
    <t>Testy dla algorytmu, w którym 10% najlepszych mrówek roznosi feromony w danej iteracji</t>
  </si>
  <si>
    <t>Test ze względu na czynnik parowania</t>
  </si>
  <si>
    <t>Test ze względu na liczbę mrówek</t>
  </si>
  <si>
    <t>Test ze względu na początkową wartość feromonu</t>
  </si>
  <si>
    <t>Test ze względu na ilość feromonu przypadającą na mrówkę</t>
  </si>
  <si>
    <t>Testy na zbieżność</t>
  </si>
  <si>
    <t>wyniki 4 prób</t>
  </si>
  <si>
    <t>próba pierwsza</t>
  </si>
  <si>
    <t>próba druga</t>
  </si>
  <si>
    <t>próba trzecia</t>
  </si>
  <si>
    <t>próba czwarta</t>
  </si>
  <si>
    <t>najgorszy - 138 epoka</t>
  </si>
  <si>
    <t>najgorszy - 86 e</t>
  </si>
  <si>
    <t>najlepszy - 23 epoka</t>
  </si>
  <si>
    <t>ok. 20 min</t>
  </si>
  <si>
    <t>Test dla optymalnych parametrów</t>
  </si>
  <si>
    <t>Wyniki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</si>
</sst>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Wykres zależności rozwiązania od liczby epok - liczba mrówek = 100, czynnik parowania = 0.99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Sheet1!$H$67:$H$77</c:f>
            </c:strRef>
          </c:cat>
          <c:val>
            <c:numRef>
              <c:f>Sheet1!$I$67:$I$77</c:f>
            </c:numRef>
          </c:val>
          <c:smooth val="0"/>
        </c:ser>
        <c:axId val="239058697"/>
        <c:axId val="1608294925"/>
      </c:lineChart>
      <c:catAx>
        <c:axId val="239058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liczba epok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08294925"/>
      </c:catAx>
      <c:valAx>
        <c:axId val="1608294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rozwiązanie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3905869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Wykres zależności rozwiązania od liczby epok - liczba mrówek = 500, współczynnik parowania = 0.99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Sheet1!$L$67:$L$77</c:f>
            </c:strRef>
          </c:cat>
          <c:val>
            <c:numRef>
              <c:f>Sheet1!$M$67:$M$77</c:f>
            </c:numRef>
          </c:val>
          <c:smooth val="0"/>
        </c:ser>
        <c:axId val="343083034"/>
        <c:axId val="2058611174"/>
      </c:lineChart>
      <c:catAx>
        <c:axId val="343083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liczba epok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58611174"/>
      </c:catAx>
      <c:valAx>
        <c:axId val="2058611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rozwiązanie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4308303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Parametry: liczba mrówek = 500, współczynnik parowania = 0.999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Sheet1!$B$102:$B$112</c:f>
            </c:strRef>
          </c:cat>
          <c:val>
            <c:numRef>
              <c:f>Sheet1!$C$102:$C$112</c:f>
            </c:numRef>
          </c:val>
          <c:smooth val="1"/>
        </c:ser>
        <c:axId val="353015618"/>
        <c:axId val="860103518"/>
      </c:lineChart>
      <c:catAx>
        <c:axId val="353015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iteracja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60103518"/>
      </c:catAx>
      <c:valAx>
        <c:axId val="860103518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rozwiązanie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53015618"/>
      </c:valAx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390525</xdr:colOff>
      <xdr:row>78</xdr:row>
      <xdr:rowOff>66675</xdr:rowOff>
    </xdr:from>
    <xdr:to>
      <xdr:col>10</xdr:col>
      <xdr:colOff>219075</xdr:colOff>
      <xdr:row>96</xdr:row>
      <xdr:rowOff>0</xdr:rowOff>
    </xdr:to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95250</xdr:colOff>
      <xdr:row>78</xdr:row>
      <xdr:rowOff>76200</xdr:rowOff>
    </xdr:from>
    <xdr:to>
      <xdr:col>12</xdr:col>
      <xdr:colOff>2495550</xdr:colOff>
      <xdr:row>96</xdr:row>
      <xdr:rowOff>9525</xdr:rowOff>
    </xdr:to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885825</xdr:colOff>
      <xdr:row>100</xdr:row>
      <xdr:rowOff>95250</xdr:rowOff>
    </xdr:from>
    <xdr:to>
      <xdr:col>9</xdr:col>
      <xdr:colOff>771525</xdr:colOff>
      <xdr:row>118</xdr:row>
      <xdr:rowOff>28575</xdr:rowOff>
    </xdr:to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29.43"/>
    <col customWidth="1" min="9" max="10" width="15.29"/>
    <col customWidth="1" min="11" max="11" width="17.0"/>
    <col customWidth="1" min="12" max="12" width="49.71"/>
    <col customWidth="1" min="13" max="13" width="4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/>
      <c r="B2" s="1" t="s">
        <v>13</v>
      </c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"/>
      <c r="B3" s="1" t="s">
        <v>14</v>
      </c>
      <c r="C3" s="1"/>
      <c r="D3" s="1"/>
      <c r="E3" s="1"/>
      <c r="F3" s="1"/>
      <c r="G3" s="1"/>
      <c r="H3" s="1"/>
      <c r="I3" s="1"/>
      <c r="J3" s="1"/>
      <c r="K3" s="1"/>
      <c r="L3" s="2"/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">
        <v>1.0</v>
      </c>
      <c r="B4" s="1">
        <v>6.0</v>
      </c>
      <c r="C4" s="1">
        <v>50.0</v>
      </c>
      <c r="D4" s="1">
        <v>50.0</v>
      </c>
      <c r="E4" s="1">
        <v>0.1</v>
      </c>
      <c r="F4" s="1">
        <v>1.0</v>
      </c>
      <c r="G4" s="1">
        <v>0.9</v>
      </c>
      <c r="H4" s="1">
        <v>10.0</v>
      </c>
      <c r="I4" s="1">
        <v>16.0</v>
      </c>
      <c r="J4" s="1">
        <v>7.0</v>
      </c>
      <c r="K4" s="1" t="str">
        <f>AVERAGE(16,8,10,11,13,7,7,13,26,13)</f>
        <v>12.4</v>
      </c>
      <c r="L4" s="2" t="s">
        <v>15</v>
      </c>
      <c r="M4" s="1" t="s">
        <v>16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">
        <v>2.0</v>
      </c>
      <c r="B5" s="1">
        <v>6.0</v>
      </c>
      <c r="C5" s="1">
        <v>50.0</v>
      </c>
      <c r="D5" s="1">
        <v>50.0</v>
      </c>
      <c r="E5" s="1">
        <v>0.2</v>
      </c>
      <c r="F5" s="1">
        <v>1.0</v>
      </c>
      <c r="G5" s="1">
        <v>0.9</v>
      </c>
      <c r="H5" s="1">
        <v>10.0</v>
      </c>
      <c r="I5" s="1">
        <v>14.0</v>
      </c>
      <c r="J5" s="1">
        <v>4.0</v>
      </c>
      <c r="K5" s="3" t="str">
        <f>AVERAGE(7,14,7,24,6,7,4,15,9,10)</f>
        <v>10.3</v>
      </c>
      <c r="L5" s="2" t="s">
        <v>17</v>
      </c>
      <c r="M5" s="1" t="s">
        <v>18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">
        <v>3.0</v>
      </c>
      <c r="B6" s="1">
        <v>6.0</v>
      </c>
      <c r="C6" s="1">
        <v>50.0</v>
      </c>
      <c r="D6" s="1">
        <v>50.0</v>
      </c>
      <c r="E6" s="1">
        <v>0.6</v>
      </c>
      <c r="F6" s="1">
        <v>1.0</v>
      </c>
      <c r="G6" s="1">
        <v>0.9</v>
      </c>
      <c r="H6" s="1">
        <v>10.0</v>
      </c>
      <c r="I6" s="1">
        <v>14.0</v>
      </c>
      <c r="J6" s="1">
        <v>3.0</v>
      </c>
      <c r="K6" s="3" t="str">
        <f>AVERAGE(3,8,11,14,3,7,9,9,10,4)</f>
        <v>7.8</v>
      </c>
      <c r="L6" s="2" t="s">
        <v>19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">
        <v>4.0</v>
      </c>
      <c r="B7" s="1">
        <v>6.0</v>
      </c>
      <c r="C7" s="1">
        <v>50.0</v>
      </c>
      <c r="D7" s="1">
        <v>50.0</v>
      </c>
      <c r="E7" s="1">
        <v>0.8</v>
      </c>
      <c r="F7" s="1">
        <v>1.0</v>
      </c>
      <c r="G7" s="1">
        <v>0.9</v>
      </c>
      <c r="H7" s="1">
        <v>10.0</v>
      </c>
      <c r="I7" s="1">
        <v>9.0</v>
      </c>
      <c r="J7" s="1">
        <v>5.0</v>
      </c>
      <c r="K7" s="3" t="str">
        <f>AVERAGE(7,7,9,5,10,11,10,3,5,7)</f>
        <v>7.4</v>
      </c>
      <c r="L7" s="2" t="s">
        <v>20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"/>
      <c r="B8" s="1" t="s">
        <v>21</v>
      </c>
      <c r="C8" s="3"/>
      <c r="D8" s="3"/>
      <c r="E8" s="3"/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">
        <v>5.0</v>
      </c>
      <c r="B9" s="1">
        <v>6.0</v>
      </c>
      <c r="C9" s="1">
        <v>20.0</v>
      </c>
      <c r="D9" s="1">
        <v>50.0</v>
      </c>
      <c r="E9" s="1">
        <v>0.1</v>
      </c>
      <c r="F9" s="1">
        <v>1.0</v>
      </c>
      <c r="G9" s="1">
        <v>0.9</v>
      </c>
      <c r="H9" s="1">
        <v>10.0</v>
      </c>
      <c r="I9" s="1">
        <v>28.0</v>
      </c>
      <c r="J9" s="1">
        <v>3.0</v>
      </c>
      <c r="K9" s="3" t="str">
        <f>AVERAGE(19, 28, 21, 3, 25, 23, 9, 21, 20, 20)</f>
        <v>18.9</v>
      </c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">
        <v>6.0</v>
      </c>
      <c r="B10" s="1">
        <v>6.0</v>
      </c>
      <c r="C10" s="1">
        <v>70.0</v>
      </c>
      <c r="D10" s="1">
        <v>50.0</v>
      </c>
      <c r="E10" s="1">
        <v>0.1</v>
      </c>
      <c r="F10" s="1">
        <v>1.0</v>
      </c>
      <c r="G10" s="1">
        <v>0.9</v>
      </c>
      <c r="H10" s="1">
        <v>10.0</v>
      </c>
      <c r="I10" s="1">
        <v>17.0</v>
      </c>
      <c r="J10" s="1">
        <v>4.0</v>
      </c>
      <c r="K10" s="3" t="str">
        <f>AVERAGE(17, 15, 9, 10, 7, 9, 4, 10, 15, 8)</f>
        <v>10.4</v>
      </c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">
        <v>7.0</v>
      </c>
      <c r="B11" s="1">
        <v>6.0</v>
      </c>
      <c r="C11" s="1">
        <v>100.0</v>
      </c>
      <c r="D11" s="1">
        <v>50.0</v>
      </c>
      <c r="E11" s="1">
        <v>0.1</v>
      </c>
      <c r="F11" s="1">
        <v>1.0</v>
      </c>
      <c r="G11" s="1">
        <v>0.9</v>
      </c>
      <c r="H11" s="1">
        <v>10.0</v>
      </c>
      <c r="I11" s="1">
        <v>17.0</v>
      </c>
      <c r="J11" s="1">
        <v>4.0</v>
      </c>
      <c r="K11" s="3" t="str">
        <f>AVERAGE(10, 9, 9, 8, 15, 10, 13, 10, 17, 8)</f>
        <v>10.9</v>
      </c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">
        <v>8.0</v>
      </c>
      <c r="B12" s="1">
        <v>6.0</v>
      </c>
      <c r="C12" s="1">
        <v>150.0</v>
      </c>
      <c r="D12" s="1">
        <v>50.0</v>
      </c>
      <c r="E12" s="1">
        <v>0.1</v>
      </c>
      <c r="F12" s="1">
        <v>1.0</v>
      </c>
      <c r="G12" s="1">
        <v>0.9</v>
      </c>
      <c r="H12" s="1">
        <v>10.0</v>
      </c>
      <c r="I12" s="1">
        <v>19.0</v>
      </c>
      <c r="J12" s="1">
        <v>3.0</v>
      </c>
      <c r="K12" s="3" t="str">
        <f>AVERAGE(7, 3, 13, 8, 18, 19, 17, 7, 8, 7)</f>
        <v>10.7</v>
      </c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">
        <v>9.0</v>
      </c>
      <c r="B13" s="1" t="s">
        <v>22</v>
      </c>
      <c r="C13" s="1">
        <v>200.0</v>
      </c>
      <c r="D13" s="1">
        <v>50.0</v>
      </c>
      <c r="E13" s="1">
        <v>0.1</v>
      </c>
      <c r="F13" s="1">
        <v>1.0</v>
      </c>
      <c r="G13" s="1">
        <v>0.95</v>
      </c>
      <c r="H13" s="1">
        <v>10.0</v>
      </c>
      <c r="I13" s="1">
        <v>28.0</v>
      </c>
      <c r="J13" s="1">
        <v>12.0</v>
      </c>
      <c r="K13" s="1">
        <v>18.5</v>
      </c>
      <c r="L13" s="2" t="s">
        <v>23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1">
        <v>10.0</v>
      </c>
      <c r="B14" s="1" t="s">
        <v>22</v>
      </c>
      <c r="C14" s="1">
        <v>500.0</v>
      </c>
      <c r="D14" s="1">
        <v>50.0</v>
      </c>
      <c r="E14" s="1">
        <v>0.1</v>
      </c>
      <c r="F14" s="1">
        <v>1.0</v>
      </c>
      <c r="G14" s="1">
        <v>0.95</v>
      </c>
      <c r="H14" s="1">
        <v>10.0</v>
      </c>
      <c r="I14" s="1">
        <v>18.0</v>
      </c>
      <c r="J14" s="1">
        <v>11.0</v>
      </c>
      <c r="K14" s="1">
        <v>13.8</v>
      </c>
      <c r="L14" s="2" t="s">
        <v>24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1" t="s">
        <v>25</v>
      </c>
      <c r="C15" s="3"/>
      <c r="D15" s="1">
        <v>50.0</v>
      </c>
      <c r="E15" s="1">
        <v>0.1</v>
      </c>
      <c r="F15" s="1">
        <v>1.0</v>
      </c>
      <c r="G15" s="1">
        <v>0.9</v>
      </c>
      <c r="H15" s="3"/>
      <c r="I15" s="3"/>
      <c r="J15" s="3"/>
      <c r="K15" s="3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1">
        <v>6.0</v>
      </c>
      <c r="C16" s="1">
        <v>70.0</v>
      </c>
      <c r="D16" s="1">
        <v>50.0</v>
      </c>
      <c r="E16" s="1">
        <v>0.8</v>
      </c>
      <c r="F16" s="1">
        <v>1.0</v>
      </c>
      <c r="G16" s="1">
        <v>0.5</v>
      </c>
      <c r="H16" s="1">
        <v>1.0</v>
      </c>
      <c r="I16" s="1" t="s">
        <v>26</v>
      </c>
      <c r="J16" s="1" t="s">
        <v>26</v>
      </c>
      <c r="K16" s="1" t="s">
        <v>26</v>
      </c>
      <c r="L16" s="2" t="s">
        <v>27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1">
        <v>6.0</v>
      </c>
      <c r="C17" s="1">
        <v>70.0</v>
      </c>
      <c r="D17" s="1">
        <v>50.0</v>
      </c>
      <c r="E17" s="1">
        <v>0.8</v>
      </c>
      <c r="F17" s="1">
        <v>1.0</v>
      </c>
      <c r="G17" s="1">
        <v>0.6</v>
      </c>
      <c r="H17" s="1">
        <v>1.0</v>
      </c>
      <c r="I17" s="1" t="s">
        <v>26</v>
      </c>
      <c r="J17" s="1" t="s">
        <v>26</v>
      </c>
      <c r="K17" s="1" t="s">
        <v>26</v>
      </c>
      <c r="L17" s="2" t="s">
        <v>28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1">
        <v>6.0</v>
      </c>
      <c r="C18" s="1">
        <v>70.0</v>
      </c>
      <c r="D18" s="1">
        <v>50.0</v>
      </c>
      <c r="E18" s="1">
        <v>0.8</v>
      </c>
      <c r="F18" s="1">
        <v>1.0</v>
      </c>
      <c r="G18" s="1">
        <v>0.95</v>
      </c>
      <c r="H18" s="1">
        <v>10.0</v>
      </c>
      <c r="I18" s="1">
        <v>3.0</v>
      </c>
      <c r="J18" s="1">
        <v>9.0</v>
      </c>
      <c r="K18" s="3" t="str">
        <f>AVERAGE(3,5,6,5,5,3,5,5,9,6)</f>
        <v>5.2</v>
      </c>
      <c r="L18" s="2" t="s">
        <v>19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1">
        <v>6.0</v>
      </c>
      <c r="C19" s="1">
        <v>70.0</v>
      </c>
      <c r="D19" s="1">
        <v>50.0</v>
      </c>
      <c r="E19" s="1">
        <v>0.8</v>
      </c>
      <c r="F19" s="1">
        <v>1.0</v>
      </c>
      <c r="G19" s="1">
        <v>0.99</v>
      </c>
      <c r="H19" s="3"/>
      <c r="I19" s="1">
        <v>3.0</v>
      </c>
      <c r="J19" s="1">
        <v>7.0</v>
      </c>
      <c r="K19" s="3" t="str">
        <f>AVERAGE(7,6,5,3,3,4,5,6,4,4)</f>
        <v>4.7</v>
      </c>
      <c r="L19" s="2" t="s">
        <v>19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1">
        <v>6.0</v>
      </c>
      <c r="C20" s="1">
        <v>70.0</v>
      </c>
      <c r="D20" s="1">
        <v>50.0</v>
      </c>
      <c r="E20" s="1">
        <v>0.8</v>
      </c>
      <c r="F20" s="1">
        <v>1.0</v>
      </c>
      <c r="G20" s="3"/>
      <c r="H20" s="3"/>
      <c r="I20" s="3"/>
      <c r="J20" s="3"/>
      <c r="K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1" t="s">
        <v>29</v>
      </c>
      <c r="C21" s="3"/>
      <c r="D21" s="3"/>
      <c r="E21" s="3"/>
      <c r="F21" s="3"/>
      <c r="G21" s="3"/>
      <c r="H21" s="3"/>
      <c r="I21" s="3"/>
      <c r="J21" s="3"/>
      <c r="K21" s="3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1">
        <v>6.0</v>
      </c>
      <c r="C22" s="1">
        <v>70.0</v>
      </c>
      <c r="D22" s="1">
        <v>20.0</v>
      </c>
      <c r="E22" s="1">
        <v>0.8</v>
      </c>
      <c r="F22" s="1">
        <v>1.0</v>
      </c>
      <c r="G22" s="1">
        <v>0.9</v>
      </c>
      <c r="H22" s="1">
        <v>10.0</v>
      </c>
      <c r="I22" s="1">
        <v>4.0</v>
      </c>
      <c r="J22" s="1">
        <v>11.0</v>
      </c>
      <c r="K22" s="3" t="str">
        <f>AVERAGE(6, 3, 4, 10, 7, 11, 9, 9, 4, 9)</f>
        <v>7.2</v>
      </c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1">
        <v>6.0</v>
      </c>
      <c r="C23" s="1">
        <v>70.0</v>
      </c>
      <c r="D23" s="1">
        <v>60.0</v>
      </c>
      <c r="E23" s="1">
        <v>0.8</v>
      </c>
      <c r="F23" s="1">
        <v>1.0</v>
      </c>
      <c r="G23" s="1">
        <v>0.9</v>
      </c>
      <c r="H23" s="1">
        <v>10.0</v>
      </c>
      <c r="I23" s="1">
        <v>3.0</v>
      </c>
      <c r="J23" s="1">
        <v>11.0</v>
      </c>
      <c r="K23" s="3" t="str">
        <f>AVERAGE(8, 7, 6, 11, 7, 11, 3, 10, 6, 9)</f>
        <v>7.8</v>
      </c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1" t="s">
        <v>30</v>
      </c>
      <c r="C25" s="3"/>
      <c r="D25" s="3"/>
      <c r="E25" s="3"/>
      <c r="F25" s="3"/>
      <c r="G25" s="3"/>
      <c r="H25" s="3"/>
      <c r="I25" s="3"/>
      <c r="J25" s="3"/>
      <c r="K25" s="3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11</v>
      </c>
      <c r="M26" s="1" t="s">
        <v>12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1" t="s">
        <v>14</v>
      </c>
      <c r="C27" s="3"/>
      <c r="D27" s="3"/>
      <c r="E27" s="3"/>
      <c r="F27" s="3"/>
      <c r="G27" s="3"/>
      <c r="H27" s="3"/>
      <c r="I27" s="3"/>
      <c r="J27" s="3"/>
      <c r="K27" s="3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1">
        <v>6.0</v>
      </c>
      <c r="C28" s="1">
        <v>200.0</v>
      </c>
      <c r="D28" s="1">
        <v>50.0</v>
      </c>
      <c r="E28" s="1">
        <v>0.1</v>
      </c>
      <c r="F28" s="1">
        <v>1.0</v>
      </c>
      <c r="G28" s="1">
        <v>0.95</v>
      </c>
      <c r="H28" s="3"/>
      <c r="I28" s="3"/>
      <c r="J28" s="3"/>
      <c r="K28" s="3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1">
        <v>6.0</v>
      </c>
      <c r="C29" s="1">
        <v>200.0</v>
      </c>
      <c r="D29" s="1">
        <v>50.0</v>
      </c>
      <c r="E29" s="1">
        <v>0.2</v>
      </c>
      <c r="F29" s="1">
        <v>1.0</v>
      </c>
      <c r="G29" s="1">
        <v>0.95</v>
      </c>
      <c r="H29" s="3"/>
      <c r="I29" s="3"/>
      <c r="J29" s="3"/>
      <c r="K29" s="3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1">
        <v>6.0</v>
      </c>
      <c r="C30" s="1">
        <v>200.0</v>
      </c>
      <c r="D30" s="1">
        <v>50.0</v>
      </c>
      <c r="E30" s="1">
        <v>0.4</v>
      </c>
      <c r="F30" s="1">
        <v>1.0</v>
      </c>
      <c r="G30" s="1">
        <v>0.95</v>
      </c>
      <c r="H30" s="1"/>
      <c r="I30" s="1"/>
      <c r="J30" s="1"/>
      <c r="K30" s="1"/>
      <c r="L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1">
        <v>6.0</v>
      </c>
      <c r="C31" s="1">
        <v>200.0</v>
      </c>
      <c r="D31" s="1">
        <v>50.0</v>
      </c>
      <c r="E31" s="1">
        <v>0.8</v>
      </c>
      <c r="F31" s="1">
        <v>1.0</v>
      </c>
      <c r="G31" s="1">
        <v>0.95</v>
      </c>
      <c r="H31" s="1"/>
      <c r="I31" s="1"/>
      <c r="J31" s="1"/>
      <c r="K31" s="1"/>
      <c r="L31" s="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1"/>
      <c r="C33" s="3"/>
      <c r="D33" s="3"/>
      <c r="E33" s="3"/>
      <c r="F33" s="3"/>
      <c r="G33" s="3"/>
      <c r="H33" s="3"/>
      <c r="I33" s="3"/>
      <c r="J33" s="3"/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1">
        <v>6.0</v>
      </c>
      <c r="C37" s="1">
        <v>500.0</v>
      </c>
      <c r="D37" s="1">
        <v>100.0</v>
      </c>
      <c r="E37" s="1">
        <v>0.8</v>
      </c>
      <c r="F37" s="1">
        <v>1.0</v>
      </c>
      <c r="G37" s="1">
        <v>0.99</v>
      </c>
      <c r="H37" s="1">
        <v>10.0</v>
      </c>
      <c r="I37" s="1">
        <v>14.0</v>
      </c>
      <c r="J37" s="1">
        <v>7.0</v>
      </c>
      <c r="K37" s="1">
        <v>10.1</v>
      </c>
      <c r="L37" s="2" t="s">
        <v>31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K39" s="1" t="s">
        <v>10</v>
      </c>
      <c r="L39" s="2" t="s">
        <v>11</v>
      </c>
      <c r="M39" s="1" t="s">
        <v>12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1" t="s">
        <v>32</v>
      </c>
      <c r="C40" s="3"/>
      <c r="D40" s="3"/>
      <c r="E40" s="3"/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1" t="s">
        <v>33</v>
      </c>
      <c r="C41" s="3"/>
      <c r="D41" s="3"/>
      <c r="E41" s="3"/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1">
        <v>7.0</v>
      </c>
      <c r="C42" s="1">
        <v>80.0</v>
      </c>
      <c r="D42" s="1">
        <v>50.0</v>
      </c>
      <c r="E42" s="1">
        <v>0.1</v>
      </c>
      <c r="F42" s="5">
        <v>1.0</v>
      </c>
      <c r="G42" s="5">
        <v>0.8</v>
      </c>
      <c r="H42" s="1">
        <v>10.0</v>
      </c>
      <c r="I42" s="1">
        <v>71.0</v>
      </c>
      <c r="J42" s="1">
        <v>30.0</v>
      </c>
      <c r="K42" s="3" t="str">
        <f>AVERAGE(54, 30, 57, 43, 67, 34, 47, 56, 32, 71)</f>
        <v>49.1</v>
      </c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1">
        <v>7.0</v>
      </c>
      <c r="C43" s="1">
        <v>80.0</v>
      </c>
      <c r="D43" s="1">
        <v>50.0</v>
      </c>
      <c r="E43" s="1">
        <v>0.1</v>
      </c>
      <c r="F43" s="5">
        <v>1.0</v>
      </c>
      <c r="G43" s="5">
        <v>0.9</v>
      </c>
      <c r="H43" s="1">
        <v>10.0</v>
      </c>
      <c r="I43" s="1">
        <v>27.0</v>
      </c>
      <c r="J43" s="1">
        <v>5.0</v>
      </c>
      <c r="K43" s="3" t="str">
        <f>AVERAGE(7, 6, 23, 5, 8, 7, 11, 16, 27, 7)</f>
        <v>11.7</v>
      </c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1">
        <v>7.0</v>
      </c>
      <c r="C44" s="1">
        <v>80.0</v>
      </c>
      <c r="D44" s="1">
        <v>50.0</v>
      </c>
      <c r="E44" s="1">
        <v>0.1</v>
      </c>
      <c r="F44" s="5">
        <v>1.0</v>
      </c>
      <c r="G44" s="5">
        <v>0.99</v>
      </c>
      <c r="H44" s="1">
        <v>10.0</v>
      </c>
      <c r="I44" s="1">
        <v>7.0</v>
      </c>
      <c r="J44" s="1">
        <v>3.0</v>
      </c>
      <c r="K44" s="3" t="str">
        <f>AVERAGE(3, 7, 3, 5, 4, 7, 5, 6, 5, 6)</f>
        <v>5.1</v>
      </c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1" t="s">
        <v>34</v>
      </c>
      <c r="C45" s="3"/>
      <c r="D45" s="3"/>
      <c r="E45" s="3"/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1">
        <v>7.0</v>
      </c>
      <c r="C46" s="1">
        <v>100.0</v>
      </c>
      <c r="D46" s="1">
        <v>50.0</v>
      </c>
      <c r="E46" s="1">
        <v>0.1</v>
      </c>
      <c r="F46" s="5">
        <v>1.0</v>
      </c>
      <c r="G46" s="5">
        <v>0.9</v>
      </c>
      <c r="H46" s="1">
        <v>10.0</v>
      </c>
      <c r="I46" s="1">
        <v>16.0</v>
      </c>
      <c r="J46" s="1">
        <v>4.0</v>
      </c>
      <c r="K46" s="3" t="str">
        <f>AVERAGE(8, 16, 4, 6, 14, 9, 11, 5, 4, 15)</f>
        <v>9.2</v>
      </c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1">
        <v>7.0</v>
      </c>
      <c r="C47" s="1">
        <v>200.0</v>
      </c>
      <c r="D47" s="1">
        <v>50.0</v>
      </c>
      <c r="E47" s="1">
        <v>0.1</v>
      </c>
      <c r="F47" s="5">
        <v>1.0</v>
      </c>
      <c r="G47" s="5">
        <v>0.9</v>
      </c>
      <c r="H47" s="1">
        <v>10.0</v>
      </c>
      <c r="I47" s="1">
        <v>12.0</v>
      </c>
      <c r="J47" s="1">
        <v>8.0</v>
      </c>
      <c r="K47" s="3" t="str">
        <f>AVERAGE(11, 11, 8, 10, 7, 8, 12, 9, 11, 8)</f>
        <v>9.5</v>
      </c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1">
        <v>7.0</v>
      </c>
      <c r="C48" s="1">
        <v>500.0</v>
      </c>
      <c r="D48" s="1">
        <v>50.0</v>
      </c>
      <c r="E48" s="1">
        <v>0.1</v>
      </c>
      <c r="F48" s="5">
        <v>1.0</v>
      </c>
      <c r="G48" s="5">
        <v>0.9</v>
      </c>
      <c r="H48" s="1">
        <v>10.0</v>
      </c>
      <c r="I48" s="1">
        <v>9.0</v>
      </c>
      <c r="J48" s="1">
        <v>3.0</v>
      </c>
      <c r="K48" s="3" t="str">
        <f> AVERAGE(9, 3, 5, 4, 6, 4, 3, 5, 4, 5)</f>
        <v>4.8</v>
      </c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1" t="s">
        <v>35</v>
      </c>
      <c r="C49" s="3"/>
      <c r="D49" s="3"/>
      <c r="E49" s="3"/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1">
        <v>7.0</v>
      </c>
      <c r="C50" s="1">
        <v>100.0</v>
      </c>
      <c r="D50" s="1">
        <v>50.0</v>
      </c>
      <c r="E50" s="1">
        <v>0.1</v>
      </c>
      <c r="F50" s="5">
        <v>1.0</v>
      </c>
      <c r="G50" s="5">
        <v>0.9</v>
      </c>
      <c r="H50" s="1">
        <v>10.0</v>
      </c>
      <c r="I50" s="1">
        <v>15.0</v>
      </c>
      <c r="J50" s="1">
        <v>4.0</v>
      </c>
      <c r="K50" s="1" t="str">
        <f> AVERAGE(6, 6, 10, 6, 8, 11, 4, 9, 6, 15)</f>
        <v>8.1</v>
      </c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1">
        <v>7.0</v>
      </c>
      <c r="C51" s="1">
        <v>100.0</v>
      </c>
      <c r="D51" s="1">
        <v>50.0</v>
      </c>
      <c r="E51" s="1">
        <v>0.2</v>
      </c>
      <c r="F51" s="5">
        <v>1.0</v>
      </c>
      <c r="G51" s="5">
        <v>0.9</v>
      </c>
      <c r="H51" s="1">
        <v>10.0</v>
      </c>
      <c r="I51" s="1">
        <v>18.0</v>
      </c>
      <c r="J51" s="1">
        <v>4.0</v>
      </c>
      <c r="K51" s="3" t="str">
        <f>AVERAGE(9, 4, 18, 8, 17, 10, 4, 6, 12, 8)</f>
        <v>9.6</v>
      </c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1">
        <v>7.0</v>
      </c>
      <c r="C52" s="1">
        <v>100.0</v>
      </c>
      <c r="D52" s="1">
        <v>50.0</v>
      </c>
      <c r="E52" s="1">
        <v>0.5</v>
      </c>
      <c r="F52" s="5">
        <v>1.0</v>
      </c>
      <c r="G52" s="5">
        <v>0.9</v>
      </c>
      <c r="H52" s="1">
        <v>10.0</v>
      </c>
      <c r="I52" s="1">
        <v>15.0</v>
      </c>
      <c r="J52" s="1">
        <v>4.0</v>
      </c>
      <c r="K52" s="3" t="str">
        <f> AVERAGE(8, 10, 4, 7, 12, 8, 15, 5, 9, 11)</f>
        <v>8.9</v>
      </c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1" t="s">
        <v>36</v>
      </c>
      <c r="C53" s="3"/>
      <c r="D53" s="3"/>
      <c r="E53" s="3"/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1">
        <v>7.0</v>
      </c>
      <c r="C54" s="1">
        <v>100.0</v>
      </c>
      <c r="D54" s="1">
        <v>50.0</v>
      </c>
      <c r="E54" s="1">
        <v>0.1</v>
      </c>
      <c r="F54" s="5">
        <v>0.8</v>
      </c>
      <c r="G54" s="5">
        <v>0.9</v>
      </c>
      <c r="H54" s="1">
        <v>10.0</v>
      </c>
      <c r="I54" s="1">
        <v>15.0</v>
      </c>
      <c r="J54" s="1">
        <v>5.0</v>
      </c>
      <c r="K54" s="3" t="str">
        <f> AVERAGE(12, 7, 9, 10, 10, 15, 7, 7, 15, 5)</f>
        <v>9.7</v>
      </c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1">
        <v>7.0</v>
      </c>
      <c r="C55" s="1">
        <v>100.0</v>
      </c>
      <c r="D55" s="1">
        <v>50.0</v>
      </c>
      <c r="E55" s="1">
        <v>0.1</v>
      </c>
      <c r="F55" s="5">
        <v>1.5</v>
      </c>
      <c r="G55" s="5">
        <v>0.9</v>
      </c>
      <c r="H55" s="1">
        <v>10.0</v>
      </c>
      <c r="I55" s="1">
        <v>25.0</v>
      </c>
      <c r="J55" s="1">
        <v>7.0</v>
      </c>
      <c r="K55" s="3" t="str">
        <f>AVERAGE(7, 15, 22, 10, 9, 7, 7, 13, 25, 8)</f>
        <v>12.3</v>
      </c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1">
        <v>7.0</v>
      </c>
      <c r="C56" s="1">
        <v>100.0</v>
      </c>
      <c r="D56" s="1">
        <v>50.0</v>
      </c>
      <c r="E56" s="1">
        <v>0.1</v>
      </c>
      <c r="F56" s="5">
        <v>2.0</v>
      </c>
      <c r="G56" s="5">
        <v>0.9</v>
      </c>
      <c r="H56" s="1">
        <v>10.0</v>
      </c>
      <c r="I56" s="1">
        <v>26.0</v>
      </c>
      <c r="J56" s="1">
        <v>7.0</v>
      </c>
      <c r="K56" s="3" t="str">
        <f>AVERAGE(13, 17, 10, 26, 15, 27, 11, 22, 7, 14)</f>
        <v>16.2</v>
      </c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1" t="s">
        <v>37</v>
      </c>
      <c r="C59" s="3"/>
      <c r="D59" s="3"/>
      <c r="E59" s="3"/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1">
        <v>7.0</v>
      </c>
      <c r="C60" s="1">
        <v>100.0</v>
      </c>
      <c r="D60" s="1">
        <v>1000.0</v>
      </c>
      <c r="E60" s="1">
        <v>0.1</v>
      </c>
      <c r="F60" s="5">
        <v>1.0</v>
      </c>
      <c r="G60" s="5">
        <v>0.9</v>
      </c>
      <c r="H60" s="1">
        <v>1.0</v>
      </c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1">
        <v>7.0</v>
      </c>
      <c r="C61" s="1">
        <v>500.0</v>
      </c>
      <c r="D61" s="1">
        <v>1000.0</v>
      </c>
      <c r="E61" s="1">
        <v>0.1</v>
      </c>
      <c r="F61" s="5">
        <v>1.0</v>
      </c>
      <c r="G61" s="5">
        <v>0.9</v>
      </c>
      <c r="H61" s="1">
        <v>1.0</v>
      </c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1">
        <v>7.0</v>
      </c>
      <c r="C62" s="1">
        <v>100.0</v>
      </c>
      <c r="D62" s="1">
        <v>1000.0</v>
      </c>
      <c r="E62" s="1">
        <v>0.1</v>
      </c>
      <c r="F62" s="5">
        <v>1.0</v>
      </c>
      <c r="G62" s="5">
        <v>0.99</v>
      </c>
      <c r="H62" s="1">
        <v>1.0</v>
      </c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1">
        <v>7.0</v>
      </c>
      <c r="C63" s="1">
        <v>500.0</v>
      </c>
      <c r="D63" s="1">
        <v>1000.0</v>
      </c>
      <c r="E63" s="1">
        <v>0.1</v>
      </c>
      <c r="F63" s="5">
        <v>1.0</v>
      </c>
      <c r="G63" s="5">
        <v>0.99</v>
      </c>
      <c r="H63" s="1">
        <v>1.0</v>
      </c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1" t="s">
        <v>38</v>
      </c>
      <c r="C65" s="3"/>
      <c r="D65" s="3"/>
      <c r="E65" s="3"/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1" t="s">
        <v>39</v>
      </c>
      <c r="C66" s="3"/>
      <c r="D66" s="3"/>
      <c r="E66" s="1" t="s">
        <v>40</v>
      </c>
      <c r="F66" s="3"/>
      <c r="G66" s="3"/>
      <c r="H66" s="1" t="s">
        <v>41</v>
      </c>
      <c r="I66" s="3"/>
      <c r="J66" s="3"/>
      <c r="K66" s="3"/>
      <c r="L66" s="2" t="s">
        <v>42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1">
        <v>20.0</v>
      </c>
      <c r="C67" s="1">
        <v>6.0</v>
      </c>
      <c r="D67" s="3"/>
      <c r="E67" s="1">
        <v>15.0</v>
      </c>
      <c r="F67" s="1">
        <v>3.0</v>
      </c>
      <c r="G67" s="3"/>
      <c r="H67" s="1">
        <v>50.0</v>
      </c>
      <c r="I67" s="1">
        <v>4.0</v>
      </c>
      <c r="J67" s="3"/>
      <c r="K67" s="3"/>
      <c r="L67" s="1">
        <v>50.0</v>
      </c>
      <c r="M67" s="1">
        <v>3.0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1">
        <v>40.0</v>
      </c>
      <c r="C68" s="1">
        <v>4.0</v>
      </c>
      <c r="D68" s="3"/>
      <c r="E68" s="1">
        <v>30.0</v>
      </c>
      <c r="F68" s="1">
        <v>3.0</v>
      </c>
      <c r="G68" s="3"/>
      <c r="H68" s="1">
        <v>150.0</v>
      </c>
      <c r="I68" s="1">
        <v>6.0</v>
      </c>
      <c r="J68" s="3"/>
      <c r="K68" s="3"/>
      <c r="L68" s="1">
        <v>150.0</v>
      </c>
      <c r="M68" s="1">
        <v>3.0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1">
        <v>60.0</v>
      </c>
      <c r="C69" s="1">
        <v>15.0</v>
      </c>
      <c r="D69" s="3"/>
      <c r="E69" s="1">
        <v>45.0</v>
      </c>
      <c r="F69" s="1">
        <v>9.0</v>
      </c>
      <c r="G69" s="3"/>
      <c r="H69" s="1">
        <v>250.0</v>
      </c>
      <c r="I69" s="1">
        <v>6.0</v>
      </c>
      <c r="J69" s="3"/>
      <c r="K69" s="3"/>
      <c r="L69" s="1">
        <v>250.0</v>
      </c>
      <c r="M69" s="1">
        <v>3.0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1">
        <v>80.0</v>
      </c>
      <c r="C70" s="1">
        <v>38.0</v>
      </c>
      <c r="D70" s="3"/>
      <c r="E70" s="1">
        <v>60.0</v>
      </c>
      <c r="F70" s="1">
        <v>15.0</v>
      </c>
      <c r="G70" s="3"/>
      <c r="H70" s="1">
        <v>350.0</v>
      </c>
      <c r="I70" s="1">
        <v>12.0</v>
      </c>
      <c r="J70" s="3"/>
      <c r="K70" s="3"/>
      <c r="L70" s="1">
        <v>350.0</v>
      </c>
      <c r="M70" s="1">
        <v>5.0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1">
        <v>100.0</v>
      </c>
      <c r="C71" s="1">
        <v>65.0</v>
      </c>
      <c r="D71" s="3"/>
      <c r="E71" s="1">
        <v>75.0</v>
      </c>
      <c r="F71" s="1">
        <v>9.0</v>
      </c>
      <c r="G71" s="3"/>
      <c r="H71" s="1">
        <v>450.0</v>
      </c>
      <c r="I71" s="1">
        <v>11.0</v>
      </c>
      <c r="J71" s="3"/>
      <c r="K71" s="3"/>
      <c r="L71" s="1">
        <v>450.0</v>
      </c>
      <c r="M71" s="1">
        <v>11.0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1">
        <v>120.0</v>
      </c>
      <c r="C72" s="1">
        <v>289.0</v>
      </c>
      <c r="D72" s="3"/>
      <c r="E72" s="1">
        <v>90.0</v>
      </c>
      <c r="F72" s="1">
        <v>24.0</v>
      </c>
      <c r="G72" s="3"/>
      <c r="H72" s="1">
        <v>550.0</v>
      </c>
      <c r="I72" s="1">
        <v>9.0</v>
      </c>
      <c r="J72" s="3"/>
      <c r="K72" s="3"/>
      <c r="L72" s="1">
        <v>550.0</v>
      </c>
      <c r="M72" s="1">
        <v>13.0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1">
        <v>139.0</v>
      </c>
      <c r="C73" s="1">
        <v>61.0</v>
      </c>
      <c r="D73" s="3"/>
      <c r="E73" s="1">
        <v>97.0</v>
      </c>
      <c r="F73" s="1">
        <v>13.0</v>
      </c>
      <c r="G73" s="3"/>
      <c r="H73" s="1">
        <v>650.0</v>
      </c>
      <c r="I73" s="1">
        <v>12.0</v>
      </c>
      <c r="J73" s="3"/>
      <c r="K73" s="3"/>
      <c r="L73" s="1">
        <v>650.0</v>
      </c>
      <c r="M73" s="1">
        <v>12.0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1"/>
      <c r="C74" s="3"/>
      <c r="D74" s="3"/>
      <c r="E74" s="3"/>
      <c r="F74" s="3"/>
      <c r="G74" s="3"/>
      <c r="H74" s="1">
        <v>750.0</v>
      </c>
      <c r="I74" s="1">
        <v>26.0</v>
      </c>
      <c r="J74" s="3"/>
      <c r="K74" s="3"/>
      <c r="L74" s="1">
        <v>750.0</v>
      </c>
      <c r="M74" s="1">
        <v>15.0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1" t="s">
        <v>43</v>
      </c>
      <c r="C75" s="1">
        <v>488.0</v>
      </c>
      <c r="D75" s="3"/>
      <c r="E75" s="1" t="s">
        <v>44</v>
      </c>
      <c r="F75" s="1">
        <v>39.0</v>
      </c>
      <c r="G75" s="3"/>
      <c r="H75" s="1">
        <v>850.0</v>
      </c>
      <c r="I75" s="1">
        <v>53.0</v>
      </c>
      <c r="J75" s="3"/>
      <c r="K75" s="3"/>
      <c r="L75" s="1">
        <v>850.0</v>
      </c>
      <c r="M75" s="1">
        <v>16.0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1" t="s">
        <v>45</v>
      </c>
      <c r="C76" s="1">
        <v>3.0</v>
      </c>
      <c r="D76" s="3"/>
      <c r="E76" s="3"/>
      <c r="F76" s="3"/>
      <c r="G76" s="3"/>
      <c r="H76" s="1">
        <v>950.0</v>
      </c>
      <c r="I76" s="1">
        <v>65.0</v>
      </c>
      <c r="J76" s="3"/>
      <c r="K76" s="3"/>
      <c r="L76" s="1">
        <v>950.0</v>
      </c>
      <c r="M76" s="1">
        <v>19.0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1" t="s">
        <v>46</v>
      </c>
      <c r="C77" s="3"/>
      <c r="D77" s="3"/>
      <c r="E77" s="3"/>
      <c r="F77" s="3"/>
      <c r="G77" s="3"/>
      <c r="H77" s="1">
        <v>1000.0</v>
      </c>
      <c r="I77" s="1">
        <v>81.0</v>
      </c>
      <c r="J77" s="3"/>
      <c r="K77" s="3"/>
      <c r="L77" s="1">
        <v>1000.0</v>
      </c>
      <c r="M77" s="1">
        <v>16.0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1" t="s">
        <v>47</v>
      </c>
      <c r="C98" s="3"/>
      <c r="D98" s="3"/>
      <c r="E98" s="3"/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1">
        <v>7.0</v>
      </c>
      <c r="C99" s="1">
        <v>500.0</v>
      </c>
      <c r="D99" s="1">
        <v>1000.0</v>
      </c>
      <c r="E99" s="1">
        <v>0.1</v>
      </c>
      <c r="F99" s="5">
        <v>1.0</v>
      </c>
      <c r="G99" s="5">
        <v>0.999</v>
      </c>
      <c r="H99" s="1">
        <v>1.0</v>
      </c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1" t="s">
        <v>48</v>
      </c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1">
        <v>50.0</v>
      </c>
      <c r="C102" s="1">
        <v>4.0</v>
      </c>
      <c r="D102" s="3"/>
      <c r="E102" s="3"/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1">
        <v>150.0</v>
      </c>
      <c r="C103" s="1">
        <v>8.0</v>
      </c>
      <c r="D103" s="3"/>
      <c r="E103" s="3"/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1">
        <v>250.0</v>
      </c>
      <c r="C104" s="1">
        <v>8.0</v>
      </c>
      <c r="D104" s="3"/>
      <c r="E104" s="3"/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1">
        <v>350.0</v>
      </c>
      <c r="C105" s="1">
        <v>8.0</v>
      </c>
      <c r="D105" s="3"/>
      <c r="E105" s="3"/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1">
        <v>450.0</v>
      </c>
      <c r="C106" s="1">
        <v>6.0</v>
      </c>
      <c r="D106" s="3"/>
      <c r="E106" s="3"/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1">
        <v>550.0</v>
      </c>
      <c r="C107" s="1">
        <v>4.0</v>
      </c>
      <c r="D107" s="3"/>
      <c r="E107" s="3"/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1">
        <v>650.0</v>
      </c>
      <c r="C108" s="1">
        <v>4.0</v>
      </c>
      <c r="D108" s="3"/>
      <c r="E108" s="3"/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1">
        <v>750.0</v>
      </c>
      <c r="C109" s="1">
        <v>4.0</v>
      </c>
      <c r="D109" s="3"/>
      <c r="E109" s="3"/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1">
        <v>850.0</v>
      </c>
      <c r="C110" s="1">
        <v>3.0</v>
      </c>
      <c r="D110" s="3"/>
      <c r="E110" s="3"/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1">
        <v>950.0</v>
      </c>
      <c r="C111" s="1">
        <v>8.0</v>
      </c>
      <c r="D111" s="3"/>
      <c r="E111" s="3"/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1">
        <v>1000.0</v>
      </c>
      <c r="C112" s="1">
        <v>4.0</v>
      </c>
      <c r="D112" s="3"/>
      <c r="E112" s="3"/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4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4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4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4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4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4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</sheetData>
  <drawing r:id="rId1"/>
</worksheet>
</file>