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tnael\Downloads\AC II\EP05_2024_2\"/>
    </mc:Choice>
  </mc:AlternateContent>
  <xr:revisionPtr revIDLastSave="0" documentId="13_ncr:40009_{51D95389-26A9-45B3-9048-10A003EA3AAD}" xr6:coauthVersionLast="47" xr6:coauthVersionMax="47" xr10:uidLastSave="{00000000-0000-0000-0000-000000000000}"/>
  <bookViews>
    <workbookView xWindow="-120" yWindow="-120" windowWidth="19440" windowHeight="11160"/>
  </bookViews>
  <sheets>
    <sheet name="test" sheetId="1" r:id="rId1"/>
  </sheets>
  <calcPr calcId="0"/>
</workbook>
</file>

<file path=xl/calcChain.xml><?xml version="1.0" encoding="utf-8"?>
<calcChain xmlns="http://schemas.openxmlformats.org/spreadsheetml/2006/main">
  <c r="L35" i="1" l="1"/>
  <c r="L34" i="1"/>
  <c r="L33" i="1"/>
  <c r="L32" i="1"/>
  <c r="L31" i="1"/>
  <c r="L30" i="1"/>
  <c r="K28" i="1"/>
  <c r="L28" i="1" s="1"/>
  <c r="K27" i="1"/>
  <c r="L27" i="1" s="1"/>
  <c r="K26" i="1"/>
  <c r="L26" i="1" s="1"/>
  <c r="K25" i="1"/>
  <c r="L25" i="1"/>
  <c r="L24" i="1"/>
  <c r="K24" i="1"/>
  <c r="K23" i="1"/>
  <c r="L23" i="1" s="1"/>
  <c r="K8" i="1"/>
  <c r="L8" i="1" s="1"/>
  <c r="K7" i="1"/>
  <c r="L7" i="1" s="1"/>
  <c r="K6" i="1"/>
  <c r="L6" i="1" s="1"/>
  <c r="K5" i="1"/>
  <c r="L5" i="1" s="1"/>
  <c r="K4" i="1"/>
  <c r="L4" i="1" s="1"/>
  <c r="K3" i="1"/>
  <c r="L3" i="1" s="1"/>
  <c r="K15" i="1" l="1"/>
  <c r="N15" i="1" s="1"/>
  <c r="K16" i="1"/>
  <c r="N16" i="1" s="1"/>
  <c r="K17" i="1"/>
  <c r="N17" i="1" s="1"/>
  <c r="K18" i="1"/>
  <c r="N18" i="1" s="1"/>
  <c r="K14" i="1"/>
  <c r="N14" i="1" s="1"/>
</calcChain>
</file>

<file path=xl/sharedStrings.xml><?xml version="1.0" encoding="utf-8"?>
<sst xmlns="http://schemas.openxmlformats.org/spreadsheetml/2006/main" count="143" uniqueCount="58">
  <si>
    <t>Tipo</t>
  </si>
  <si>
    <t xml:space="preserve"> Tempo base</t>
  </si>
  <si>
    <t xml:space="preserve"> Soma</t>
  </si>
  <si>
    <t xml:space="preserve"> Mult.</t>
  </si>
  <si>
    <t xml:space="preserve"> Or</t>
  </si>
  <si>
    <t>byte</t>
  </si>
  <si>
    <t>MIPS</t>
  </si>
  <si>
    <t>Resultado</t>
  </si>
  <si>
    <t>Constante          ( Ex.: i=i op 3 ; )</t>
  </si>
  <si>
    <t>Use para o teste ( i = i op 3 )</t>
  </si>
  <si>
    <t xml:space="preserve"> Use para o teste ( i = i op j )</t>
  </si>
  <si>
    <t>int</t>
  </si>
  <si>
    <t>float</t>
  </si>
  <si>
    <t>MFLOPS</t>
  </si>
  <si>
    <t>Variável               ( Ex.: i=i op j ; )</t>
  </si>
  <si>
    <t>Constante</t>
  </si>
  <si>
    <t xml:space="preserve"> Variável</t>
  </si>
  <si>
    <t>segundos</t>
  </si>
  <si>
    <t>Mhz</t>
  </si>
  <si>
    <t>Calculo</t>
  </si>
  <si>
    <t>CPI</t>
  </si>
  <si>
    <t>char</t>
  </si>
  <si>
    <t>Qtd. Base (10^6)</t>
  </si>
  <si>
    <t>Qtd. Base (10^(-3))</t>
  </si>
  <si>
    <t>Identificação da máquina (processador, frequência de clock, SO e Compilador usado)</t>
  </si>
  <si>
    <t>Desktop Custom (Intel Celeron 430;1,8Ghz;Windows 7 Professional x86;CodeBlocks c/MinGW</t>
  </si>
  <si>
    <t>Prog. em C</t>
  </si>
  <si>
    <t>Prog. em C++</t>
  </si>
  <si>
    <t>Speed UP</t>
  </si>
  <si>
    <t>Inteiros</t>
  </si>
  <si>
    <t>Float</t>
  </si>
  <si>
    <t>Intel Celeron 430;1,8Ghz;CodeBlocks c/MinGW</t>
  </si>
  <si>
    <t>Desktop Custom (Intel Atom D525;1,8Ghz;Windows 8.1 Pro x64;CodeBlocks c/MinGW)</t>
  </si>
  <si>
    <t>Intel Atom D525;1,8Ghz;CodeBlocks c/MinGW</t>
  </si>
  <si>
    <t>Desktop Custom (AMD Ryzen 3300X;3,8Ghz;Windows 11 Education x64;GCC/G++)</t>
  </si>
  <si>
    <t>AMD Ryzen 3300X;3,8Ghz;GCC/G++</t>
  </si>
  <si>
    <t>Positivo Sim+4025 (Intel Pentium Dual-Core T4500;2,3Ghz;Manjaro XFCE x64;GCC/G++)</t>
  </si>
  <si>
    <t>Intel Pentium Dual-Core T4500;2,3Ghz;GCC/G++</t>
  </si>
  <si>
    <t>Prog. em C (inteiros)</t>
  </si>
  <si>
    <t>Sistema Operacional</t>
  </si>
  <si>
    <t>Windows 7 Professional x86</t>
  </si>
  <si>
    <t>Manjaro XFCE x64</t>
  </si>
  <si>
    <t>Windows 8.1 Pro x64</t>
  </si>
  <si>
    <t>Windows 11 Education x64</t>
  </si>
  <si>
    <t>PC 1</t>
  </si>
  <si>
    <t>PC 2</t>
  </si>
  <si>
    <t>PC 3</t>
  </si>
  <si>
    <t>PC 4</t>
  </si>
  <si>
    <t>Sistema Operacional e Compilador</t>
  </si>
  <si>
    <t>Windows 7 Professional x86;CodeBlocks c/MinGW</t>
  </si>
  <si>
    <t>Manjaro XFCE x64;GCC/G++</t>
  </si>
  <si>
    <t>Windows 8.1 Pro x64;CodeBlocks c/MinGW</t>
  </si>
  <si>
    <t>Windows 11 Education x64;GCC/G++</t>
  </si>
  <si>
    <t>Detalhes</t>
  </si>
  <si>
    <t>HDD 320 2 GB DDR2</t>
  </si>
  <si>
    <t>HDD 320 8 GB DDR3</t>
  </si>
  <si>
    <t xml:space="preserve">SSD SATA 480 GB  12 GB  DDR4 </t>
  </si>
  <si>
    <t>SSD SATA 480 GB  1 GB  DDR2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</si>
</sst>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0"/>
  <sheetViews>
    <sheetView tabSelected="1" topLeftCell="B37" workbookViewId="0">
      <selection activeCell="O71" sqref="O71"/>
    </sheetView>
  </sheetViews>
  <sheetFormatPr defaultRowHeight="15" x14ac:dyDescent="0.25"/>
  <cols>
    <col min="1" max="1" width="5" style="1" bestFit="1" customWidth="1"/>
    <col min="2" max="2" width="14.85546875" style="1" customWidth="1"/>
    <col min="3" max="4" width="8" style="1" bestFit="1" customWidth="1"/>
    <col min="5" max="5" width="11.140625" style="1" customWidth="1"/>
    <col min="6" max="7" width="8" style="1" bestFit="1" customWidth="1"/>
    <col min="8" max="8" width="7" style="1" bestFit="1" customWidth="1"/>
    <col min="9" max="9" width="14.140625" style="1" customWidth="1"/>
    <col min="10" max="11" width="9.140625" style="1"/>
    <col min="12" max="12" width="15.140625" style="2" customWidth="1"/>
    <col min="13" max="13" width="9.140625" style="1" customWidth="1"/>
    <col min="14" max="14" width="11.7109375" style="1" customWidth="1"/>
    <col min="15" max="16384" width="9.140625" style="1"/>
  </cols>
  <sheetData>
    <row r="1" spans="1:16" x14ac:dyDescent="0.25">
      <c r="C1" s="3" t="s">
        <v>9</v>
      </c>
      <c r="D1" s="3"/>
      <c r="E1" s="3"/>
      <c r="F1" s="3" t="s">
        <v>10</v>
      </c>
      <c r="G1" s="3"/>
      <c r="H1" s="3"/>
      <c r="L1" s="5" t="s">
        <v>6</v>
      </c>
      <c r="M1" s="5"/>
      <c r="N1" s="3" t="s">
        <v>13</v>
      </c>
      <c r="O1" s="3"/>
      <c r="P1" s="3"/>
    </row>
    <row r="2" spans="1:16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2</v>
      </c>
      <c r="G2" s="1" t="s">
        <v>3</v>
      </c>
      <c r="H2" s="1" t="s">
        <v>4</v>
      </c>
      <c r="K2" s="1" t="s">
        <v>7</v>
      </c>
      <c r="L2" s="2" t="s">
        <v>5</v>
      </c>
      <c r="M2" s="1" t="s">
        <v>11</v>
      </c>
      <c r="P2" s="1" t="s">
        <v>12</v>
      </c>
    </row>
    <row r="3" spans="1:16" x14ac:dyDescent="0.25">
      <c r="A3" s="1" t="s">
        <v>5</v>
      </c>
      <c r="B3" s="1">
        <v>754700</v>
      </c>
      <c r="C3" s="1">
        <v>1006220</v>
      </c>
      <c r="D3" s="1">
        <v>1069104</v>
      </c>
      <c r="E3" s="1">
        <v>817580</v>
      </c>
      <c r="F3" s="1">
        <v>1006230</v>
      </c>
      <c r="G3" s="1">
        <v>1006220</v>
      </c>
      <c r="H3" s="1">
        <v>817580</v>
      </c>
      <c r="I3" s="4" t="s">
        <v>8</v>
      </c>
      <c r="J3" s="1" t="s">
        <v>2</v>
      </c>
      <c r="K3" s="1">
        <f>C3-B3</f>
        <v>251520</v>
      </c>
      <c r="L3" s="2">
        <f>1/K3</f>
        <v>3.9758269720101781E-6</v>
      </c>
      <c r="N3" s="3" t="s">
        <v>15</v>
      </c>
      <c r="O3" s="1" t="s">
        <v>2</v>
      </c>
    </row>
    <row r="4" spans="1:16" x14ac:dyDescent="0.25">
      <c r="A4" s="1" t="s">
        <v>11</v>
      </c>
      <c r="I4" s="4"/>
      <c r="J4" s="1" t="s">
        <v>3</v>
      </c>
      <c r="K4" s="1">
        <f>D3-B3</f>
        <v>314404</v>
      </c>
      <c r="L4" s="2">
        <f>1/K4</f>
        <v>3.1806211116906911E-6</v>
      </c>
      <c r="N4" s="3"/>
      <c r="O4" s="1" t="s">
        <v>3</v>
      </c>
    </row>
    <row r="5" spans="1:16" x14ac:dyDescent="0.25">
      <c r="A5" s="1" t="s">
        <v>12</v>
      </c>
      <c r="I5" s="4"/>
      <c r="J5" s="1" t="s">
        <v>4</v>
      </c>
      <c r="K5" s="1">
        <f>E3-B3</f>
        <v>62880</v>
      </c>
      <c r="L5" s="2">
        <f t="shared" ref="L5:L8" si="0">1/K5</f>
        <v>1.5903307888040712E-5</v>
      </c>
      <c r="N5" s="3"/>
      <c r="O5" s="1" t="s">
        <v>4</v>
      </c>
    </row>
    <row r="6" spans="1:16" x14ac:dyDescent="0.25">
      <c r="I6" s="4" t="s">
        <v>14</v>
      </c>
      <c r="J6" s="1" t="s">
        <v>2</v>
      </c>
      <c r="K6" s="1">
        <f>F3-B3</f>
        <v>251530</v>
      </c>
      <c r="L6" s="2">
        <f t="shared" si="0"/>
        <v>3.9756689062934838E-6</v>
      </c>
      <c r="N6" s="3" t="s">
        <v>16</v>
      </c>
      <c r="O6" s="1" t="s">
        <v>2</v>
      </c>
    </row>
    <row r="7" spans="1:16" x14ac:dyDescent="0.25">
      <c r="I7" s="4"/>
      <c r="J7" s="1" t="s">
        <v>3</v>
      </c>
      <c r="K7" s="1">
        <f>G3-B3</f>
        <v>251520</v>
      </c>
      <c r="L7" s="2">
        <f t="shared" si="0"/>
        <v>3.9758269720101781E-6</v>
      </c>
      <c r="N7" s="3"/>
      <c r="O7" s="1" t="s">
        <v>3</v>
      </c>
    </row>
    <row r="8" spans="1:16" x14ac:dyDescent="0.25">
      <c r="I8" s="4"/>
      <c r="J8" s="1" t="s">
        <v>4</v>
      </c>
      <c r="K8" s="1">
        <f>H3-B3</f>
        <v>62880</v>
      </c>
      <c r="L8" s="2">
        <f t="shared" si="0"/>
        <v>1.5903307888040712E-5</v>
      </c>
      <c r="N8" s="3"/>
      <c r="O8" s="1" t="s">
        <v>4</v>
      </c>
    </row>
    <row r="9" spans="1:16" x14ac:dyDescent="0.25">
      <c r="C9" s="3" t="s">
        <v>9</v>
      </c>
      <c r="D9" s="3"/>
      <c r="E9" s="3"/>
      <c r="F9" s="3" t="s">
        <v>10</v>
      </c>
      <c r="G9" s="3"/>
      <c r="H9" s="3"/>
      <c r="I9" s="6"/>
    </row>
    <row r="10" spans="1:16" x14ac:dyDescent="0.25">
      <c r="A10" s="1" t="s">
        <v>0</v>
      </c>
      <c r="B10" s="1" t="s">
        <v>1</v>
      </c>
      <c r="C10" s="1" t="s">
        <v>2</v>
      </c>
      <c r="D10" s="1" t="s">
        <v>3</v>
      </c>
      <c r="E10" s="1" t="s">
        <v>4</v>
      </c>
      <c r="F10" s="1" t="s">
        <v>2</v>
      </c>
      <c r="G10" s="1" t="s">
        <v>3</v>
      </c>
      <c r="H10" s="1" t="s">
        <v>4</v>
      </c>
      <c r="I10" s="3" t="s">
        <v>19</v>
      </c>
      <c r="J10" s="3"/>
      <c r="K10" s="3"/>
      <c r="L10" s="3"/>
      <c r="M10" s="3"/>
      <c r="N10" s="3"/>
      <c r="O10" s="3"/>
      <c r="P10" s="3"/>
    </row>
    <row r="11" spans="1:16" x14ac:dyDescent="0.25">
      <c r="A11" s="1" t="s">
        <v>21</v>
      </c>
      <c r="B11" s="1">
        <v>4.9000000000000004</v>
      </c>
      <c r="C11" s="1">
        <v>25</v>
      </c>
      <c r="J11" s="7"/>
      <c r="K11" s="7"/>
      <c r="L11" s="7"/>
      <c r="M11" s="7"/>
      <c r="N11" s="3" t="s">
        <v>20</v>
      </c>
      <c r="O11" s="3"/>
      <c r="P11" s="3"/>
    </row>
    <row r="12" spans="1:16" x14ac:dyDescent="0.25">
      <c r="A12" s="1" t="s">
        <v>11</v>
      </c>
      <c r="L12" s="1"/>
      <c r="N12" s="3"/>
      <c r="O12" s="3"/>
      <c r="P12" s="3"/>
    </row>
    <row r="13" spans="1:16" x14ac:dyDescent="0.25">
      <c r="A13" s="1" t="s">
        <v>12</v>
      </c>
      <c r="I13" s="4" t="s">
        <v>8</v>
      </c>
      <c r="J13" s="1" t="s">
        <v>2</v>
      </c>
      <c r="K13" s="1" t="s">
        <v>17</v>
      </c>
      <c r="L13" s="1" t="s">
        <v>18</v>
      </c>
      <c r="M13" s="1" t="s">
        <v>6</v>
      </c>
      <c r="N13" s="2" t="s">
        <v>5</v>
      </c>
      <c r="O13" s="1" t="s">
        <v>11</v>
      </c>
      <c r="P13" s="1" t="s">
        <v>12</v>
      </c>
    </row>
    <row r="14" spans="1:16" x14ac:dyDescent="0.25">
      <c r="I14" s="4"/>
      <c r="J14" s="1" t="s">
        <v>3</v>
      </c>
      <c r="K14" s="1">
        <f>K3/C22</f>
        <v>0.25152000000000002</v>
      </c>
      <c r="L14" s="1">
        <v>16</v>
      </c>
      <c r="M14" s="1">
        <v>1</v>
      </c>
      <c r="N14" s="2">
        <f>(K14/M14*C22)*(L14*C22)</f>
        <v>4024320000000.0005</v>
      </c>
    </row>
    <row r="15" spans="1:16" x14ac:dyDescent="0.25">
      <c r="I15" s="4"/>
      <c r="J15" s="1" t="s">
        <v>4</v>
      </c>
      <c r="K15" s="1">
        <f>K4/C22</f>
        <v>0.31440400000000002</v>
      </c>
      <c r="L15" s="1">
        <v>16</v>
      </c>
      <c r="M15" s="1">
        <v>1</v>
      </c>
      <c r="N15" s="2">
        <f>(K15/M15*C22)*(L15*C22)</f>
        <v>5030464000000</v>
      </c>
    </row>
    <row r="16" spans="1:16" x14ac:dyDescent="0.25">
      <c r="I16" s="4" t="s">
        <v>14</v>
      </c>
      <c r="J16" s="1" t="s">
        <v>2</v>
      </c>
      <c r="K16" s="1">
        <f>K5/C22</f>
        <v>6.2880000000000005E-2</v>
      </c>
      <c r="L16" s="1">
        <v>16</v>
      </c>
      <c r="M16" s="1">
        <v>1</v>
      </c>
      <c r="N16" s="2">
        <f>(K16/M16*C22)*(L16*C22)</f>
        <v>1006080000000.0001</v>
      </c>
    </row>
    <row r="17" spans="3:14" x14ac:dyDescent="0.25">
      <c r="I17" s="4"/>
      <c r="J17" s="1" t="s">
        <v>3</v>
      </c>
      <c r="K17" s="1">
        <f>K6/C22</f>
        <v>0.25152999999999998</v>
      </c>
      <c r="L17" s="1">
        <v>16</v>
      </c>
      <c r="M17" s="1">
        <v>1</v>
      </c>
      <c r="N17" s="2">
        <f>(K17/M17*C22)*(L17*C22)</f>
        <v>4024479999999.9995</v>
      </c>
    </row>
    <row r="18" spans="3:14" x14ac:dyDescent="0.25">
      <c r="I18" s="4"/>
      <c r="J18" s="1" t="s">
        <v>4</v>
      </c>
      <c r="K18" s="1">
        <f>K7/C22</f>
        <v>0.25152000000000002</v>
      </c>
      <c r="L18" s="1">
        <v>16</v>
      </c>
      <c r="M18" s="1">
        <v>1</v>
      </c>
      <c r="N18" s="2">
        <f>(K18/M18*C22)*(L18*C22)</f>
        <v>4024320000000.0005</v>
      </c>
    </row>
    <row r="21" spans="3:14" x14ac:dyDescent="0.25">
      <c r="L21" s="1" t="s">
        <v>6</v>
      </c>
      <c r="N21" s="1" t="s">
        <v>13</v>
      </c>
    </row>
    <row r="22" spans="3:14" x14ac:dyDescent="0.25">
      <c r="C22" s="1">
        <v>1000000</v>
      </c>
      <c r="F22" s="1" t="s">
        <v>22</v>
      </c>
      <c r="L22" s="1" t="s">
        <v>21</v>
      </c>
      <c r="M22" s="1" t="s">
        <v>11</v>
      </c>
      <c r="N22" s="1" t="s">
        <v>12</v>
      </c>
    </row>
    <row r="23" spans="3:14" x14ac:dyDescent="0.25">
      <c r="F23" s="1">
        <v>10</v>
      </c>
      <c r="I23" s="3" t="s">
        <v>15</v>
      </c>
      <c r="J23" s="1" t="s">
        <v>2</v>
      </c>
      <c r="K23" s="1">
        <f>C11-B11</f>
        <v>20.100000000000001</v>
      </c>
      <c r="L23" s="1">
        <f>((F23*C22)/(K23*(F25/C24)))/C22</f>
        <v>497.51243781094519</v>
      </c>
    </row>
    <row r="24" spans="3:14" x14ac:dyDescent="0.25">
      <c r="C24" s="1">
        <v>1000</v>
      </c>
      <c r="F24" s="1" t="s">
        <v>23</v>
      </c>
      <c r="I24" s="3"/>
      <c r="J24" s="1" t="s">
        <v>3</v>
      </c>
      <c r="K24" s="1">
        <f>D11-B11</f>
        <v>-4.9000000000000004</v>
      </c>
      <c r="L24" s="1">
        <f>((F23*C22)/(K24*(F25/C24)))/C22</f>
        <v>-2040.8163265306121</v>
      </c>
    </row>
    <row r="25" spans="3:14" x14ac:dyDescent="0.25">
      <c r="F25" s="1">
        <v>1</v>
      </c>
      <c r="I25" s="3"/>
      <c r="J25" s="1" t="s">
        <v>4</v>
      </c>
      <c r="K25" s="1">
        <f>E11-B11</f>
        <v>-4.9000000000000004</v>
      </c>
      <c r="L25" s="1">
        <f>((F23*C22)/(K25*(F25/C24)))/C22</f>
        <v>-2040.8163265306121</v>
      </c>
    </row>
    <row r="26" spans="3:14" x14ac:dyDescent="0.25">
      <c r="F26" s="1" t="s">
        <v>18</v>
      </c>
      <c r="I26" s="3" t="s">
        <v>16</v>
      </c>
      <c r="J26" s="1" t="s">
        <v>2</v>
      </c>
      <c r="K26" s="1">
        <f>F11-B11</f>
        <v>-4.9000000000000004</v>
      </c>
      <c r="L26" s="1">
        <f>((F23*C22)/(K26*(F25/C24)))/C22</f>
        <v>-2040.8163265306121</v>
      </c>
    </row>
    <row r="27" spans="3:14" x14ac:dyDescent="0.25">
      <c r="F27" s="1">
        <v>2993.3</v>
      </c>
      <c r="I27" s="3"/>
      <c r="J27" s="1" t="s">
        <v>3</v>
      </c>
      <c r="K27" s="1">
        <f>G11-B11</f>
        <v>-4.9000000000000004</v>
      </c>
      <c r="L27" s="1">
        <f>((F23*C22)/(K27*(F25/C24)))/C22</f>
        <v>-2040.8163265306121</v>
      </c>
    </row>
    <row r="28" spans="3:14" x14ac:dyDescent="0.25">
      <c r="I28" s="3"/>
      <c r="J28" s="1" t="s">
        <v>4</v>
      </c>
      <c r="K28" s="1">
        <f>H11-B11</f>
        <v>-4.9000000000000004</v>
      </c>
      <c r="L28" s="1">
        <f>((F23*C22)/(K28*(F25/C24)))/C22</f>
        <v>-2040.8163265306121</v>
      </c>
    </row>
    <row r="30" spans="3:14" x14ac:dyDescent="0.25">
      <c r="I30" s="1" t="s">
        <v>20</v>
      </c>
      <c r="J30" s="1" t="s">
        <v>2</v>
      </c>
      <c r="K30" s="1">
        <v>20.100000000000001</v>
      </c>
      <c r="L30" s="2">
        <f>(K30*(F25/C24))/((F23*C22)*(F27*(F23*C22)))</f>
        <v>6.7149968262452826E-20</v>
      </c>
    </row>
    <row r="31" spans="3:14" x14ac:dyDescent="0.25">
      <c r="J31" s="1" t="s">
        <v>3</v>
      </c>
      <c r="K31" s="1">
        <v>-4.9000000000000004</v>
      </c>
      <c r="L31" s="2">
        <f>(K31*(F25/C24))/((F23*C22)*(F27*(F23*C22)))</f>
        <v>-1.6369892760498448E-20</v>
      </c>
    </row>
    <row r="32" spans="3:14" x14ac:dyDescent="0.25">
      <c r="J32" s="1" t="s">
        <v>4</v>
      </c>
      <c r="K32" s="1">
        <v>-4.9000000000000004</v>
      </c>
      <c r="L32" s="2">
        <f>(K32*(F25/C24))/((F23*C22)*(F27*(F23*C22)))</f>
        <v>-1.6369892760498448E-20</v>
      </c>
    </row>
    <row r="33" spans="2:18" x14ac:dyDescent="0.25">
      <c r="J33" s="1" t="s">
        <v>2</v>
      </c>
      <c r="K33" s="1">
        <v>-4.9000000000000004</v>
      </c>
      <c r="L33" s="2">
        <f>(K33*(F25/C24))/((F23*C22)*(F27*(F23*C22)))</f>
        <v>-1.6369892760498448E-20</v>
      </c>
    </row>
    <row r="34" spans="2:18" x14ac:dyDescent="0.25">
      <c r="J34" s="1" t="s">
        <v>3</v>
      </c>
      <c r="K34" s="1">
        <v>-4.9000000000000004</v>
      </c>
      <c r="L34" s="2">
        <f>(K34*(F25/C24))/((F23*C22)*(F27*(F23*C22)))</f>
        <v>-1.6369892760498448E-20</v>
      </c>
    </row>
    <row r="35" spans="2:18" x14ac:dyDescent="0.25">
      <c r="J35" s="1" t="s">
        <v>4</v>
      </c>
      <c r="K35" s="1">
        <v>-4.9000000000000004</v>
      </c>
      <c r="L35" s="2">
        <f>(K35*(F25/C24))/((F23*C22)*(F27*(F23*C22)))</f>
        <v>-1.6369892760498448E-20</v>
      </c>
    </row>
    <row r="36" spans="2:18" x14ac:dyDescent="0.25">
      <c r="E36" s="3" t="s">
        <v>26</v>
      </c>
      <c r="F36" s="3"/>
      <c r="G36" s="3" t="s">
        <v>27</v>
      </c>
      <c r="H36" s="3"/>
    </row>
    <row r="37" spans="2:18" x14ac:dyDescent="0.25">
      <c r="B37" s="4" t="s">
        <v>24</v>
      </c>
      <c r="C37" s="4"/>
      <c r="D37" s="4"/>
      <c r="E37" s="3" t="s">
        <v>28</v>
      </c>
      <c r="F37" s="3"/>
      <c r="G37" s="3" t="s">
        <v>28</v>
      </c>
      <c r="H37" s="3"/>
    </row>
    <row r="38" spans="2:18" x14ac:dyDescent="0.25">
      <c r="B38" s="4"/>
      <c r="C38" s="4"/>
      <c r="D38" s="4"/>
      <c r="E38" s="3" t="s">
        <v>29</v>
      </c>
      <c r="F38" s="3" t="s">
        <v>30</v>
      </c>
      <c r="G38" s="3" t="s">
        <v>29</v>
      </c>
      <c r="H38" s="3" t="s">
        <v>30</v>
      </c>
      <c r="M38" s="3" t="s">
        <v>38</v>
      </c>
      <c r="N38" s="3"/>
    </row>
    <row r="39" spans="2:18" ht="15.75" customHeight="1" x14ac:dyDescent="0.25">
      <c r="B39" s="4"/>
      <c r="C39" s="4"/>
      <c r="D39" s="4"/>
      <c r="E39" s="3"/>
      <c r="F39" s="3"/>
      <c r="G39" s="3"/>
      <c r="H39" s="3"/>
      <c r="M39" s="3" t="s">
        <v>39</v>
      </c>
      <c r="N39" s="3"/>
      <c r="O39" s="1" t="s">
        <v>44</v>
      </c>
      <c r="P39" s="1" t="s">
        <v>45</v>
      </c>
      <c r="Q39" s="1" t="s">
        <v>46</v>
      </c>
      <c r="R39" s="1" t="s">
        <v>47</v>
      </c>
    </row>
    <row r="40" spans="2:18" ht="13.5" customHeight="1" x14ac:dyDescent="0.25">
      <c r="B40" s="4" t="s">
        <v>25</v>
      </c>
      <c r="C40" s="4"/>
      <c r="D40" s="4"/>
      <c r="E40" s="1">
        <v>1</v>
      </c>
      <c r="F40" s="1">
        <v>1</v>
      </c>
      <c r="G40" s="1">
        <v>1</v>
      </c>
      <c r="H40" s="1">
        <v>1</v>
      </c>
      <c r="J40" s="4" t="s">
        <v>31</v>
      </c>
      <c r="K40" s="4"/>
      <c r="L40" s="4"/>
      <c r="M40" s="4" t="s">
        <v>40</v>
      </c>
      <c r="N40" s="4"/>
      <c r="O40" s="3">
        <v>1</v>
      </c>
      <c r="P40" s="3"/>
      <c r="Q40" s="3"/>
      <c r="R40" s="3"/>
    </row>
    <row r="41" spans="2:18" x14ac:dyDescent="0.25">
      <c r="B41" s="4"/>
      <c r="C41" s="4"/>
      <c r="D41" s="4"/>
      <c r="J41" s="4"/>
      <c r="K41" s="4"/>
      <c r="L41" s="4"/>
      <c r="M41" s="4"/>
      <c r="N41" s="4"/>
      <c r="O41" s="3"/>
      <c r="P41" s="3"/>
      <c r="Q41" s="3"/>
      <c r="R41" s="3"/>
    </row>
    <row r="42" spans="2:18" x14ac:dyDescent="0.25">
      <c r="B42" s="4"/>
      <c r="C42" s="4"/>
      <c r="D42" s="4"/>
      <c r="J42" s="4" t="s">
        <v>37</v>
      </c>
      <c r="K42" s="4"/>
      <c r="L42" s="4"/>
      <c r="M42" s="4" t="s">
        <v>41</v>
      </c>
      <c r="N42" s="4"/>
      <c r="O42" s="3"/>
      <c r="P42" s="3">
        <v>1</v>
      </c>
      <c r="Q42" s="3"/>
      <c r="R42" s="3"/>
    </row>
    <row r="43" spans="2:18" x14ac:dyDescent="0.25">
      <c r="B43" s="4" t="s">
        <v>36</v>
      </c>
      <c r="C43" s="4"/>
      <c r="D43" s="4"/>
      <c r="J43" s="4"/>
      <c r="K43" s="4"/>
      <c r="L43" s="4"/>
      <c r="M43" s="4"/>
      <c r="N43" s="4"/>
      <c r="O43" s="3"/>
      <c r="P43" s="3"/>
      <c r="Q43" s="3"/>
      <c r="R43" s="3"/>
    </row>
    <row r="44" spans="2:18" ht="15" customHeight="1" x14ac:dyDescent="0.25">
      <c r="B44" s="4"/>
      <c r="C44" s="4"/>
      <c r="D44" s="4"/>
      <c r="J44" s="4" t="s">
        <v>33</v>
      </c>
      <c r="K44" s="4"/>
      <c r="L44" s="4"/>
      <c r="M44" s="4" t="s">
        <v>42</v>
      </c>
      <c r="N44" s="4"/>
      <c r="O44" s="3"/>
      <c r="P44" s="3"/>
      <c r="Q44" s="3">
        <v>1</v>
      </c>
      <c r="R44" s="3"/>
    </row>
    <row r="45" spans="2:18" x14ac:dyDescent="0.25">
      <c r="B45" s="4"/>
      <c r="C45" s="4"/>
      <c r="D45" s="4"/>
      <c r="J45" s="4"/>
      <c r="K45" s="4"/>
      <c r="L45" s="4"/>
      <c r="M45" s="4"/>
      <c r="N45" s="4"/>
      <c r="O45" s="3"/>
      <c r="P45" s="3"/>
      <c r="Q45" s="3"/>
      <c r="R45" s="3"/>
    </row>
    <row r="46" spans="2:18" ht="15" customHeight="1" x14ac:dyDescent="0.25">
      <c r="B46" s="4"/>
      <c r="C46" s="4"/>
      <c r="D46" s="4"/>
      <c r="J46" s="4" t="s">
        <v>35</v>
      </c>
      <c r="K46" s="4"/>
      <c r="L46" s="4"/>
      <c r="M46" s="4" t="s">
        <v>43</v>
      </c>
      <c r="N46" s="4"/>
      <c r="O46" s="3"/>
      <c r="P46" s="3"/>
      <c r="Q46" s="3"/>
      <c r="R46" s="3">
        <v>1</v>
      </c>
    </row>
    <row r="47" spans="2:18" x14ac:dyDescent="0.25">
      <c r="B47" s="4" t="s">
        <v>32</v>
      </c>
      <c r="C47" s="4"/>
      <c r="D47" s="4"/>
      <c r="J47" s="4"/>
      <c r="K47" s="4"/>
      <c r="L47" s="4"/>
      <c r="M47" s="4"/>
      <c r="N47" s="4"/>
      <c r="O47" s="3"/>
      <c r="P47" s="3"/>
      <c r="Q47" s="3"/>
      <c r="R47" s="3"/>
    </row>
    <row r="48" spans="2:18" x14ac:dyDescent="0.25">
      <c r="B48" s="4"/>
      <c r="C48" s="4"/>
      <c r="D48" s="4"/>
    </row>
    <row r="49" spans="2:18" x14ac:dyDescent="0.25">
      <c r="B49" s="4"/>
      <c r="C49" s="4"/>
      <c r="D49" s="4"/>
    </row>
    <row r="50" spans="2:18" x14ac:dyDescent="0.25">
      <c r="B50" s="4" t="s">
        <v>34</v>
      </c>
      <c r="C50" s="4"/>
      <c r="D50" s="4"/>
      <c r="M50" s="3" t="s">
        <v>38</v>
      </c>
      <c r="N50" s="3"/>
    </row>
    <row r="51" spans="2:18" x14ac:dyDescent="0.25">
      <c r="B51" s="4"/>
      <c r="C51" s="4"/>
      <c r="D51" s="4"/>
      <c r="M51" s="3" t="s">
        <v>39</v>
      </c>
      <c r="N51" s="3"/>
      <c r="O51" s="1" t="s">
        <v>44</v>
      </c>
      <c r="P51" s="1" t="s">
        <v>45</v>
      </c>
      <c r="Q51" s="1" t="s">
        <v>46</v>
      </c>
      <c r="R51" s="1" t="s">
        <v>47</v>
      </c>
    </row>
    <row r="52" spans="2:18" x14ac:dyDescent="0.25">
      <c r="B52" s="4"/>
      <c r="C52" s="4"/>
      <c r="D52" s="4"/>
      <c r="J52" s="4" t="s">
        <v>31</v>
      </c>
      <c r="K52" s="4"/>
      <c r="L52" s="4"/>
      <c r="M52" s="4" t="s">
        <v>40</v>
      </c>
      <c r="N52" s="4"/>
      <c r="O52" s="3">
        <v>1</v>
      </c>
      <c r="P52" s="3"/>
      <c r="Q52" s="3"/>
      <c r="R52" s="3"/>
    </row>
    <row r="53" spans="2:18" x14ac:dyDescent="0.25">
      <c r="J53" s="4"/>
      <c r="K53" s="4"/>
      <c r="L53" s="4"/>
      <c r="M53" s="4"/>
      <c r="N53" s="4"/>
      <c r="O53" s="3"/>
      <c r="P53" s="3"/>
      <c r="Q53" s="3"/>
      <c r="R53" s="3"/>
    </row>
    <row r="54" spans="2:18" x14ac:dyDescent="0.25">
      <c r="J54" s="4" t="s">
        <v>37</v>
      </c>
      <c r="K54" s="4"/>
      <c r="L54" s="4"/>
      <c r="M54" s="4" t="s">
        <v>41</v>
      </c>
      <c r="N54" s="4"/>
      <c r="O54" s="3"/>
      <c r="P54" s="3">
        <v>1</v>
      </c>
      <c r="Q54" s="3"/>
      <c r="R54" s="3"/>
    </row>
    <row r="55" spans="2:18" x14ac:dyDescent="0.25">
      <c r="J55" s="4"/>
      <c r="K55" s="4"/>
      <c r="L55" s="4"/>
      <c r="M55" s="4"/>
      <c r="N55" s="4"/>
      <c r="O55" s="3"/>
      <c r="P55" s="3"/>
      <c r="Q55" s="3"/>
      <c r="R55" s="3"/>
    </row>
    <row r="56" spans="2:18" x14ac:dyDescent="0.25">
      <c r="J56" s="4" t="s">
        <v>33</v>
      </c>
      <c r="K56" s="4"/>
      <c r="L56" s="4"/>
      <c r="M56" s="4" t="s">
        <v>42</v>
      </c>
      <c r="N56" s="4"/>
      <c r="O56" s="3"/>
      <c r="P56" s="3"/>
      <c r="Q56" s="3">
        <v>1</v>
      </c>
      <c r="R56" s="3"/>
    </row>
    <row r="57" spans="2:18" x14ac:dyDescent="0.25">
      <c r="J57" s="4"/>
      <c r="K57" s="4"/>
      <c r="L57" s="4"/>
      <c r="M57" s="4"/>
      <c r="N57" s="4"/>
      <c r="O57" s="3"/>
      <c r="P57" s="3"/>
      <c r="Q57" s="3"/>
      <c r="R57" s="3"/>
    </row>
    <row r="58" spans="2:18" x14ac:dyDescent="0.25">
      <c r="J58" s="4" t="s">
        <v>35</v>
      </c>
      <c r="K58" s="4"/>
      <c r="L58" s="4"/>
      <c r="M58" s="4" t="s">
        <v>43</v>
      </c>
      <c r="N58" s="4"/>
      <c r="O58" s="3"/>
      <c r="P58" s="3"/>
      <c r="Q58" s="3"/>
      <c r="R58" s="3">
        <v>1</v>
      </c>
    </row>
    <row r="59" spans="2:18" x14ac:dyDescent="0.25">
      <c r="J59" s="4"/>
      <c r="K59" s="4"/>
      <c r="L59" s="4"/>
      <c r="M59" s="4"/>
      <c r="N59" s="4"/>
      <c r="O59" s="3"/>
      <c r="P59" s="3"/>
      <c r="Q59" s="3"/>
      <c r="R59" s="3"/>
    </row>
    <row r="61" spans="2:18" x14ac:dyDescent="0.25">
      <c r="M61" s="3" t="s">
        <v>38</v>
      </c>
      <c r="N61" s="3"/>
    </row>
    <row r="62" spans="2:18" x14ac:dyDescent="0.25">
      <c r="J62" s="3" t="s">
        <v>48</v>
      </c>
      <c r="K62" s="3"/>
      <c r="L62" s="3"/>
      <c r="M62" s="3" t="s">
        <v>53</v>
      </c>
      <c r="N62" s="3"/>
      <c r="O62" s="1" t="s">
        <v>44</v>
      </c>
      <c r="P62" s="1" t="s">
        <v>45</v>
      </c>
      <c r="Q62" s="1" t="s">
        <v>46</v>
      </c>
      <c r="R62" s="1" t="s">
        <v>47</v>
      </c>
    </row>
    <row r="63" spans="2:18" x14ac:dyDescent="0.25">
      <c r="J63" s="4" t="s">
        <v>49</v>
      </c>
      <c r="K63" s="4"/>
      <c r="L63" s="4"/>
      <c r="M63" s="4" t="s">
        <v>57</v>
      </c>
      <c r="N63" s="4"/>
      <c r="O63" s="3">
        <v>1</v>
      </c>
      <c r="P63" s="3"/>
      <c r="Q63" s="3"/>
      <c r="R63" s="3"/>
    </row>
    <row r="64" spans="2:18" x14ac:dyDescent="0.25">
      <c r="J64" s="4"/>
      <c r="K64" s="4"/>
      <c r="L64" s="4"/>
      <c r="M64" s="4"/>
      <c r="N64" s="4"/>
      <c r="O64" s="3"/>
      <c r="P64" s="3"/>
      <c r="Q64" s="3"/>
      <c r="R64" s="3"/>
    </row>
    <row r="65" spans="10:18" x14ac:dyDescent="0.25">
      <c r="J65" s="4" t="s">
        <v>50</v>
      </c>
      <c r="K65" s="4"/>
      <c r="L65" s="4"/>
      <c r="M65" s="4" t="s">
        <v>54</v>
      </c>
      <c r="N65" s="4"/>
      <c r="O65" s="3"/>
      <c r="P65" s="3">
        <v>1</v>
      </c>
      <c r="Q65" s="3"/>
      <c r="R65" s="3"/>
    </row>
    <row r="66" spans="10:18" x14ac:dyDescent="0.25">
      <c r="J66" s="4"/>
      <c r="K66" s="4"/>
      <c r="L66" s="4"/>
      <c r="M66" s="4"/>
      <c r="N66" s="4"/>
      <c r="O66" s="3"/>
      <c r="P66" s="3"/>
      <c r="Q66" s="3"/>
      <c r="R66" s="3"/>
    </row>
    <row r="67" spans="10:18" x14ac:dyDescent="0.25">
      <c r="J67" s="4" t="s">
        <v>51</v>
      </c>
      <c r="K67" s="4"/>
      <c r="L67" s="4"/>
      <c r="M67" s="4" t="s">
        <v>55</v>
      </c>
      <c r="N67" s="4"/>
      <c r="O67" s="3"/>
      <c r="P67" s="3"/>
      <c r="Q67" s="3">
        <v>1</v>
      </c>
      <c r="R67" s="3"/>
    </row>
    <row r="68" spans="10:18" x14ac:dyDescent="0.25">
      <c r="J68" s="4"/>
      <c r="K68" s="4"/>
      <c r="L68" s="4"/>
      <c r="M68" s="4"/>
      <c r="N68" s="4"/>
      <c r="O68" s="3"/>
      <c r="P68" s="3"/>
      <c r="Q68" s="3"/>
      <c r="R68" s="3"/>
    </row>
    <row r="69" spans="10:18" x14ac:dyDescent="0.25">
      <c r="J69" s="4" t="s">
        <v>52</v>
      </c>
      <c r="K69" s="4"/>
      <c r="L69" s="4"/>
      <c r="M69" s="4" t="s">
        <v>56</v>
      </c>
      <c r="N69" s="4"/>
      <c r="O69" s="3"/>
      <c r="P69" s="3"/>
      <c r="Q69" s="3"/>
      <c r="R69" s="3">
        <v>1</v>
      </c>
    </row>
    <row r="70" spans="10:18" x14ac:dyDescent="0.25">
      <c r="J70" s="4"/>
      <c r="K70" s="4"/>
      <c r="L70" s="4"/>
      <c r="M70" s="4"/>
      <c r="N70" s="4"/>
      <c r="O70" s="3"/>
      <c r="P70" s="3"/>
      <c r="Q70" s="3"/>
      <c r="R70" s="3"/>
    </row>
  </sheetData>
  <mergeCells count="109">
    <mergeCell ref="J69:L70"/>
    <mergeCell ref="M69:N70"/>
    <mergeCell ref="O69:O70"/>
    <mergeCell ref="P69:P70"/>
    <mergeCell ref="Q69:Q70"/>
    <mergeCell ref="R69:R70"/>
    <mergeCell ref="J67:L68"/>
    <mergeCell ref="M67:N68"/>
    <mergeCell ref="O67:O68"/>
    <mergeCell ref="P67:P68"/>
    <mergeCell ref="Q67:Q68"/>
    <mergeCell ref="R67:R68"/>
    <mergeCell ref="Q63:Q64"/>
    <mergeCell ref="R63:R64"/>
    <mergeCell ref="J65:L66"/>
    <mergeCell ref="M65:N66"/>
    <mergeCell ref="O65:O66"/>
    <mergeCell ref="P65:P66"/>
    <mergeCell ref="Q65:Q66"/>
    <mergeCell ref="R65:R66"/>
    <mergeCell ref="M61:N61"/>
    <mergeCell ref="M62:N62"/>
    <mergeCell ref="J63:L64"/>
    <mergeCell ref="M63:N64"/>
    <mergeCell ref="O63:O64"/>
    <mergeCell ref="P63:P64"/>
    <mergeCell ref="J62:L62"/>
    <mergeCell ref="J58:L59"/>
    <mergeCell ref="M58:N59"/>
    <mergeCell ref="O58:O59"/>
    <mergeCell ref="P58:P59"/>
    <mergeCell ref="Q58:Q59"/>
    <mergeCell ref="R58:R59"/>
    <mergeCell ref="J56:L57"/>
    <mergeCell ref="M56:N57"/>
    <mergeCell ref="O56:O57"/>
    <mergeCell ref="P56:P57"/>
    <mergeCell ref="Q56:Q57"/>
    <mergeCell ref="R56:R57"/>
    <mergeCell ref="J54:L55"/>
    <mergeCell ref="M54:N55"/>
    <mergeCell ref="O54:O55"/>
    <mergeCell ref="P54:P55"/>
    <mergeCell ref="Q54:Q55"/>
    <mergeCell ref="R54:R55"/>
    <mergeCell ref="R46:R47"/>
    <mergeCell ref="M50:N50"/>
    <mergeCell ref="M51:N51"/>
    <mergeCell ref="J52:L53"/>
    <mergeCell ref="M52:N53"/>
    <mergeCell ref="O52:O53"/>
    <mergeCell ref="P52:P53"/>
    <mergeCell ref="Q52:Q53"/>
    <mergeCell ref="R52:R53"/>
    <mergeCell ref="R40:R41"/>
    <mergeCell ref="P42:P43"/>
    <mergeCell ref="Q42:Q43"/>
    <mergeCell ref="R42:R43"/>
    <mergeCell ref="P44:P45"/>
    <mergeCell ref="Q44:Q45"/>
    <mergeCell ref="R44:R45"/>
    <mergeCell ref="O40:O41"/>
    <mergeCell ref="O42:O43"/>
    <mergeCell ref="O44:O45"/>
    <mergeCell ref="O46:O47"/>
    <mergeCell ref="P40:P41"/>
    <mergeCell ref="Q40:Q41"/>
    <mergeCell ref="P46:P47"/>
    <mergeCell ref="Q46:Q47"/>
    <mergeCell ref="J40:L41"/>
    <mergeCell ref="J42:L43"/>
    <mergeCell ref="J44:L45"/>
    <mergeCell ref="J46:L47"/>
    <mergeCell ref="M39:N39"/>
    <mergeCell ref="M38:N38"/>
    <mergeCell ref="M40:N41"/>
    <mergeCell ref="M42:N43"/>
    <mergeCell ref="M44:N45"/>
    <mergeCell ref="M46:N47"/>
    <mergeCell ref="E36:F36"/>
    <mergeCell ref="G36:H36"/>
    <mergeCell ref="E37:F37"/>
    <mergeCell ref="E38:E39"/>
    <mergeCell ref="F38:F39"/>
    <mergeCell ref="G37:H37"/>
    <mergeCell ref="G38:G39"/>
    <mergeCell ref="H38:H39"/>
    <mergeCell ref="B43:D46"/>
    <mergeCell ref="B47:D49"/>
    <mergeCell ref="B40:D42"/>
    <mergeCell ref="B50:D52"/>
    <mergeCell ref="C9:E9"/>
    <mergeCell ref="F9:H9"/>
    <mergeCell ref="I23:I25"/>
    <mergeCell ref="I26:I28"/>
    <mergeCell ref="B37:D39"/>
    <mergeCell ref="I13:I15"/>
    <mergeCell ref="I16:I18"/>
    <mergeCell ref="N12:P12"/>
    <mergeCell ref="N11:P11"/>
    <mergeCell ref="I10:P10"/>
    <mergeCell ref="I3:I5"/>
    <mergeCell ref="I6:I8"/>
    <mergeCell ref="C1:E1"/>
    <mergeCell ref="F1:H1"/>
    <mergeCell ref="N3:N5"/>
    <mergeCell ref="N6:N8"/>
    <mergeCell ref="N1:P1"/>
    <mergeCell ref="L1:M1"/>
  </mergeCells>
  <phoneticPr fontId="18" type="noConversion"/>
  <pageMargins left="0.511811024" right="0.511811024" top="0.78740157499999996" bottom="0.78740157499999996" header="0.31496062000000002" footer="0.3149606200000000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natnael</dc:creator>
  <cp:lastModifiedBy>natnael</cp:lastModifiedBy>
  <dcterms:created xsi:type="dcterms:W3CDTF">2024-10-13T02:08:16Z</dcterms:created>
  <dcterms:modified xsi:type="dcterms:W3CDTF">2024-10-13T04:00:46Z</dcterms:modified>
</cp:coreProperties>
</file>