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<sst xmlns="http://schemas.openxmlformats.org/spreadsheetml/2006/main" count="44" uniqueCount="20">
  <si>
    <t xml:space="preserve">USDT</t>
  </si>
  <si>
    <t xml:space="preserve">BTC</t>
  </si>
  <si>
    <t xml:space="preserve">цена монеты $</t>
  </si>
  <si>
    <t xml:space="preserve">Бюджет $</t>
  </si>
  <si>
    <t xml:space="preserve">Кол-во монеты</t>
  </si>
  <si>
    <t xml:space="preserve">Количество BTC</t>
  </si>
  <si>
    <t xml:space="preserve">Бюджет</t>
  </si>
  <si>
    <t xml:space="preserve">Общая стоимость монеты в USDT</t>
  </si>
  <si>
    <t xml:space="preserve">Сумма - 5%</t>
  </si>
  <si>
    <t xml:space="preserve">Сумма + 5%</t>
  </si>
  <si>
    <t xml:space="preserve">% покупки</t>
  </si>
  <si>
    <t xml:space="preserve">Курс 1 монеты в USDT</t>
  </si>
  <si>
    <t xml:space="preserve">% продажи</t>
  </si>
  <si>
    <t xml:space="preserve">Всего монет в USDT</t>
  </si>
  <si>
    <t xml:space="preserve">Покупается монет BTC</t>
  </si>
  <si>
    <t xml:space="preserve">Убытки USDT</t>
  </si>
  <si>
    <t xml:space="preserve">Доход USDT</t>
  </si>
  <si>
    <t xml:space="preserve">Бюджет (свободные USDT)</t>
  </si>
  <si>
    <t xml:space="preserve">Продается монет BTC</t>
  </si>
  <si>
    <t xml:space="preserve">Итого USDT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</si>
</sst>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0%"/>
    <numFmt numFmtId="167" formatCode="0.00"/>
    <numFmt numFmtId="168" formatCode="0.00000000"/>
    <numFmt numFmtId="169" formatCode="0.0"/>
    <numFmt numFmtId="170" formatCode="0"/>
    <numFmt numFmtId="171" formatCode="0.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81D41A"/>
        <bgColor rgb="FFB2B2B2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800000"/>
      </patternFill>
    </fill>
    <fill>
      <patternFill patternType="solid">
        <fgColor rgb="FF808080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1D41A"/>
      </left>
      <right style="thin">
        <color rgb="FF81D41A"/>
      </right>
      <top style="thin">
        <color rgb="FF81D41A"/>
      </top>
      <bottom style="thin">
        <color rgb="FF81D41A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8D281E"/>
      </left>
      <right/>
      <top style="thin">
        <color rgb="FF8D281E"/>
      </top>
      <bottom/>
      <diagonal/>
    </border>
    <border diagonalUp="false" diagonalDown="false">
      <left/>
      <right style="thin">
        <color rgb="FF8D281E"/>
      </right>
      <top style="thin">
        <color rgb="FF8D281E"/>
      </top>
      <bottom/>
      <diagonal/>
    </border>
    <border diagonalUp="false" diagonalDown="false">
      <left style="thin">
        <color rgb="FF8D281E"/>
      </left>
      <right/>
      <top/>
      <bottom/>
      <diagonal/>
    </border>
    <border diagonalUp="false" diagonalDown="false">
      <left/>
      <right style="thin">
        <color rgb="FF8D281E"/>
      </right>
      <top/>
      <bottom/>
      <diagonal/>
    </border>
    <border diagonalUp="false" diagonalDown="false">
      <left style="thin">
        <color rgb="FF8D281E"/>
      </left>
      <right/>
      <top/>
      <bottom style="thin">
        <color rgb="FF8D281E"/>
      </bottom>
      <diagonal/>
    </border>
    <border diagonalUp="false" diagonalDown="false">
      <left/>
      <right style="thin">
        <color rgb="FF8D281E"/>
      </right>
      <top/>
      <bottom style="thin">
        <color rgb="FF8D281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67"/>
  <sheetViews>
    <sheetView showFormulas="false" showGridLines="true" showRowColHeaders="true" showZeros="true" rightToLeft="false" tabSelected="false" showOutlineSymbols="true" defaultGridColor="true" view="normal" topLeftCell="B16" colorId="64" zoomScale="130" zoomScaleNormal="130" zoomScalePageLayoutView="100" workbookViewId="0">
      <selection pane="topLeft" activeCell="I46" activeCellId="0" sqref="I4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3" min="3" style="0" width="13.95"/>
    <col collapsed="false" customWidth="true" hidden="false" outlineLevel="0" max="5" min="5" style="0" width="14.53"/>
    <col collapsed="false" customWidth="true" hidden="false" outlineLevel="0" max="6" min="6" style="0" width="12.51"/>
    <col collapsed="false" customWidth="true" hidden="false" outlineLevel="0" max="7" min="7" style="0" width="15.2"/>
    <col collapsed="false" customWidth="true" hidden="false" outlineLevel="0" max="8" min="8" style="0" width="15.99"/>
    <col collapsed="false" customWidth="true" hidden="false" outlineLevel="0" max="9" min="9" style="0" width="13.32"/>
    <col collapsed="false" customWidth="true" hidden="false" outlineLevel="0" max="10" min="10" style="0" width="12.71"/>
  </cols>
  <sheetData>
    <row r="1" customFormat="false" ht="12.8" hidden="false" customHeight="false" outlineLevel="0" collapsed="false">
      <c r="D1" s="1"/>
    </row>
    <row r="2" customFormat="false" ht="12.8" hidden="false" customHeight="false" outlineLevel="0" collapsed="false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8" hidden="false" customHeight="false" outlineLevel="0" collapsed="false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2.8" hidden="false" customHeight="false" outlineLevel="0" collapsed="false">
      <c r="F4" s="2"/>
      <c r="G4" s="3"/>
      <c r="H4" s="4"/>
      <c r="I4" s="4"/>
      <c r="J4" s="4"/>
      <c r="K4" s="4"/>
      <c r="L4" s="4"/>
      <c r="M4" s="4"/>
      <c r="N4" s="4"/>
      <c r="O4" s="4"/>
      <c r="P4" s="4"/>
      <c r="Q4" s="2"/>
      <c r="R4" s="2"/>
    </row>
    <row r="5" customFormat="false" ht="12.8" hidden="false" customHeight="false" outlineLevel="0" collapsed="false">
      <c r="F5" s="2"/>
      <c r="G5" s="3"/>
      <c r="H5" s="4"/>
      <c r="I5" s="4"/>
      <c r="J5" s="4"/>
      <c r="K5" s="4"/>
      <c r="L5" s="4"/>
      <c r="M5" s="4"/>
      <c r="N5" s="4"/>
      <c r="O5" s="4"/>
      <c r="P5" s="4"/>
      <c r="Q5" s="2"/>
      <c r="R5" s="2"/>
    </row>
    <row r="6" customFormat="false" ht="12.8" hidden="false" customHeight="false" outlineLevel="0" collapsed="false">
      <c r="F6" s="2"/>
      <c r="G6" s="3"/>
      <c r="H6" s="4"/>
      <c r="I6" s="4"/>
      <c r="J6" s="4"/>
      <c r="K6" s="4"/>
      <c r="L6" s="4"/>
      <c r="M6" s="4"/>
      <c r="N6" s="4"/>
      <c r="O6" s="4"/>
      <c r="P6" s="4"/>
      <c r="Q6" s="2"/>
      <c r="R6" s="2"/>
    </row>
    <row r="7" customFormat="false" ht="12.8" hidden="false" customHeight="false" outlineLevel="0" collapsed="false">
      <c r="F7" s="2"/>
      <c r="G7" s="3"/>
      <c r="H7" s="4"/>
      <c r="I7" s="4"/>
      <c r="J7" s="4"/>
      <c r="K7" s="4"/>
      <c r="L7" s="4"/>
      <c r="M7" s="4"/>
      <c r="N7" s="4"/>
      <c r="O7" s="4"/>
      <c r="P7" s="4"/>
      <c r="Q7" s="2"/>
      <c r="R7" s="2"/>
    </row>
    <row r="8" customFormat="false" ht="12.8" hidden="false" customHeight="false" outlineLevel="0" collapsed="false">
      <c r="F8" s="2"/>
      <c r="G8" s="3"/>
      <c r="H8" s="4"/>
      <c r="I8" s="4"/>
      <c r="J8" s="4"/>
      <c r="K8" s="4"/>
      <c r="L8" s="4"/>
      <c r="M8" s="4"/>
      <c r="N8" s="4"/>
      <c r="O8" s="4"/>
      <c r="P8" s="4"/>
      <c r="Q8" s="2"/>
      <c r="R8" s="2"/>
    </row>
    <row r="9" customFormat="false" ht="12.8" hidden="false" customHeight="false" outlineLevel="0" collapsed="false">
      <c r="F9" s="2"/>
      <c r="G9" s="3"/>
      <c r="H9" s="4"/>
      <c r="I9" s="4"/>
      <c r="J9" s="4"/>
      <c r="K9" s="4"/>
      <c r="L9" s="4"/>
      <c r="M9" s="4"/>
      <c r="N9" s="4"/>
      <c r="O9" s="4"/>
      <c r="P9" s="4"/>
      <c r="Q9" s="2"/>
      <c r="R9" s="2"/>
    </row>
    <row r="10" customFormat="false" ht="12.8" hidden="false" customHeight="false" outlineLevel="0" collapsed="false">
      <c r="F10" s="2"/>
      <c r="G10" s="3"/>
      <c r="H10" s="4"/>
      <c r="I10" s="4"/>
      <c r="J10" s="4"/>
      <c r="K10" s="4"/>
      <c r="L10" s="4"/>
      <c r="M10" s="4"/>
      <c r="N10" s="4"/>
      <c r="O10" s="4"/>
      <c r="P10" s="4"/>
      <c r="Q10" s="2"/>
      <c r="R10" s="2"/>
    </row>
    <row r="11" customFormat="false" ht="12.8" hidden="false" customHeight="false" outlineLevel="0" collapsed="false">
      <c r="C11" s="5"/>
      <c r="F11" s="2"/>
      <c r="G11" s="3"/>
      <c r="H11" s="4"/>
      <c r="I11" s="4"/>
      <c r="J11" s="4"/>
      <c r="K11" s="4"/>
      <c r="L11" s="4"/>
      <c r="M11" s="4"/>
      <c r="N11" s="4"/>
      <c r="O11" s="4"/>
      <c r="P11" s="4"/>
      <c r="Q11" s="2"/>
      <c r="R11" s="2"/>
    </row>
    <row r="12" customFormat="false" ht="12.8" hidden="false" customHeight="false" outlineLevel="0" collapsed="false">
      <c r="C12" s="5"/>
      <c r="F12" s="2"/>
      <c r="G12" s="3"/>
      <c r="H12" s="4"/>
      <c r="I12" s="4"/>
      <c r="J12" s="4"/>
      <c r="K12" s="4"/>
      <c r="L12" s="4"/>
      <c r="M12" s="4"/>
      <c r="N12" s="4"/>
      <c r="O12" s="4"/>
      <c r="P12" s="4"/>
      <c r="Q12" s="2"/>
      <c r="R12" s="2"/>
    </row>
    <row r="13" customFormat="false" ht="12.8" hidden="false" customHeight="false" outlineLevel="0" collapsed="false">
      <c r="C13" s="6" t="n">
        <v>0.2</v>
      </c>
      <c r="D13" s="7" t="n">
        <f aca="false">D14/B18</f>
        <v>1.22773766315483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customFormat="false" ht="12.8" hidden="false" customHeight="false" outlineLevel="0" collapsed="false">
      <c r="C14" s="8" t="n">
        <v>0.15</v>
      </c>
      <c r="D14" s="9" t="n">
        <f aca="false">D15/B18</f>
        <v>1.16635077999708</v>
      </c>
    </row>
    <row r="15" customFormat="false" ht="12.8" hidden="false" customHeight="false" outlineLevel="0" collapsed="false">
      <c r="C15" s="8" t="n">
        <v>0.1</v>
      </c>
      <c r="D15" s="9" t="n">
        <f aca="false">D16/B18</f>
        <v>1.10803324099723</v>
      </c>
    </row>
    <row r="16" customFormat="false" ht="12.8" hidden="false" customHeight="false" outlineLevel="0" collapsed="false">
      <c r="C16" s="8" t="n">
        <v>0.05</v>
      </c>
      <c r="D16" s="9" t="n">
        <f aca="false">D17/B18</f>
        <v>1.05263157894737</v>
      </c>
    </row>
    <row r="17" customFormat="false" ht="12.8" hidden="false" customHeight="false" outlineLevel="0" collapsed="false">
      <c r="C17" s="8" t="n">
        <v>0</v>
      </c>
      <c r="D17" s="9" t="n">
        <v>1</v>
      </c>
    </row>
    <row r="18" customFormat="false" ht="12.8" hidden="false" customHeight="false" outlineLevel="0" collapsed="false">
      <c r="B18" s="0" t="n">
        <v>0.95</v>
      </c>
      <c r="C18" s="8" t="n">
        <v>-0.05</v>
      </c>
      <c r="D18" s="9" t="n">
        <f aca="false">D17*B18</f>
        <v>0.95</v>
      </c>
      <c r="E18" s="10"/>
      <c r="F18" s="5"/>
      <c r="G18" s="5"/>
      <c r="H18" s="5"/>
      <c r="I18" s="5"/>
      <c r="J18" s="5"/>
    </row>
    <row r="19" customFormat="false" ht="12.8" hidden="false" customHeight="false" outlineLevel="0" collapsed="false">
      <c r="C19" s="8" t="n">
        <v>-0.1</v>
      </c>
      <c r="D19" s="9" t="n">
        <f aca="false">D18*B18</f>
        <v>0.9025</v>
      </c>
      <c r="E19" s="10"/>
    </row>
    <row r="20" customFormat="false" ht="12.8" hidden="false" customHeight="false" outlineLevel="0" collapsed="false">
      <c r="C20" s="8" t="n">
        <v>-0.15</v>
      </c>
      <c r="D20" s="9" t="n">
        <f aca="false">D19*B18</f>
        <v>0.857375</v>
      </c>
    </row>
    <row r="21" customFormat="false" ht="12.8" hidden="false" customHeight="false" outlineLevel="0" collapsed="false">
      <c r="C21" s="11" t="n">
        <v>-0.2</v>
      </c>
      <c r="D21" s="12" t="n">
        <f aca="false">D20*B18</f>
        <v>0.81450625</v>
      </c>
    </row>
    <row r="22" customFormat="false" ht="12.8" hidden="false" customHeight="false" outlineLevel="0" collapsed="false">
      <c r="C22" s="5"/>
      <c r="E22" s="13"/>
      <c r="F22" s="14" t="s">
        <v>0</v>
      </c>
      <c r="G22" s="14" t="s">
        <v>1</v>
      </c>
    </row>
    <row r="23" customFormat="false" ht="12.8" hidden="false" customHeight="false" outlineLevel="0" collapsed="false">
      <c r="C23" s="5"/>
      <c r="E23" s="13" t="s">
        <v>2</v>
      </c>
      <c r="F23" s="15" t="n">
        <v>104959.7</v>
      </c>
      <c r="G23" s="13"/>
    </row>
    <row r="24" customFormat="false" ht="12.8" hidden="false" customHeight="false" outlineLevel="0" collapsed="false">
      <c r="E24" s="13" t="s">
        <v>3</v>
      </c>
      <c r="F24" s="15" t="n">
        <v>50</v>
      </c>
      <c r="G24" s="13"/>
    </row>
    <row r="25" customFormat="false" ht="12.8" hidden="false" customHeight="false" outlineLevel="0" collapsed="false">
      <c r="E25" s="13"/>
      <c r="F25" s="15"/>
      <c r="G25" s="13"/>
    </row>
    <row r="26" customFormat="false" ht="12.8" hidden="false" customHeight="false" outlineLevel="0" collapsed="false">
      <c r="E26" s="13" t="s">
        <v>4</v>
      </c>
      <c r="F26" s="15" t="n">
        <v>100</v>
      </c>
      <c r="G26" s="13" t="n">
        <f aca="false">F26/F23</f>
        <v>0.000952746625609639</v>
      </c>
    </row>
    <row r="28" customFormat="false" ht="12.8" hidden="false" customHeight="false" outlineLevel="0" collapsed="false">
      <c r="G28" s="3"/>
      <c r="H28" s="4"/>
      <c r="I28" s="4"/>
      <c r="J28" s="4"/>
      <c r="K28" s="4"/>
      <c r="L28" s="4"/>
      <c r="M28" s="16"/>
      <c r="N28" s="16"/>
    </row>
    <row r="29" customFormat="false" ht="12.8" hidden="false" customHeight="false" outlineLevel="0" collapsed="false">
      <c r="H29" s="0" t="s">
        <v>5</v>
      </c>
      <c r="I29" s="4"/>
      <c r="J29" s="4"/>
      <c r="K29" s="4"/>
      <c r="L29" s="4"/>
      <c r="M29" s="16"/>
      <c r="N29" s="16"/>
    </row>
    <row r="30" customFormat="false" ht="12.8" hidden="false" customHeight="false" outlineLevel="0" collapsed="false">
      <c r="G30" s="17" t="n">
        <v>0.1</v>
      </c>
      <c r="H30" s="18"/>
      <c r="I30" s="18"/>
      <c r="J30" s="18"/>
      <c r="K30" s="18"/>
      <c r="L30" s="19" t="n">
        <f aca="false">K31-(L46/L47)</f>
        <v>0.000859853829612697</v>
      </c>
      <c r="M30" s="16"/>
      <c r="N30" s="16"/>
    </row>
    <row r="31" customFormat="false" ht="12.8" hidden="false" customHeight="false" outlineLevel="0" collapsed="false">
      <c r="G31" s="17" t="n">
        <v>0.05</v>
      </c>
      <c r="H31" s="18"/>
      <c r="I31" s="18"/>
      <c r="J31" s="18"/>
      <c r="K31" s="19" t="n">
        <f aca="false">J34-(K46/K47)</f>
        <v>0.000905109294329156</v>
      </c>
      <c r="L31" s="18"/>
      <c r="M31" s="16"/>
      <c r="N31" s="16"/>
    </row>
    <row r="32" customFormat="false" ht="12.8" hidden="false" customHeight="false" outlineLevel="0" collapsed="false">
      <c r="G32" s="20" t="n">
        <v>0</v>
      </c>
      <c r="H32" s="21" t="n">
        <f aca="false">G26</f>
        <v>0.000952746625609639</v>
      </c>
      <c r="I32" s="22"/>
      <c r="J32" s="22"/>
      <c r="K32" s="22"/>
      <c r="L32" s="22"/>
      <c r="M32" s="16"/>
      <c r="N32" s="16"/>
    </row>
    <row r="33" customFormat="false" ht="12.8" hidden="false" customHeight="false" outlineLevel="0" collapsed="false">
      <c r="G33" s="23" t="n">
        <v>-0.05</v>
      </c>
      <c r="H33" s="18"/>
      <c r="I33" s="24" t="n">
        <f aca="false">H32+(I46/I47)</f>
        <v>0.00100289118485225</v>
      </c>
      <c r="J33" s="18"/>
      <c r="K33" s="18"/>
      <c r="L33" s="18"/>
      <c r="M33" s="16"/>
      <c r="N33" s="16"/>
    </row>
    <row r="34" customFormat="false" ht="12.8" hidden="false" customHeight="false" outlineLevel="0" collapsed="false">
      <c r="G34" s="23" t="n">
        <v>-0.1</v>
      </c>
      <c r="H34" s="18"/>
      <c r="I34" s="18"/>
      <c r="J34" s="25" t="n">
        <f aca="false">I33+(J46/J47)</f>
        <v>0.00105567493142342</v>
      </c>
      <c r="K34" s="18"/>
      <c r="L34" s="18"/>
      <c r="M34" s="16"/>
      <c r="N34" s="16"/>
    </row>
    <row r="35" customFormat="false" ht="12.8" hidden="false" customHeight="false" outlineLevel="0" collapsed="false">
      <c r="F35" s="2"/>
      <c r="G35" s="26" t="s">
        <v>6</v>
      </c>
      <c r="H35" s="27" t="n">
        <f aca="false">F24</f>
        <v>50</v>
      </c>
      <c r="I35" s="27" t="n">
        <f aca="false">H35-I46</f>
        <v>45</v>
      </c>
      <c r="J35" s="27" t="n">
        <f aca="false">I35-J46</f>
        <v>40</v>
      </c>
      <c r="K35" s="27" t="n">
        <f aca="false">J35+K46</f>
        <v>56.6350779997086</v>
      </c>
      <c r="L35" s="27" t="n">
        <f aca="false">K35+L46</f>
        <v>61.8982358944456</v>
      </c>
      <c r="M35" s="16"/>
      <c r="N35" s="16"/>
    </row>
    <row r="36" customFormat="false" ht="12.8" hidden="false" customHeight="false" outlineLevel="0" collapsed="false">
      <c r="F36" s="2"/>
      <c r="G36" s="3"/>
      <c r="H36" s="4"/>
      <c r="I36" s="4"/>
      <c r="J36" s="4"/>
      <c r="K36" s="4"/>
      <c r="L36" s="4"/>
      <c r="M36" s="16"/>
      <c r="N36" s="16"/>
    </row>
    <row r="39" customFormat="false" ht="12.8" hidden="false" customHeight="false" outlineLevel="0" collapsed="false">
      <c r="G39" s="3"/>
      <c r="H39" s="4"/>
      <c r="I39" s="4"/>
      <c r="J39" s="4"/>
      <c r="K39" s="4"/>
      <c r="L39" s="4"/>
    </row>
    <row r="40" customFormat="false" ht="12.8" hidden="false" customHeight="false" outlineLevel="0" collapsed="false">
      <c r="G40" s="3"/>
      <c r="H40" s="0" t="s">
        <v>7</v>
      </c>
      <c r="I40" s="4"/>
      <c r="J40" s="4"/>
      <c r="K40" s="4"/>
      <c r="L40" s="4"/>
    </row>
    <row r="41" customFormat="false" ht="12.8" hidden="false" customHeight="false" outlineLevel="0" collapsed="false">
      <c r="G41" s="17" t="n">
        <v>0.1</v>
      </c>
      <c r="H41" s="28"/>
      <c r="I41" s="28"/>
      <c r="J41" s="28"/>
      <c r="K41" s="28"/>
      <c r="L41" s="29" t="n">
        <f aca="false">K42</f>
        <v>100</v>
      </c>
    </row>
    <row r="42" customFormat="false" ht="12.8" hidden="false" customHeight="false" outlineLevel="0" collapsed="false">
      <c r="G42" s="17" t="n">
        <v>0.05</v>
      </c>
      <c r="H42" s="28"/>
      <c r="I42" s="28"/>
      <c r="J42" s="28"/>
      <c r="K42" s="29" t="n">
        <f aca="false">J45</f>
        <v>100</v>
      </c>
      <c r="L42" s="28"/>
    </row>
    <row r="43" customFormat="false" ht="12.8" hidden="false" customHeight="false" outlineLevel="0" collapsed="false">
      <c r="G43" s="20" t="n">
        <v>0</v>
      </c>
      <c r="H43" s="30" t="n">
        <f aca="false">F26</f>
        <v>100</v>
      </c>
      <c r="I43" s="30"/>
      <c r="J43" s="30"/>
      <c r="K43" s="30"/>
      <c r="L43" s="30"/>
    </row>
    <row r="44" customFormat="false" ht="12.8" hidden="false" customHeight="false" outlineLevel="0" collapsed="false">
      <c r="G44" s="31" t="n">
        <v>-0.05</v>
      </c>
      <c r="H44" s="32"/>
      <c r="I44" s="33" t="n">
        <f aca="false">H43</f>
        <v>100</v>
      </c>
      <c r="J44" s="32"/>
      <c r="K44" s="32"/>
      <c r="L44" s="32"/>
    </row>
    <row r="45" customFormat="false" ht="12.8" hidden="false" customHeight="false" outlineLevel="0" collapsed="false">
      <c r="G45" s="31" t="n">
        <v>-0.1</v>
      </c>
      <c r="H45" s="32"/>
      <c r="I45" s="32"/>
      <c r="J45" s="33" t="n">
        <f aca="false">I44</f>
        <v>100</v>
      </c>
      <c r="K45" s="32"/>
      <c r="L45" s="32"/>
    </row>
    <row r="46" customFormat="false" ht="12.8" hidden="false" customHeight="false" outlineLevel="0" collapsed="false">
      <c r="G46" s="34" t="s">
        <v>4</v>
      </c>
      <c r="H46" s="35" t="n">
        <v>0</v>
      </c>
      <c r="I46" s="36" t="n">
        <f aca="false">H43-(H32*I47)</f>
        <v>5</v>
      </c>
      <c r="J46" s="36" t="n">
        <f aca="false">I44-(I33*J47)</f>
        <v>5.00000000000001</v>
      </c>
      <c r="K46" s="36" t="n">
        <f aca="false">(J34*K47)-J45</f>
        <v>16.6350779997086</v>
      </c>
      <c r="L46" s="36" t="n">
        <f aca="false">(K31*L47)-K42</f>
        <v>5.26315789473699</v>
      </c>
    </row>
    <row r="47" customFormat="false" ht="12.8" hidden="false" customHeight="false" outlineLevel="0" collapsed="false">
      <c r="G47" s="26" t="s">
        <v>2</v>
      </c>
      <c r="H47" s="37" t="n">
        <f aca="false">F23*D17</f>
        <v>104959.7</v>
      </c>
      <c r="I47" s="34" t="n">
        <f aca="false">F23*D18</f>
        <v>99711.715</v>
      </c>
      <c r="J47" s="34" t="n">
        <f aca="false">I47*D18</f>
        <v>94726.12925</v>
      </c>
      <c r="K47" s="34" t="n">
        <f aca="false">H47*D16</f>
        <v>110483.894736842</v>
      </c>
      <c r="L47" s="34" t="n">
        <f aca="false">K47*D16</f>
        <v>116298.836565097</v>
      </c>
    </row>
    <row r="54" customFormat="false" ht="12.8" hidden="false" customHeight="false" outlineLevel="0" collapsed="false">
      <c r="H54" s="0" t="s">
        <v>5</v>
      </c>
    </row>
    <row r="55" customFormat="false" ht="12.8" hidden="false" customHeight="false" outlineLevel="0" collapsed="false">
      <c r="G55" s="17" t="n">
        <v>0.05</v>
      </c>
      <c r="H55" s="18"/>
      <c r="I55" s="18"/>
      <c r="J55" s="18"/>
      <c r="K55" s="19" t="e">
        <f aca="false">J58-(K70/K71)</f>
        <v>#DIV/0!</v>
      </c>
    </row>
    <row r="56" customFormat="false" ht="12.8" hidden="false" customHeight="false" outlineLevel="0" collapsed="false">
      <c r="G56" s="20" t="n">
        <v>0</v>
      </c>
      <c r="H56" s="21" t="n">
        <f aca="false">G50</f>
        <v>0</v>
      </c>
      <c r="I56" s="22"/>
      <c r="J56" s="22"/>
      <c r="K56" s="22"/>
    </row>
    <row r="57" customFormat="false" ht="12.8" hidden="false" customHeight="false" outlineLevel="0" collapsed="false">
      <c r="G57" s="23" t="n">
        <v>-0.05</v>
      </c>
      <c r="H57" s="18"/>
      <c r="I57" s="24" t="e">
        <f aca="false">H56+(I70/I71)</f>
        <v>#DIV/0!</v>
      </c>
      <c r="J57" s="18"/>
      <c r="K57" s="18"/>
    </row>
    <row r="58" customFormat="false" ht="12.8" hidden="false" customHeight="false" outlineLevel="0" collapsed="false">
      <c r="G58" s="23" t="n">
        <v>-0.1</v>
      </c>
      <c r="H58" s="18"/>
      <c r="I58" s="18"/>
      <c r="J58" s="25" t="e">
        <f aca="false">I57+(J70/J71)</f>
        <v>#DIV/0!</v>
      </c>
      <c r="K58" s="18"/>
    </row>
    <row r="59" customFormat="false" ht="12.8" hidden="false" customHeight="false" outlineLevel="0" collapsed="false">
      <c r="G59" s="26" t="s">
        <v>6</v>
      </c>
      <c r="H59" s="27" t="n">
        <f aca="false">F48</f>
        <v>0</v>
      </c>
      <c r="I59" s="27" t="n">
        <f aca="false">H59-I70</f>
        <v>0</v>
      </c>
      <c r="J59" s="27" t="n">
        <f aca="false">I59-J70</f>
        <v>0</v>
      </c>
      <c r="K59" s="27" t="n">
        <f aca="false">J59+K70</f>
        <v>0</v>
      </c>
    </row>
    <row r="61" customFormat="false" ht="12.8" hidden="false" customHeight="false" outlineLevel="0" collapsed="false">
      <c r="H61" s="0" t="s">
        <v>7</v>
      </c>
    </row>
    <row r="62" customFormat="false" ht="12.8" hidden="false" customHeight="false" outlineLevel="0" collapsed="false">
      <c r="G62" s="17" t="n">
        <v>0.05</v>
      </c>
      <c r="H62" s="28"/>
      <c r="I62" s="28"/>
      <c r="J62" s="28"/>
      <c r="K62" s="29" t="n">
        <f aca="false">J65</f>
        <v>0</v>
      </c>
    </row>
    <row r="63" customFormat="false" ht="12.8" hidden="false" customHeight="false" outlineLevel="0" collapsed="false">
      <c r="G63" s="20" t="n">
        <v>0</v>
      </c>
      <c r="H63" s="30" t="n">
        <f aca="false">F46</f>
        <v>0</v>
      </c>
      <c r="I63" s="30"/>
      <c r="J63" s="30"/>
      <c r="K63" s="30"/>
    </row>
    <row r="64" customFormat="false" ht="12.8" hidden="false" customHeight="false" outlineLevel="0" collapsed="false">
      <c r="G64" s="31" t="n">
        <v>-0.05</v>
      </c>
      <c r="H64" s="32"/>
      <c r="I64" s="33" t="n">
        <f aca="false">H63</f>
        <v>0</v>
      </c>
      <c r="J64" s="32"/>
      <c r="K64" s="32"/>
    </row>
    <row r="65" customFormat="false" ht="12.8" hidden="false" customHeight="false" outlineLevel="0" collapsed="false">
      <c r="G65" s="31" t="n">
        <v>-0.1</v>
      </c>
      <c r="H65" s="32"/>
      <c r="I65" s="32"/>
      <c r="J65" s="33" t="n">
        <f aca="false">I64</f>
        <v>0</v>
      </c>
      <c r="K65" s="32"/>
    </row>
    <row r="66" customFormat="false" ht="12.8" hidden="false" customHeight="false" outlineLevel="0" collapsed="false">
      <c r="G66" s="34" t="s">
        <v>4</v>
      </c>
      <c r="H66" s="35" t="n">
        <v>0</v>
      </c>
      <c r="I66" s="36" t="n">
        <f aca="false">H63-(H52*I67)</f>
        <v>0</v>
      </c>
      <c r="J66" s="36" t="n">
        <f aca="false">I64-(I53*J67)</f>
        <v>0</v>
      </c>
      <c r="K66" s="36" t="n">
        <f aca="false">(J54*K67)-J65</f>
        <v>0</v>
      </c>
    </row>
    <row r="67" customFormat="false" ht="12.8" hidden="false" customHeight="false" outlineLevel="0" collapsed="false">
      <c r="G67" s="26" t="s">
        <v>2</v>
      </c>
      <c r="H67" s="37" t="n">
        <f aca="false">F43*D37</f>
        <v>0</v>
      </c>
      <c r="I67" s="34" t="n">
        <f aca="false">F43*D38</f>
        <v>0</v>
      </c>
      <c r="J67" s="34" t="n">
        <f aca="false">I67*D38</f>
        <v>0</v>
      </c>
      <c r="K67" s="34" t="n">
        <f aca="false">H67*D36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11" activeCellId="0" sqref="I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5.24"/>
    <col collapsed="false" customWidth="true" hidden="false" outlineLevel="0" max="2" min="2" style="0" width="29.12"/>
    <col collapsed="false" customWidth="true" hidden="false" outlineLevel="0" max="3" min="3" style="0" width="17.9"/>
    <col collapsed="false" customWidth="true" hidden="false" outlineLevel="0" max="4" min="4" style="0" width="18.27"/>
    <col collapsed="false" customWidth="true" hidden="false" outlineLevel="0" max="5" min="5" style="0" width="15.77"/>
    <col collapsed="false" customWidth="true" hidden="false" outlineLevel="0" max="6" min="6" style="0" width="3.15"/>
    <col collapsed="false" customWidth="true" hidden="false" outlineLevel="0" max="7" min="7" style="0" width="2.52"/>
    <col collapsed="false" customWidth="true" hidden="false" outlineLevel="0" max="8" min="8" style="0" width="22.86"/>
    <col collapsed="false" customWidth="true" hidden="false" outlineLevel="0" max="9" min="9" style="0" width="17.95"/>
  </cols>
  <sheetData>
    <row r="1" customFormat="false" ht="17.35" hidden="false" customHeight="false" outlineLevel="0" collapsed="false">
      <c r="A1" s="38"/>
      <c r="B1" s="38" t="s">
        <v>5</v>
      </c>
      <c r="C1" s="38"/>
      <c r="D1" s="38"/>
      <c r="E1" s="38"/>
    </row>
    <row r="2" customFormat="false" ht="17.35" hidden="false" customHeight="false" outlineLevel="0" collapsed="false">
      <c r="A2" s="39" t="n">
        <v>0.05</v>
      </c>
      <c r="B2" s="40"/>
      <c r="C2" s="40"/>
      <c r="D2" s="40"/>
      <c r="E2" s="40" t="n">
        <f aca="false">D5-E12</f>
        <v>0.693245707075959</v>
      </c>
      <c r="H2" s="41" t="s">
        <v>8</v>
      </c>
      <c r="I2" s="42" t="n">
        <f aca="false">(100-I5)/100</f>
        <v>0.95</v>
      </c>
    </row>
    <row r="3" customFormat="false" ht="17.35" hidden="false" customHeight="false" outlineLevel="0" collapsed="false">
      <c r="A3" s="43" t="n">
        <v>0</v>
      </c>
      <c r="B3" s="44" t="n">
        <f aca="false">B7/B6</f>
        <v>0.727907992429757</v>
      </c>
      <c r="C3" s="45"/>
      <c r="D3" s="45"/>
      <c r="E3" s="45"/>
      <c r="H3" s="46" t="s">
        <v>9</v>
      </c>
      <c r="I3" s="47" t="n">
        <f aca="false">1+(I6/100)</f>
        <v>1.05</v>
      </c>
    </row>
    <row r="4" customFormat="false" ht="17.35" hidden="false" customHeight="false" outlineLevel="0" collapsed="false">
      <c r="A4" s="48" t="n">
        <v>-0.05</v>
      </c>
      <c r="B4" s="40"/>
      <c r="C4" s="40" t="n">
        <f aca="false">B3+C8</f>
        <v>0.766218939399744</v>
      </c>
      <c r="D4" s="40"/>
      <c r="E4" s="40"/>
      <c r="H4" s="49"/>
      <c r="I4" s="47"/>
    </row>
    <row r="5" customFormat="false" ht="17.35" hidden="false" customHeight="false" outlineLevel="0" collapsed="false">
      <c r="A5" s="48" t="n">
        <v>-0.1</v>
      </c>
      <c r="B5" s="40"/>
      <c r="C5" s="40"/>
      <c r="D5" s="40" t="n">
        <f aca="false">C4+D8</f>
        <v>0.806546251999731</v>
      </c>
      <c r="E5" s="40"/>
      <c r="H5" s="49" t="s">
        <v>10</v>
      </c>
      <c r="I5" s="47" t="n">
        <v>5</v>
      </c>
    </row>
    <row r="6" customFormat="false" ht="17.35" hidden="false" customHeight="false" outlineLevel="0" collapsed="false">
      <c r="A6" s="50" t="s">
        <v>11</v>
      </c>
      <c r="B6" s="51" t="n">
        <v>137.38</v>
      </c>
      <c r="C6" s="51" t="n">
        <f aca="false">B6*I2</f>
        <v>130.511</v>
      </c>
      <c r="D6" s="51" t="n">
        <f aca="false">C6*I2</f>
        <v>123.98545</v>
      </c>
      <c r="E6" s="51" t="n">
        <f aca="false">B6*I3</f>
        <v>144.249</v>
      </c>
      <c r="H6" s="52" t="s">
        <v>12</v>
      </c>
      <c r="I6" s="53" t="n">
        <v>5</v>
      </c>
    </row>
    <row r="7" customFormat="false" ht="17.35" hidden="false" customHeight="false" outlineLevel="0" collapsed="false">
      <c r="A7" s="50" t="s">
        <v>13</v>
      </c>
      <c r="B7" s="54" t="n">
        <v>100</v>
      </c>
      <c r="C7" s="54" t="n">
        <f aca="false">B3*C6</f>
        <v>95</v>
      </c>
      <c r="D7" s="54" t="n">
        <f aca="false">C4*D6</f>
        <v>95</v>
      </c>
      <c r="E7" s="54" t="n">
        <f aca="false">D5*E6</f>
        <v>116.343490304709</v>
      </c>
    </row>
    <row r="8" customFormat="false" ht="17.35" hidden="false" customHeight="false" outlineLevel="0" collapsed="false">
      <c r="A8" s="50" t="s">
        <v>14</v>
      </c>
      <c r="B8" s="55" t="n">
        <f aca="false">B7/B6</f>
        <v>0.727907992429757</v>
      </c>
      <c r="C8" s="55" t="n">
        <f aca="false">C9/C6</f>
        <v>0.0383109469699872</v>
      </c>
      <c r="D8" s="55" t="n">
        <f aca="false">D9/D6</f>
        <v>0.0403273125999867</v>
      </c>
      <c r="E8" s="54" t="n">
        <v>0</v>
      </c>
    </row>
    <row r="9" customFormat="false" ht="17.35" hidden="false" customHeight="false" outlineLevel="0" collapsed="false">
      <c r="A9" s="56" t="s">
        <v>15</v>
      </c>
      <c r="B9" s="57" t="n">
        <v>0</v>
      </c>
      <c r="C9" s="54" t="n">
        <f aca="false">B7-C7</f>
        <v>5</v>
      </c>
      <c r="D9" s="54" t="n">
        <f aca="false">B7-D7</f>
        <v>5.00000000000001</v>
      </c>
      <c r="E9" s="54" t="n">
        <v>0</v>
      </c>
    </row>
    <row r="10" customFormat="false" ht="17.35" hidden="false" customHeight="false" outlineLevel="0" collapsed="false">
      <c r="A10" s="56" t="s">
        <v>16</v>
      </c>
      <c r="B10" s="57" t="n">
        <v>0</v>
      </c>
      <c r="C10" s="54" t="n">
        <v>0</v>
      </c>
      <c r="D10" s="54" t="n">
        <v>0</v>
      </c>
      <c r="E10" s="54" t="n">
        <f aca="false">E7-B7</f>
        <v>16.3434903047092</v>
      </c>
    </row>
    <row r="11" customFormat="false" ht="17.35" hidden="false" customHeight="false" outlineLevel="0" collapsed="false">
      <c r="A11" s="50" t="s">
        <v>17</v>
      </c>
      <c r="B11" s="54" t="n">
        <v>20</v>
      </c>
      <c r="C11" s="54" t="n">
        <f aca="false">B11-C9</f>
        <v>15</v>
      </c>
      <c r="D11" s="54" t="n">
        <f aca="false">C11-D9</f>
        <v>9.99999999999999</v>
      </c>
      <c r="E11" s="54" t="n">
        <f aca="false">D11+E10</f>
        <v>26.3434903047091</v>
      </c>
    </row>
    <row r="12" customFormat="false" ht="17.35" hidden="false" customHeight="false" outlineLevel="0" collapsed="false">
      <c r="A12" s="50" t="s">
        <v>18</v>
      </c>
      <c r="B12" s="54" t="n">
        <v>0</v>
      </c>
      <c r="C12" s="54" t="n">
        <v>0</v>
      </c>
      <c r="D12" s="54" t="n">
        <v>0</v>
      </c>
      <c r="E12" s="58" t="n">
        <f aca="false">E10/E6</f>
        <v>0.113300544923772</v>
      </c>
    </row>
    <row r="13" customFormat="false" ht="17.35" hidden="false" customHeight="false" outlineLevel="0" collapsed="false">
      <c r="A13" s="56" t="s">
        <v>19</v>
      </c>
      <c r="B13" s="54"/>
      <c r="C13" s="54"/>
      <c r="D13" s="54"/>
      <c r="E13" s="55" t="n">
        <f aca="false">E11-B11</f>
        <v>6.34349030470914</v>
      </c>
    </row>
    <row r="15" customFormat="false" ht="17.35" hidden="false" customHeight="false" outlineLevel="0" collapsed="false">
      <c r="A15" s="39" t="n">
        <v>0.05</v>
      </c>
      <c r="B15" s="40"/>
      <c r="C15" s="40"/>
      <c r="D15" s="40" t="n">
        <f aca="false">C17-D25</f>
        <v>0.693245707075959</v>
      </c>
    </row>
    <row r="16" customFormat="false" ht="17.35" hidden="false" customHeight="false" outlineLevel="0" collapsed="false">
      <c r="A16" s="43" t="n">
        <v>0</v>
      </c>
      <c r="B16" s="44" t="n">
        <f aca="false">B20/B19</f>
        <v>0.727907992429757</v>
      </c>
      <c r="C16" s="45"/>
      <c r="D16" s="45"/>
    </row>
    <row r="17" customFormat="false" ht="17.35" hidden="false" customHeight="false" outlineLevel="0" collapsed="false">
      <c r="A17" s="48" t="n">
        <v>-0.05</v>
      </c>
      <c r="B17" s="40"/>
      <c r="C17" s="40" t="n">
        <f aca="false">B16+C21</f>
        <v>0.766218939399744</v>
      </c>
      <c r="D17" s="40"/>
    </row>
    <row r="18" customFormat="false" ht="17.35" hidden="false" customHeight="false" outlineLevel="0" collapsed="false">
      <c r="A18" s="48" t="n">
        <v>-0.1</v>
      </c>
      <c r="B18" s="40"/>
      <c r="C18" s="40"/>
      <c r="D18" s="40"/>
    </row>
    <row r="19" customFormat="false" ht="17.35" hidden="false" customHeight="false" outlineLevel="0" collapsed="false">
      <c r="A19" s="50" t="s">
        <v>11</v>
      </c>
      <c r="B19" s="51" t="n">
        <v>137.38</v>
      </c>
      <c r="C19" s="51" t="n">
        <f aca="false">B19*I2</f>
        <v>130.511</v>
      </c>
      <c r="D19" s="51" t="n">
        <f aca="false">B19*I3</f>
        <v>144.249</v>
      </c>
    </row>
    <row r="20" customFormat="false" ht="17.35" hidden="false" customHeight="false" outlineLevel="0" collapsed="false">
      <c r="A20" s="50" t="s">
        <v>13</v>
      </c>
      <c r="B20" s="54" t="n">
        <v>100</v>
      </c>
      <c r="C20" s="54" t="n">
        <f aca="false">B16*C19</f>
        <v>95</v>
      </c>
      <c r="D20" s="54" t="n">
        <f aca="false">C17*D19</f>
        <v>110.526315789474</v>
      </c>
    </row>
    <row r="21" customFormat="false" ht="17.35" hidden="false" customHeight="false" outlineLevel="0" collapsed="false">
      <c r="A21" s="50" t="s">
        <v>14</v>
      </c>
      <c r="B21" s="55" t="n">
        <f aca="false">B20/B19</f>
        <v>0.727907992429757</v>
      </c>
      <c r="C21" s="55" t="n">
        <f aca="false">C22/C19</f>
        <v>0.0383109469699872</v>
      </c>
      <c r="D21" s="54" t="n">
        <v>0</v>
      </c>
    </row>
    <row r="22" customFormat="false" ht="17.35" hidden="false" customHeight="false" outlineLevel="0" collapsed="false">
      <c r="A22" s="56" t="s">
        <v>15</v>
      </c>
      <c r="B22" s="57" t="n">
        <v>0</v>
      </c>
      <c r="C22" s="54" t="n">
        <f aca="false">B20-C20</f>
        <v>5</v>
      </c>
      <c r="D22" s="54" t="n">
        <v>0</v>
      </c>
    </row>
    <row r="23" customFormat="false" ht="17.35" hidden="false" customHeight="false" outlineLevel="0" collapsed="false">
      <c r="A23" s="56" t="s">
        <v>16</v>
      </c>
      <c r="B23" s="57" t="n">
        <v>0</v>
      </c>
      <c r="C23" s="54" t="n">
        <v>0</v>
      </c>
      <c r="D23" s="54" t="n">
        <f aca="false">D20-B20</f>
        <v>10.5263157894737</v>
      </c>
    </row>
    <row r="24" customFormat="false" ht="17.35" hidden="false" customHeight="false" outlineLevel="0" collapsed="false">
      <c r="A24" s="50" t="s">
        <v>17</v>
      </c>
      <c r="B24" s="54" t="n">
        <v>20</v>
      </c>
      <c r="C24" s="54" t="n">
        <f aca="false">B24-C22</f>
        <v>15</v>
      </c>
      <c r="D24" s="54" t="n">
        <f aca="false">C24+D23</f>
        <v>25.5263157894737</v>
      </c>
    </row>
    <row r="25" customFormat="false" ht="17.35" hidden="false" customHeight="false" outlineLevel="0" collapsed="false">
      <c r="A25" s="50" t="s">
        <v>18</v>
      </c>
      <c r="B25" s="54" t="n">
        <v>0</v>
      </c>
      <c r="C25" s="54" t="n">
        <v>0</v>
      </c>
      <c r="D25" s="58" t="n">
        <f aca="false">D23/D19</f>
        <v>0.0729732323237851</v>
      </c>
    </row>
    <row r="26" customFormat="false" ht="17.35" hidden="false" customHeight="false" outlineLevel="0" collapsed="false">
      <c r="A26" s="56" t="s">
        <v>19</v>
      </c>
      <c r="B26" s="54"/>
      <c r="C26" s="54"/>
      <c r="D26" s="55" t="n">
        <f aca="false">D24-B24</f>
        <v>5.52631578947367</v>
      </c>
    </row>
    <row r="28" customFormat="false" ht="17.35" hidden="false" customHeight="false" outlineLevel="0" collapsed="false">
      <c r="A28" s="39" t="n">
        <v>0.05</v>
      </c>
      <c r="B28" s="40"/>
      <c r="C28" s="40" t="n">
        <f aca="false">B29-C38</f>
        <v>0.693245707075959</v>
      </c>
    </row>
    <row r="29" customFormat="false" ht="17.35" hidden="false" customHeight="false" outlineLevel="0" collapsed="false">
      <c r="A29" s="43" t="n">
        <v>0</v>
      </c>
      <c r="B29" s="44" t="n">
        <f aca="false">B33/B32</f>
        <v>0.727907992429757</v>
      </c>
      <c r="C29" s="45"/>
    </row>
    <row r="30" customFormat="false" ht="17.35" hidden="false" customHeight="false" outlineLevel="0" collapsed="false">
      <c r="A30" s="48" t="n">
        <v>-0.05</v>
      </c>
      <c r="B30" s="40"/>
      <c r="C30" s="40"/>
    </row>
    <row r="31" customFormat="false" ht="17.35" hidden="false" customHeight="false" outlineLevel="0" collapsed="false">
      <c r="A31" s="48" t="n">
        <v>-0.1</v>
      </c>
      <c r="B31" s="40"/>
      <c r="C31" s="40"/>
    </row>
    <row r="32" customFormat="false" ht="17.35" hidden="false" customHeight="false" outlineLevel="0" collapsed="false">
      <c r="A32" s="50" t="s">
        <v>11</v>
      </c>
      <c r="B32" s="51" t="n">
        <v>137.38</v>
      </c>
      <c r="C32" s="51" t="n">
        <f aca="false">B32*I3</f>
        <v>144.249</v>
      </c>
    </row>
    <row r="33" customFormat="false" ht="17.35" hidden="false" customHeight="false" outlineLevel="0" collapsed="false">
      <c r="A33" s="50" t="s">
        <v>13</v>
      </c>
      <c r="B33" s="54" t="n">
        <v>100</v>
      </c>
      <c r="C33" s="54" t="n">
        <f aca="false">B29*C32</f>
        <v>105</v>
      </c>
    </row>
    <row r="34" customFormat="false" ht="17.35" hidden="false" customHeight="false" outlineLevel="0" collapsed="false">
      <c r="A34" s="50" t="s">
        <v>14</v>
      </c>
      <c r="B34" s="55" t="n">
        <f aca="false">B33/B32</f>
        <v>0.727907992429757</v>
      </c>
      <c r="C34" s="54" t="n">
        <v>0</v>
      </c>
    </row>
    <row r="35" customFormat="false" ht="17.35" hidden="false" customHeight="false" outlineLevel="0" collapsed="false">
      <c r="A35" s="56" t="s">
        <v>15</v>
      </c>
      <c r="B35" s="57" t="n">
        <v>0</v>
      </c>
      <c r="C35" s="54" t="n">
        <v>0</v>
      </c>
    </row>
    <row r="36" customFormat="false" ht="17.35" hidden="false" customHeight="false" outlineLevel="0" collapsed="false">
      <c r="A36" s="56" t="s">
        <v>16</v>
      </c>
      <c r="B36" s="57" t="n">
        <v>0</v>
      </c>
      <c r="C36" s="54" t="n">
        <f aca="false">C33-B33</f>
        <v>5</v>
      </c>
    </row>
    <row r="37" customFormat="false" ht="17.35" hidden="false" customHeight="false" outlineLevel="0" collapsed="false">
      <c r="A37" s="50" t="s">
        <v>17</v>
      </c>
      <c r="B37" s="54" t="n">
        <v>20</v>
      </c>
      <c r="C37" s="54" t="n">
        <f aca="false">B37+C36</f>
        <v>25</v>
      </c>
    </row>
    <row r="38" customFormat="false" ht="17.35" hidden="false" customHeight="false" outlineLevel="0" collapsed="false">
      <c r="A38" s="50" t="s">
        <v>18</v>
      </c>
      <c r="B38" s="54" t="n">
        <v>0</v>
      </c>
      <c r="C38" s="58" t="n">
        <f aca="false">C36/C32</f>
        <v>0.034662285353798</v>
      </c>
    </row>
    <row r="39" customFormat="false" ht="17.35" hidden="false" customHeight="false" outlineLevel="0" collapsed="false">
      <c r="A39" s="56" t="s">
        <v>19</v>
      </c>
      <c r="B39" s="54"/>
      <c r="C39" s="55" t="n">
        <f aca="false">C37-B37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2025-06-22T01:07:34Z</dcterms:modified>
  <cp:revision>15</cp:revision>
  <dc:subject/>
  <dc:title/>
</cp:coreProperties>
</file>