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<sst xmlns="http://schemas.openxmlformats.org/spreadsheetml/2006/main" count="36" uniqueCount="26">
  <si>
    <t xml:space="preserve">USDT покупка</t>
  </si>
  <si>
    <t xml:space="preserve">Курс монеты</t>
  </si>
  <si>
    <t xml:space="preserve">Усреднение курса</t>
  </si>
  <si>
    <t xml:space="preserve">Курс продажи</t>
  </si>
  <si>
    <t xml:space="preserve">Количество купленных монет</t>
  </si>
  <si>
    <t xml:space="preserve">Всего монет</t>
  </si>
  <si>
    <t xml:space="preserve">Продажа</t>
  </si>
  <si>
    <t xml:space="preserve">Прибыль — чистая</t>
  </si>
  <si>
    <t xml:space="preserve">Проценты</t>
  </si>
  <si>
    <t xml:space="preserve">1 ступень</t>
  </si>
  <si>
    <t xml:space="preserve">продажа</t>
  </si>
  <si>
    <t xml:space="preserve">2 ступень</t>
  </si>
  <si>
    <t xml:space="preserve">покупка</t>
  </si>
  <si>
    <t xml:space="preserve">3 ступень</t>
  </si>
  <si>
    <t xml:space="preserve">комиссия</t>
  </si>
  <si>
    <t xml:space="preserve">4 ступень</t>
  </si>
  <si>
    <t xml:space="preserve">5 ступень</t>
  </si>
  <si>
    <t xml:space="preserve">6 ступень</t>
  </si>
  <si>
    <t xml:space="preserve">7 ступень</t>
  </si>
  <si>
    <t xml:space="preserve">8 ступень</t>
  </si>
  <si>
    <t xml:space="preserve">9 ступень</t>
  </si>
  <si>
    <t xml:space="preserve">10 ступень</t>
  </si>
  <si>
    <t xml:space="preserve">Кол-во монет</t>
  </si>
  <si>
    <t xml:space="preserve">Требуется на 1 монету</t>
  </si>
  <si>
    <t xml:space="preserve">Всего USDT</t>
  </si>
  <si>
    <t xml:space="preserve">Общий доход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</si>
</sst>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7"/>
      <name val="Arial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2B2B2"/>
        <bgColor rgb="FFCCCCCC"/>
      </patternFill>
    </fill>
    <fill>
      <patternFill patternType="solid">
        <fgColor rgb="FF158466"/>
        <bgColor rgb="FF008080"/>
      </patternFill>
    </fill>
    <fill>
      <patternFill patternType="solid">
        <fgColor rgb="FFCCCCCC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9" activeCellId="0" sqref="D1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3.99"/>
    <col collapsed="false" customWidth="true" hidden="false" outlineLevel="0" max="2" min="2" style="1" width="13.99"/>
    <col collapsed="false" customWidth="true" hidden="false" outlineLevel="0" max="3" min="3" style="1" width="24.34"/>
    <col collapsed="false" customWidth="true" hidden="false" outlineLevel="0" max="4" min="4" style="1" width="22.95"/>
    <col collapsed="false" customWidth="true" hidden="false" outlineLevel="0" max="5" min="5" style="1" width="30.25"/>
    <col collapsed="false" customWidth="true" hidden="false" outlineLevel="0" max="6" min="6" style="1" width="19.48"/>
    <col collapsed="false" customWidth="true" hidden="false" outlineLevel="0" max="7" min="7" style="1" width="14.17"/>
    <col collapsed="false" customWidth="true" hidden="false" outlineLevel="0" max="8" min="8" style="1" width="17.91"/>
  </cols>
  <sheetData>
    <row r="1" customFormat="false" ht="19.4" hidden="false" customHeight="false" outlineLevel="0" collapsed="false">
      <c r="A1" s="2"/>
      <c r="B1" s="3" t="s">
        <v>0</v>
      </c>
      <c r="C1" s="4" t="s">
        <v>1</v>
      </c>
      <c r="D1" s="3" t="s">
        <v>2</v>
      </c>
      <c r="E1" s="3" t="s">
        <v>3</v>
      </c>
      <c r="F1" s="5" t="s">
        <v>4</v>
      </c>
      <c r="G1" s="4" t="s">
        <v>5</v>
      </c>
      <c r="H1" s="6" t="s">
        <v>6</v>
      </c>
      <c r="I1" s="3" t="s">
        <v>7</v>
      </c>
      <c r="J1" s="7"/>
      <c r="K1" s="7" t="s">
        <v>8</v>
      </c>
    </row>
    <row r="2" customFormat="false" ht="12.8" hidden="false" customHeight="false" outlineLevel="0" collapsed="false">
      <c r="A2" s="8" t="s">
        <v>9</v>
      </c>
      <c r="B2" s="9" t="n">
        <v>5.5</v>
      </c>
      <c r="C2" s="10" t="n">
        <v>100</v>
      </c>
      <c r="D2" s="10" t="n">
        <f aca="false">C2</f>
        <v>100</v>
      </c>
      <c r="E2" s="10" t="n">
        <f aca="false">D2*K2</f>
        <v>105</v>
      </c>
      <c r="F2" s="10" t="n">
        <f aca="false">B2/C2*K4</f>
        <v>0.054945</v>
      </c>
      <c r="G2" s="10" t="n">
        <f aca="false">F2</f>
        <v>0.054945</v>
      </c>
      <c r="H2" s="10" t="n">
        <f aca="false">G2*E2*K4</f>
        <v>5.763455775</v>
      </c>
      <c r="I2" s="11" t="n">
        <f aca="false">H2-B2</f>
        <v>0.263455775000001</v>
      </c>
      <c r="J2" s="7" t="s">
        <v>10</v>
      </c>
      <c r="K2" s="7" t="n">
        <v>1.05</v>
      </c>
    </row>
    <row r="3" customFormat="false" ht="12.8" hidden="false" customHeight="false" outlineLevel="0" collapsed="false">
      <c r="A3" s="12" t="s">
        <v>11</v>
      </c>
      <c r="B3" s="13" t="n">
        <f aca="false">C3*F2</f>
        <v>5.219775</v>
      </c>
      <c r="C3" s="14" t="n">
        <f aca="false">C2*K3</f>
        <v>95</v>
      </c>
      <c r="D3" s="14" t="n">
        <f aca="false">(C2+C3)/2</f>
        <v>97.5</v>
      </c>
      <c r="E3" s="14" t="n">
        <f aca="false">D3*K2</f>
        <v>102.375</v>
      </c>
      <c r="F3" s="14" t="n">
        <f aca="false">B3/C3*K4</f>
        <v>0.054890055</v>
      </c>
      <c r="G3" s="14" t="n">
        <f aca="false">F3+G2</f>
        <v>0.109835055</v>
      </c>
      <c r="H3" s="14" t="n">
        <f aca="false">G3*E3*K4</f>
        <v>11.2331193918694</v>
      </c>
      <c r="I3" s="11" t="n">
        <f aca="false">H3-B2-B3</f>
        <v>0.513344391869376</v>
      </c>
      <c r="J3" s="7" t="s">
        <v>12</v>
      </c>
      <c r="K3" s="7" t="n">
        <v>0.95</v>
      </c>
    </row>
    <row r="4" customFormat="false" ht="12.8" hidden="false" customHeight="false" outlineLevel="0" collapsed="false">
      <c r="A4" s="15" t="s">
        <v>13</v>
      </c>
      <c r="B4" s="13" t="n">
        <f aca="false">F3*C4*2</f>
        <v>9.9076549275</v>
      </c>
      <c r="C4" s="16" t="n">
        <f aca="false">C3*K3</f>
        <v>90.25</v>
      </c>
      <c r="D4" s="16" t="n">
        <f aca="false">(C3+C4)/2</f>
        <v>92.625</v>
      </c>
      <c r="E4" s="16" t="n">
        <f aca="false">D4*K2</f>
        <v>97.25625</v>
      </c>
      <c r="F4" s="16" t="n">
        <f aca="false">B4/C4*K4</f>
        <v>0.10967032989</v>
      </c>
      <c r="G4" s="16" t="n">
        <f aca="false">G3+F4</f>
        <v>0.21950538489</v>
      </c>
      <c r="H4" s="16" t="n">
        <f aca="false">G4*E4*K4</f>
        <v>21.3269223186189</v>
      </c>
      <c r="I4" s="11" t="n">
        <f aca="false">H4-B4-B3-B2</f>
        <v>0.699492391118852</v>
      </c>
      <c r="J4" s="7" t="s">
        <v>14</v>
      </c>
      <c r="K4" s="7" t="n">
        <v>0.999</v>
      </c>
    </row>
    <row r="5" customFormat="false" ht="12.8" hidden="false" customHeight="false" outlineLevel="0" collapsed="false">
      <c r="A5" s="12" t="s">
        <v>15</v>
      </c>
      <c r="B5" s="13" t="n">
        <f aca="false">F4*C5*2</f>
        <v>18.8057198178878</v>
      </c>
      <c r="C5" s="14" t="n">
        <f aca="false">C4*0.95</f>
        <v>85.7375</v>
      </c>
      <c r="D5" s="14" t="n">
        <f aca="false">(C4+C5)/2</f>
        <v>87.99375</v>
      </c>
      <c r="E5" s="17" t="n">
        <f aca="false">D5*K2</f>
        <v>92.3934375</v>
      </c>
      <c r="F5" s="14" t="n">
        <f aca="false">B5/C5*K4</f>
        <v>0.21912131912022</v>
      </c>
      <c r="G5" s="14" t="n">
        <f aca="false">G4+F5</f>
        <v>0.43862670401022</v>
      </c>
      <c r="H5" s="14" t="n">
        <f aca="false">G5*E5*K4</f>
        <v>40.4857027338365</v>
      </c>
      <c r="I5" s="11" t="n">
        <f aca="false">H5-B5-B4-B3-B2</f>
        <v>1.05255298844871</v>
      </c>
      <c r="J5" s="7"/>
      <c r="K5" s="7"/>
    </row>
    <row r="6" customFormat="false" ht="12.8" hidden="false" customHeight="false" outlineLevel="0" collapsed="false">
      <c r="A6" s="15" t="s">
        <v>16</v>
      </c>
      <c r="B6" s="13" t="n">
        <f aca="false">F5*C6*2</f>
        <v>35.6951367863327</v>
      </c>
      <c r="C6" s="16" t="n">
        <f aca="false">C5*K3</f>
        <v>81.450625</v>
      </c>
      <c r="D6" s="16" t="n">
        <f aca="false">(C5+C6)/2</f>
        <v>83.5940625</v>
      </c>
      <c r="E6" s="18" t="n">
        <f aca="false">D6*K2</f>
        <v>87.773765625</v>
      </c>
      <c r="F6" s="16" t="n">
        <f aca="false">B6/C6*K4</f>
        <v>0.4378043956022</v>
      </c>
      <c r="G6" s="16" t="n">
        <f aca="false">G5+F6</f>
        <v>0.87643109961242</v>
      </c>
      <c r="H6" s="16" t="n">
        <f aca="false">G6*E6*K4</f>
        <v>76.8507302659177</v>
      </c>
      <c r="I6" s="11" t="n">
        <f aca="false">H6-B6-B5-B4-B3-B2</f>
        <v>1.7224437341972</v>
      </c>
      <c r="J6" s="7"/>
      <c r="K6" s="7"/>
    </row>
    <row r="7" customFormat="false" ht="12.8" hidden="false" customHeight="false" outlineLevel="0" collapsed="false">
      <c r="A7" s="12" t="s">
        <v>17</v>
      </c>
      <c r="B7" s="13" t="n">
        <f aca="false">F6*C7*2</f>
        <v>67.7529391341382</v>
      </c>
      <c r="C7" s="14" t="n">
        <f aca="false">C6*K3</f>
        <v>77.37809375</v>
      </c>
      <c r="D7" s="14" t="n">
        <f aca="false">(C6+C7)/2</f>
        <v>79.414359375</v>
      </c>
      <c r="E7" s="14" t="n">
        <f aca="false">D7*K2</f>
        <v>83.38507734375</v>
      </c>
      <c r="F7" s="14" t="n">
        <f aca="false">B7/C7*K4</f>
        <v>0.874733182413195</v>
      </c>
      <c r="G7" s="14" t="n">
        <f aca="false">G6+F7</f>
        <v>1.75116428202561</v>
      </c>
      <c r="H7" s="14" t="n">
        <f aca="false">G7*E7*K4</f>
        <v>145.87494812922</v>
      </c>
      <c r="I7" s="11" t="n">
        <f aca="false">H7-B7-B6-B5-B4-B3-B2</f>
        <v>2.99372246336131</v>
      </c>
    </row>
    <row r="8" customFormat="false" ht="12.8" hidden="false" customHeight="false" outlineLevel="0" collapsed="false">
      <c r="A8" s="15" t="s">
        <v>18</v>
      </c>
      <c r="B8" s="13" t="n">
        <f aca="false">F7*C8*2</f>
        <v>128.601853770508</v>
      </c>
      <c r="C8" s="16" t="n">
        <f aca="false">C7*K3</f>
        <v>73.5091890625</v>
      </c>
      <c r="D8" s="16" t="n">
        <f aca="false">(C7+C8)/2</f>
        <v>75.44364140625</v>
      </c>
      <c r="E8" s="16" t="n">
        <f aca="false">D8*K2</f>
        <v>79.2158234765625</v>
      </c>
      <c r="F8" s="16" t="n">
        <f aca="false">B8/C8*K4</f>
        <v>1.74771689846156</v>
      </c>
      <c r="G8" s="16" t="n">
        <f aca="false">G7+F8</f>
        <v>3.49888118048718</v>
      </c>
      <c r="H8" s="16" t="n">
        <f aca="false">G8*E8*K4</f>
        <v>276.88958720498</v>
      </c>
      <c r="I8" s="11" t="n">
        <f aca="false">H8-B8-B7-B6-B5-B4-B3-B2</f>
        <v>5.40650776861361</v>
      </c>
    </row>
    <row r="9" customFormat="false" ht="12.8" hidden="false" customHeight="false" outlineLevel="0" collapsed="false">
      <c r="A9" s="12" t="s">
        <v>19</v>
      </c>
      <c r="B9" s="13" t="n">
        <f aca="false">F8*C9*2</f>
        <v>244.099178641801</v>
      </c>
      <c r="C9" s="14" t="n">
        <f aca="false">C8*K3</f>
        <v>69.833729609375</v>
      </c>
      <c r="D9" s="14" t="n">
        <f aca="false">(C8+C9)/2</f>
        <v>71.6714593359375</v>
      </c>
      <c r="E9" s="14" t="n">
        <f aca="false">D9*K2</f>
        <v>75.2550323027344</v>
      </c>
      <c r="F9" s="14" t="n">
        <f aca="false">B9/C9*K4</f>
        <v>3.4919383631262</v>
      </c>
      <c r="G9" s="14" t="n">
        <f aca="false">G8+F9</f>
        <v>6.99081954361338</v>
      </c>
      <c r="H9" s="14" t="n">
        <f aca="false">G9*E9*K4</f>
        <v>525.568256226635</v>
      </c>
      <c r="I9" s="11" t="n">
        <f aca="false">H9-B9-B8-B7-B6-B5-B4-B3-B2</f>
        <v>9.98599814846779</v>
      </c>
    </row>
    <row r="10" customFormat="false" ht="12.8" hidden="false" customHeight="false" outlineLevel="0" collapsed="false">
      <c r="A10" s="15" t="s">
        <v>20</v>
      </c>
      <c r="B10" s="13" t="n">
        <f aca="false">F9*C10*2</f>
        <v>463.324650980001</v>
      </c>
      <c r="C10" s="16" t="n">
        <f aca="false">C9*K3</f>
        <v>66.3420431289062</v>
      </c>
      <c r="D10" s="16" t="n">
        <f aca="false">(C9+C10)/2</f>
        <v>68.0878863691406</v>
      </c>
      <c r="E10" s="16" t="n">
        <f aca="false">D10*K2</f>
        <v>71.4922806875976</v>
      </c>
      <c r="F10" s="16" t="n">
        <f aca="false">B10/C10*K4</f>
        <v>6.97689284952615</v>
      </c>
      <c r="G10" s="16" t="n">
        <f aca="false">G9+F10</f>
        <v>13.9677123931395</v>
      </c>
      <c r="H10" s="16" t="n">
        <f aca="false">G10*E10*K4</f>
        <v>997.585031358993</v>
      </c>
      <c r="I10" s="11" t="n">
        <f aca="false">H10-B10-B9-B8-B7-B6-B5-B4-B3-B2</f>
        <v>18.6781223008249</v>
      </c>
    </row>
    <row r="11" customFormat="false" ht="12.8" hidden="false" customHeight="false" outlineLevel="0" collapsed="false">
      <c r="A11" s="19" t="s">
        <v>21</v>
      </c>
      <c r="B11" s="13" t="n">
        <f aca="false">F10*C11*2</f>
        <v>879.436520025141</v>
      </c>
      <c r="C11" s="20" t="n">
        <f aca="false">C10*K3</f>
        <v>63.0249409724609</v>
      </c>
      <c r="D11" s="20" t="n">
        <f aca="false">(C10+C11)/2</f>
        <v>64.6834920506836</v>
      </c>
      <c r="E11" s="20" t="n">
        <f aca="false">D11*K2</f>
        <v>67.9176666532178</v>
      </c>
      <c r="F11" s="20" t="n">
        <f aca="false">B11/C11*K4</f>
        <v>13.9398319133533</v>
      </c>
      <c r="G11" s="20" t="n">
        <f aca="false">G10+F11</f>
        <v>27.9075443064928</v>
      </c>
      <c r="H11" s="20" t="n">
        <f aca="false">G11*E11*K4</f>
        <v>1893.51987602697</v>
      </c>
      <c r="I11" s="11" t="n">
        <f aca="false">H11-B11-B10-B9-B8-B7-B6-B5-B4-B3</f>
        <v>40.676446943656</v>
      </c>
    </row>
    <row r="12" customFormat="false" ht="12.8" hidden="false" customHeight="false" outlineLevel="0" collapsed="false">
      <c r="B12" s="0"/>
      <c r="C12" s="21"/>
      <c r="D12" s="21"/>
      <c r="E12" s="21"/>
      <c r="F12" s="21"/>
      <c r="G12" s="21"/>
      <c r="I12" s="21"/>
      <c r="J12" s="21"/>
    </row>
    <row r="13" customFormat="false" ht="12.8" hidden="false" customHeight="true" outlineLevel="0" collapsed="false">
      <c r="B13" s="22" t="s">
        <v>22</v>
      </c>
      <c r="C13" s="23" t="n">
        <v>3</v>
      </c>
      <c r="D13" s="24"/>
      <c r="E13" s="25"/>
    </row>
    <row r="14" customFormat="false" ht="12.8" hidden="false" customHeight="true" outlineLevel="0" collapsed="false">
      <c r="B14" s="22"/>
      <c r="C14" s="23" t="s">
        <v>23</v>
      </c>
      <c r="D14" s="23" t="s">
        <v>24</v>
      </c>
      <c r="E14" s="24" t="s">
        <v>25</v>
      </c>
    </row>
    <row r="15" customFormat="false" ht="12.8" hidden="false" customHeight="true" outlineLevel="0" collapsed="false">
      <c r="B15" s="8" t="s">
        <v>9</v>
      </c>
      <c r="C15" s="8" t="n">
        <f aca="false">B2</f>
        <v>5.5</v>
      </c>
      <c r="D15" s="8" t="n">
        <f aca="false">C15*C13</f>
        <v>16.5</v>
      </c>
      <c r="E15" s="26" t="n">
        <f aca="false">I2*C13</f>
        <v>0.790367325000002</v>
      </c>
    </row>
    <row r="16" customFormat="false" ht="12.8" hidden="false" customHeight="true" outlineLevel="0" collapsed="false">
      <c r="B16" s="12" t="s">
        <v>11</v>
      </c>
      <c r="C16" s="12" t="n">
        <f aca="false">B2+B3</f>
        <v>10.719775</v>
      </c>
      <c r="D16" s="12" t="n">
        <f aca="false">C16*C13</f>
        <v>32.159325</v>
      </c>
      <c r="E16" s="26" t="n">
        <f aca="false">I3*C13</f>
        <v>1.54003317560813</v>
      </c>
    </row>
    <row r="17" customFormat="false" ht="12.8" hidden="false" customHeight="true" outlineLevel="0" collapsed="false">
      <c r="B17" s="15" t="s">
        <v>13</v>
      </c>
      <c r="C17" s="15" t="n">
        <f aca="false">B2+B3+B4</f>
        <v>20.6274299275</v>
      </c>
      <c r="D17" s="15" t="n">
        <f aca="false">C17*C13</f>
        <v>61.8822897825</v>
      </c>
      <c r="E17" s="26" t="n">
        <f aca="false">I4*C13</f>
        <v>2.09847717335656</v>
      </c>
    </row>
    <row r="18" customFormat="false" ht="12.8" hidden="false" customHeight="true" outlineLevel="0" collapsed="false">
      <c r="B18" s="12" t="s">
        <v>15</v>
      </c>
      <c r="C18" s="12" t="n">
        <f aca="false">B2+B3+B4+B5</f>
        <v>39.4331497453878</v>
      </c>
      <c r="D18" s="12" t="n">
        <f aca="false">C18*C13</f>
        <v>118.299449236163</v>
      </c>
      <c r="E18" s="26" t="n">
        <f aca="false">I5*C13</f>
        <v>3.15765896534614</v>
      </c>
    </row>
    <row r="19" customFormat="false" ht="12.8" hidden="false" customHeight="true" outlineLevel="0" collapsed="false">
      <c r="B19" s="15" t="s">
        <v>16</v>
      </c>
      <c r="C19" s="15" t="n">
        <f aca="false">B2+B3+B4+B5+B6</f>
        <v>75.1282865317205</v>
      </c>
      <c r="D19" s="15" t="n">
        <f aca="false">C19*C13</f>
        <v>225.384859595161</v>
      </c>
      <c r="E19" s="26" t="n">
        <f aca="false">I6*C13</f>
        <v>5.16733120259161</v>
      </c>
    </row>
    <row r="20" customFormat="false" ht="12.8" hidden="false" customHeight="true" outlineLevel="0" collapsed="false">
      <c r="B20" s="12" t="s">
        <v>17</v>
      </c>
      <c r="C20" s="12" t="n">
        <f aca="false">B2+B3+B4+B5+B6+B7</f>
        <v>142.881225665859</v>
      </c>
      <c r="D20" s="12" t="n">
        <f aca="false">C20*C13</f>
        <v>428.643676997576</v>
      </c>
      <c r="E20" s="26" t="n">
        <f aca="false">I7*C13</f>
        <v>8.98116739008394</v>
      </c>
    </row>
    <row r="21" customFormat="false" ht="12.8" hidden="false" customHeight="true" outlineLevel="0" collapsed="false">
      <c r="B21" s="15" t="s">
        <v>18</v>
      </c>
      <c r="C21" s="15" t="n">
        <f aca="false">B2+B3+B4+B5+B6+B7+B8</f>
        <v>271.483079436366</v>
      </c>
      <c r="D21" s="15" t="n">
        <f aca="false">C21*C13</f>
        <v>814.449238309099</v>
      </c>
      <c r="E21" s="26" t="n">
        <f aca="false">I8*C13</f>
        <v>16.2195233058408</v>
      </c>
    </row>
    <row r="22" customFormat="false" ht="12.8" hidden="false" customHeight="true" outlineLevel="0" collapsed="false">
      <c r="B22" s="12" t="s">
        <v>19</v>
      </c>
      <c r="C22" s="12" t="n">
        <f aca="false">B2+B3+B4+B5+B6+B7+B8+B9</f>
        <v>515.582258078167</v>
      </c>
      <c r="D22" s="12" t="n">
        <f aca="false">C22*C13</f>
        <v>1546.7467742345</v>
      </c>
      <c r="E22" s="26" t="n">
        <f aca="false">I9*C13</f>
        <v>29.9579944454034</v>
      </c>
    </row>
    <row r="23" customFormat="false" ht="12.8" hidden="false" customHeight="true" outlineLevel="0" collapsed="false">
      <c r="B23" s="15" t="s">
        <v>20</v>
      </c>
      <c r="C23" s="15" t="n">
        <f aca="false">B2+B3+B4+B5+B6+B7+B8+B9+B10</f>
        <v>978.906909058168</v>
      </c>
      <c r="D23" s="15" t="n">
        <f aca="false">C23*C13</f>
        <v>2936.7207271745</v>
      </c>
      <c r="E23" s="26" t="n">
        <f aca="false">I10*C13</f>
        <v>56.0343669024747</v>
      </c>
    </row>
    <row r="24" customFormat="false" ht="12.8" hidden="false" customHeight="true" outlineLevel="0" collapsed="false">
      <c r="B24" s="19" t="s">
        <v>21</v>
      </c>
      <c r="C24" s="19" t="n">
        <f aca="false">B2+B3+B4+B5+B6+B7+B8+B9+B10+B11</f>
        <v>1858.34342908331</v>
      </c>
      <c r="D24" s="19" t="n">
        <f aca="false">C24*C13</f>
        <v>5575.03028724993</v>
      </c>
      <c r="E24" s="26" t="n">
        <f aca="false">I11*C13</f>
        <v>122.029340830968</v>
      </c>
    </row>
    <row r="28" customFormat="false" ht="12.8" hidden="false" customHeight="true" outlineLevel="0" collapsed="false">
      <c r="I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5093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2025-08-07T23:05:32Z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