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<sst xmlns="http://schemas.openxmlformats.org/spreadsheetml/2006/main" count="26" uniqueCount="26">
  <si>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USDT покупка</t>
  </si>
  <si>
    <t xml:space="preserve">Курс монеты</t>
  </si>
  <si>
    <t xml:space="preserve">Усреднение курса</t>
  </si>
  <si>
    <t xml:space="preserve">Курс продажи</t>
  </si>
  <si>
    <t xml:space="preserve">Количество купленных монет</t>
  </si>
  <si>
    <t xml:space="preserve">Всего монет</t>
  </si>
  <si>
    <t xml:space="preserve">Продажа</t>
  </si>
  <si>
    <t xml:space="preserve">Прибыль — чистая</t>
  </si>
  <si>
    <t xml:space="preserve">Проценты</t>
  </si>
  <si>
    <t xml:space="preserve">продажа</t>
  </si>
  <si>
    <t xml:space="preserve">покупка</t>
  </si>
  <si>
    <t xml:space="preserve">комиссия</t>
  </si>
  <si>
    <t xml:space="preserve">Кол-во монет</t>
  </si>
  <si>
    <t xml:space="preserve">Требуется на 1 монету</t>
  </si>
  <si>
    <t xml:space="preserve">Всего USDT</t>
  </si>
  <si>
    <t xml:space="preserve">Общий доход</t>
  </si>
  <si>
    <t xml:space="preserve">1 ступень</t>
  </si>
  <si>
    <t xml:space="preserve">2 ступень</t>
  </si>
  <si>
    <t xml:space="preserve">3 ступень</t>
  </si>
  <si>
    <t xml:space="preserve">4 ступень</t>
  </si>
  <si>
    <t xml:space="preserve">5 ступень</t>
  </si>
  <si>
    <t xml:space="preserve">6 ступень</t>
  </si>
  <si>
    <t xml:space="preserve">7 ступень</t>
  </si>
  <si>
    <t xml:space="preserve">8 ступень</t>
  </si>
  <si>
    <t xml:space="preserve">9 ступень</t>
  </si>
  <si>
    <t xml:space="preserve">10 ступень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</si>
</sst>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7"/>
      <name val="Arial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19" activeCellId="0" sqref="C1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99"/>
    <col collapsed="false" customWidth="true" hidden="false" outlineLevel="0" max="2" min="2" style="1" width="24.34"/>
    <col collapsed="false" customWidth="true" hidden="false" outlineLevel="0" max="3" min="3" style="1" width="22.95"/>
    <col collapsed="false" customWidth="true" hidden="false" outlineLevel="0" max="4" min="4" style="1" width="30.25"/>
    <col collapsed="false" customWidth="true" hidden="false" outlineLevel="0" max="5" min="5" style="1" width="19.48"/>
    <col collapsed="false" customWidth="true" hidden="false" outlineLevel="0" max="6" min="6" style="1" width="14.17"/>
    <col collapsed="false" customWidth="true" hidden="false" outlineLevel="0" max="7" min="7" style="1" width="17.91"/>
  </cols>
  <sheetData>
    <row r="1" customFormat="false" ht="19.4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3" t="s">
        <v>5</v>
      </c>
      <c r="G1" s="5" t="s">
        <v>6</v>
      </c>
      <c r="H1" s="2" t="s">
        <v>7</v>
      </c>
      <c r="I1" s="6"/>
      <c r="J1" s="6" t="s">
        <v>8</v>
      </c>
    </row>
    <row r="2" customFormat="false" ht="12.8" hidden="false" customHeight="false" outlineLevel="0" collapsed="false">
      <c r="A2" s="7" t="n">
        <v>5.5</v>
      </c>
      <c r="B2" s="8" t="n">
        <v>100</v>
      </c>
      <c r="C2" s="8" t="n">
        <f aca="false">B2</f>
        <v>100</v>
      </c>
      <c r="D2" s="8" t="n">
        <f aca="false">C2*J2</f>
        <v>105</v>
      </c>
      <c r="E2" s="8" t="n">
        <f aca="false">A2/B2*J4</f>
        <v>0.054945</v>
      </c>
      <c r="F2" s="8" t="n">
        <f aca="false">E2</f>
        <v>0.054945</v>
      </c>
      <c r="G2" s="8" t="n">
        <f aca="false">F2*D2*J4</f>
        <v>5.763455775</v>
      </c>
      <c r="H2" s="9" t="n">
        <f aca="false">G2-A2</f>
        <v>0.263455775000001</v>
      </c>
      <c r="I2" s="6" t="s">
        <v>9</v>
      </c>
      <c r="J2" s="6" t="n">
        <v>1.05</v>
      </c>
    </row>
    <row r="3" customFormat="false" ht="12.8" hidden="false" customHeight="false" outlineLevel="0" collapsed="false">
      <c r="A3" s="10" t="n">
        <f aca="false">B3*E2</f>
        <v>5.219775</v>
      </c>
      <c r="B3" s="11" t="n">
        <f aca="false">B2*J3</f>
        <v>95</v>
      </c>
      <c r="C3" s="11" t="n">
        <f aca="false">(B2+B3)/2</f>
        <v>97.5</v>
      </c>
      <c r="D3" s="11" t="n">
        <f aca="false">C3*J2</f>
        <v>102.375</v>
      </c>
      <c r="E3" s="11" t="n">
        <f aca="false">A3/B3*J4</f>
        <v>0.054890055</v>
      </c>
      <c r="F3" s="11" t="n">
        <f aca="false">E3+F2</f>
        <v>0.109835055</v>
      </c>
      <c r="G3" s="11" t="n">
        <f aca="false">F3*D3*J4</f>
        <v>11.2331193918694</v>
      </c>
      <c r="H3" s="9" t="n">
        <f aca="false">G3-A2-A3</f>
        <v>0.513344391869376</v>
      </c>
      <c r="I3" s="6" t="s">
        <v>10</v>
      </c>
      <c r="J3" s="6" t="n">
        <v>0.95</v>
      </c>
    </row>
    <row r="4" customFormat="false" ht="12.8" hidden="false" customHeight="false" outlineLevel="0" collapsed="false">
      <c r="A4" s="10" t="n">
        <f aca="false">E3*B4*2</f>
        <v>9.9076549275</v>
      </c>
      <c r="B4" s="12" t="n">
        <f aca="false">B3*J3</f>
        <v>90.25</v>
      </c>
      <c r="C4" s="12" t="n">
        <f aca="false">(B3+B4)/2</f>
        <v>92.625</v>
      </c>
      <c r="D4" s="12" t="n">
        <f aca="false">C4*J2</f>
        <v>97.25625</v>
      </c>
      <c r="E4" s="12" t="n">
        <f aca="false">A4/B4*J4</f>
        <v>0.10967032989</v>
      </c>
      <c r="F4" s="12" t="n">
        <f aca="false">F3+E4</f>
        <v>0.21950538489</v>
      </c>
      <c r="G4" s="12" t="n">
        <f aca="false">F4*D4*J4</f>
        <v>21.3269223186189</v>
      </c>
      <c r="H4" s="9" t="n">
        <f aca="false">G4-A4-A3-A2</f>
        <v>0.699492391118852</v>
      </c>
      <c r="I4" s="6" t="s">
        <v>11</v>
      </c>
      <c r="J4" s="6" t="n">
        <v>0.999</v>
      </c>
    </row>
    <row r="5" customFormat="false" ht="12.8" hidden="false" customHeight="false" outlineLevel="0" collapsed="false">
      <c r="A5" s="10" t="n">
        <f aca="false">E4*B5*2</f>
        <v>18.8057198178878</v>
      </c>
      <c r="B5" s="11" t="n">
        <f aca="false">B4*0.95</f>
        <v>85.7375</v>
      </c>
      <c r="C5" s="11" t="n">
        <f aca="false">(B4+B5)/2</f>
        <v>87.99375</v>
      </c>
      <c r="D5" s="13" t="n">
        <f aca="false">C5*J2</f>
        <v>92.3934375</v>
      </c>
      <c r="E5" s="11" t="n">
        <f aca="false">A5/B5*J4</f>
        <v>0.21912131912022</v>
      </c>
      <c r="F5" s="11" t="n">
        <f aca="false">F4+E5</f>
        <v>0.43862670401022</v>
      </c>
      <c r="G5" s="11" t="n">
        <f aca="false">F5*D5*J4</f>
        <v>40.4857027338365</v>
      </c>
      <c r="H5" s="9" t="n">
        <f aca="false">G5-A5-A4-A3-A2</f>
        <v>1.05255298844871</v>
      </c>
      <c r="I5" s="6"/>
      <c r="J5" s="6"/>
    </row>
    <row r="6" customFormat="false" ht="12.8" hidden="false" customHeight="false" outlineLevel="0" collapsed="false">
      <c r="A6" s="10" t="n">
        <f aca="false">E5*B6*2</f>
        <v>35.6951367863327</v>
      </c>
      <c r="B6" s="12" t="n">
        <f aca="false">B5*J3</f>
        <v>81.450625</v>
      </c>
      <c r="C6" s="12" t="n">
        <f aca="false">(B5+B6)/2</f>
        <v>83.5940625</v>
      </c>
      <c r="D6" s="14" t="n">
        <f aca="false">C6*J2</f>
        <v>87.773765625</v>
      </c>
      <c r="E6" s="12" t="n">
        <f aca="false">A6/B6*J4</f>
        <v>0.4378043956022</v>
      </c>
      <c r="F6" s="12" t="n">
        <f aca="false">F5+E6</f>
        <v>0.87643109961242</v>
      </c>
      <c r="G6" s="12" t="n">
        <f aca="false">F6*D6*J4</f>
        <v>76.8507302659177</v>
      </c>
      <c r="H6" s="9" t="n">
        <f aca="false">G6-A6-A5-A4-A3-A2</f>
        <v>1.7224437341972</v>
      </c>
      <c r="I6" s="6"/>
      <c r="J6" s="6"/>
    </row>
    <row r="7" customFormat="false" ht="12.8" hidden="false" customHeight="false" outlineLevel="0" collapsed="false">
      <c r="A7" s="10" t="n">
        <f aca="false">E6*B7*2</f>
        <v>67.7529391341382</v>
      </c>
      <c r="B7" s="11" t="n">
        <f aca="false">B6*J3</f>
        <v>77.37809375</v>
      </c>
      <c r="C7" s="11" t="n">
        <f aca="false">(B6+B7)/2</f>
        <v>79.414359375</v>
      </c>
      <c r="D7" s="11" t="n">
        <f aca="false">C7*J2</f>
        <v>83.38507734375</v>
      </c>
      <c r="E7" s="11" t="n">
        <f aca="false">A7/B7*J4</f>
        <v>0.874733182413195</v>
      </c>
      <c r="F7" s="11" t="n">
        <f aca="false">F6+E7</f>
        <v>1.75116428202561</v>
      </c>
      <c r="G7" s="11" t="n">
        <f aca="false">F7*D7*J4</f>
        <v>145.87494812922</v>
      </c>
      <c r="H7" s="9" t="n">
        <f aca="false">G7-A7-A6-A5-A4-A3-A2</f>
        <v>2.99372246336131</v>
      </c>
    </row>
    <row r="8" customFormat="false" ht="12.8" hidden="false" customHeight="false" outlineLevel="0" collapsed="false">
      <c r="A8" s="10" t="n">
        <f aca="false">E7*B8*2</f>
        <v>128.601853770508</v>
      </c>
      <c r="B8" s="12" t="n">
        <f aca="false">B7*J3</f>
        <v>73.5091890625</v>
      </c>
      <c r="C8" s="12" t="n">
        <f aca="false">(B7+B8)/2</f>
        <v>75.44364140625</v>
      </c>
      <c r="D8" s="12" t="n">
        <f aca="false">C8*J2</f>
        <v>79.2158234765625</v>
      </c>
      <c r="E8" s="12" t="n">
        <f aca="false">A8/B8*J4</f>
        <v>1.74771689846156</v>
      </c>
      <c r="F8" s="12" t="n">
        <f aca="false">F7+E8</f>
        <v>3.49888118048718</v>
      </c>
      <c r="G8" s="12" t="n">
        <f aca="false">F8*D8*J4</f>
        <v>276.88958720498</v>
      </c>
      <c r="H8" s="9" t="n">
        <f aca="false">G8-A8-A7-A6-A5-A4-A3-A2</f>
        <v>5.40650776861361</v>
      </c>
    </row>
    <row r="9" customFormat="false" ht="12.8" hidden="false" customHeight="false" outlineLevel="0" collapsed="false">
      <c r="A9" s="10" t="n">
        <f aca="false">E8*B9*2</f>
        <v>244.099178641801</v>
      </c>
      <c r="B9" s="11" t="n">
        <f aca="false">B8*J3</f>
        <v>69.833729609375</v>
      </c>
      <c r="C9" s="11" t="n">
        <f aca="false">(B8+B9)/2</f>
        <v>71.6714593359375</v>
      </c>
      <c r="D9" s="11" t="n">
        <f aca="false">C9*J2</f>
        <v>75.2550323027344</v>
      </c>
      <c r="E9" s="11" t="n">
        <f aca="false">A9/B9*J4</f>
        <v>3.4919383631262</v>
      </c>
      <c r="F9" s="11" t="n">
        <f aca="false">F8+E9</f>
        <v>6.99081954361338</v>
      </c>
      <c r="G9" s="11" t="n">
        <f aca="false">F9*D9*J4</f>
        <v>525.568256226635</v>
      </c>
      <c r="H9" s="9" t="n">
        <f aca="false">G9-A9-A8-A7-A6-A5-A4-A3-A2</f>
        <v>9.98599814846779</v>
      </c>
    </row>
    <row r="10" customFormat="false" ht="12.8" hidden="false" customHeight="false" outlineLevel="0" collapsed="false">
      <c r="A10" s="10" t="n">
        <f aca="false">E9*B10*2</f>
        <v>463.324650980001</v>
      </c>
      <c r="B10" s="12" t="n">
        <f aca="false">B9*J3</f>
        <v>66.3420431289062</v>
      </c>
      <c r="C10" s="12" t="n">
        <f aca="false">(B9+B10)/2</f>
        <v>68.0878863691406</v>
      </c>
      <c r="D10" s="12" t="n">
        <f aca="false">C10*J2</f>
        <v>71.4922806875976</v>
      </c>
      <c r="E10" s="12" t="n">
        <f aca="false">A10/B10*J4</f>
        <v>6.97689284952615</v>
      </c>
      <c r="F10" s="12" t="n">
        <f aca="false">F9+E10</f>
        <v>13.9677123931395</v>
      </c>
      <c r="G10" s="12" t="n">
        <f aca="false">F10*D10*J4</f>
        <v>997.585031358993</v>
      </c>
      <c r="H10" s="9" t="n">
        <f aca="false">G10-A10-A9-A8-A7-A6-A5-A4-A3-A2</f>
        <v>18.6781223008249</v>
      </c>
    </row>
    <row r="11" customFormat="false" ht="12.8" hidden="false" customHeight="false" outlineLevel="0" collapsed="false">
      <c r="A11" s="10" t="n">
        <f aca="false">E10*B11*2</f>
        <v>879.436520025141</v>
      </c>
      <c r="B11" s="15" t="n">
        <f aca="false">B10*J3</f>
        <v>63.0249409724609</v>
      </c>
      <c r="C11" s="15" t="n">
        <f aca="false">(B10+B11)/2</f>
        <v>64.6834920506836</v>
      </c>
      <c r="D11" s="15" t="n">
        <f aca="false">C11*J2</f>
        <v>67.9176666532178</v>
      </c>
      <c r="E11" s="15" t="n">
        <f aca="false">A11/B11*J4</f>
        <v>13.9398319133533</v>
      </c>
      <c r="F11" s="15" t="n">
        <f aca="false">F10+E11</f>
        <v>27.9075443064928</v>
      </c>
      <c r="G11" s="15" t="n">
        <f aca="false">F11*D11*J4</f>
        <v>1893.51987602697</v>
      </c>
      <c r="H11" s="9" t="n">
        <f aca="false">G11-A11-A10-A9-A8-A7-A6-A5-A4-A3</f>
        <v>40.676446943656</v>
      </c>
    </row>
    <row r="12" customFormat="false" ht="12.8" hidden="false" customHeight="false" outlineLevel="0" collapsed="false">
      <c r="A12" s="16"/>
      <c r="B12" s="16"/>
      <c r="C12" s="16"/>
      <c r="D12" s="16"/>
      <c r="E12" s="16"/>
      <c r="G12" s="16"/>
      <c r="H12" s="16"/>
    </row>
    <row r="13" customFormat="false" ht="12.8" hidden="false" customHeight="true" outlineLevel="0" collapsed="false">
      <c r="A13" s="17" t="s">
        <v>12</v>
      </c>
      <c r="B13" s="18" t="n">
        <v>3</v>
      </c>
      <c r="C13" s="19"/>
      <c r="D13" s="20"/>
    </row>
    <row r="14" customFormat="false" ht="12.8" hidden="false" customHeight="true" outlineLevel="0" collapsed="false">
      <c r="A14" s="17"/>
      <c r="B14" s="18" t="s">
        <v>13</v>
      </c>
      <c r="C14" s="18" t="s">
        <v>14</v>
      </c>
      <c r="D14" s="19" t="s">
        <v>15</v>
      </c>
    </row>
    <row r="15" customFormat="false" ht="12.8" hidden="false" customHeight="true" outlineLevel="0" collapsed="false">
      <c r="A15" s="21" t="s">
        <v>16</v>
      </c>
      <c r="B15" s="21" t="n">
        <f aca="false">A2</f>
        <v>5.5</v>
      </c>
      <c r="C15" s="21" t="n">
        <f aca="false">B15*B13</f>
        <v>16.5</v>
      </c>
      <c r="D15" s="22" t="n">
        <f aca="false">H2*B13</f>
        <v>0.790367325000002</v>
      </c>
    </row>
    <row r="16" customFormat="false" ht="12.8" hidden="false" customHeight="true" outlineLevel="0" collapsed="false">
      <c r="A16" s="23" t="s">
        <v>17</v>
      </c>
      <c r="B16" s="23" t="n">
        <f aca="false">A2+A3</f>
        <v>10.719775</v>
      </c>
      <c r="C16" s="23" t="n">
        <f aca="false">B16*B13</f>
        <v>32.159325</v>
      </c>
      <c r="D16" s="22" t="n">
        <f aca="false">H3*B13</f>
        <v>1.54003317560813</v>
      </c>
    </row>
    <row r="17" customFormat="false" ht="12.8" hidden="false" customHeight="true" outlineLevel="0" collapsed="false">
      <c r="A17" s="24" t="s">
        <v>18</v>
      </c>
      <c r="B17" s="24" t="n">
        <f aca="false">A2+A3+A4</f>
        <v>20.6274299275</v>
      </c>
      <c r="C17" s="24" t="n">
        <f aca="false">B17*B13</f>
        <v>61.8822897825</v>
      </c>
      <c r="D17" s="22" t="n">
        <f aca="false">H4*B13</f>
        <v>2.09847717335656</v>
      </c>
    </row>
    <row r="18" customFormat="false" ht="12.8" hidden="false" customHeight="true" outlineLevel="0" collapsed="false">
      <c r="A18" s="23" t="s">
        <v>19</v>
      </c>
      <c r="B18" s="23" t="n">
        <f aca="false">A2+A3+A4+A5</f>
        <v>39.4331497453878</v>
      </c>
      <c r="C18" s="23" t="n">
        <f aca="false">B18*B13</f>
        <v>118.299449236163</v>
      </c>
      <c r="D18" s="22" t="n">
        <f aca="false">H5*B13</f>
        <v>3.15765896534614</v>
      </c>
    </row>
    <row r="19" customFormat="false" ht="12.8" hidden="false" customHeight="true" outlineLevel="0" collapsed="false">
      <c r="A19" s="24" t="s">
        <v>20</v>
      </c>
      <c r="B19" s="24" t="n">
        <f aca="false">A2+A3+A4+A5+A6</f>
        <v>75.1282865317205</v>
      </c>
      <c r="C19" s="24" t="n">
        <f aca="false">B19*B13</f>
        <v>225.384859595161</v>
      </c>
      <c r="D19" s="22" t="n">
        <f aca="false">H6*B13</f>
        <v>5.16733120259161</v>
      </c>
    </row>
    <row r="20" customFormat="false" ht="12.8" hidden="false" customHeight="true" outlineLevel="0" collapsed="false">
      <c r="A20" s="23" t="s">
        <v>21</v>
      </c>
      <c r="B20" s="23" t="n">
        <f aca="false">A2+A3+A4+A5+A6+A7</f>
        <v>142.881225665859</v>
      </c>
      <c r="C20" s="23" t="n">
        <f aca="false">B20*B13</f>
        <v>428.643676997576</v>
      </c>
      <c r="D20" s="22" t="n">
        <f aca="false">H7*B13</f>
        <v>8.98116739008394</v>
      </c>
    </row>
    <row r="21" customFormat="false" ht="12.8" hidden="false" customHeight="true" outlineLevel="0" collapsed="false">
      <c r="A21" s="24" t="s">
        <v>22</v>
      </c>
      <c r="B21" s="24" t="n">
        <f aca="false">A2+A3+A4+A5+A6+A7+A8</f>
        <v>271.483079436366</v>
      </c>
      <c r="C21" s="24" t="n">
        <f aca="false">B21*B13</f>
        <v>814.449238309099</v>
      </c>
      <c r="D21" s="22" t="n">
        <f aca="false">H8*B13</f>
        <v>16.2195233058408</v>
      </c>
    </row>
    <row r="22" customFormat="false" ht="12.8" hidden="false" customHeight="true" outlineLevel="0" collapsed="false">
      <c r="A22" s="23" t="s">
        <v>23</v>
      </c>
      <c r="B22" s="23" t="n">
        <f aca="false">A2+A3+A4+A5+A6+A7+A8+A9</f>
        <v>515.582258078167</v>
      </c>
      <c r="C22" s="23" t="n">
        <f aca="false">B22*B13</f>
        <v>1546.7467742345</v>
      </c>
      <c r="D22" s="22" t="n">
        <f aca="false">H9*B13</f>
        <v>29.9579944454034</v>
      </c>
    </row>
    <row r="23" customFormat="false" ht="12.8" hidden="false" customHeight="true" outlineLevel="0" collapsed="false">
      <c r="A23" s="24" t="s">
        <v>24</v>
      </c>
      <c r="B23" s="24" t="n">
        <f aca="false">A2+A3+A4+A5+A6+A7+A8+A9+A10</f>
        <v>978.906909058168</v>
      </c>
      <c r="C23" s="24" t="n">
        <f aca="false">B23*B13</f>
        <v>2936.7207271745</v>
      </c>
      <c r="D23" s="22" t="n">
        <f aca="false">H10*B13</f>
        <v>56.0343669024747</v>
      </c>
    </row>
    <row r="24" customFormat="false" ht="12.8" hidden="false" customHeight="true" outlineLevel="0" collapsed="false">
      <c r="A24" s="25" t="s">
        <v>25</v>
      </c>
      <c r="B24" s="25" t="n">
        <f aca="false">A2+A3+A4+A5+A6+A7+A8+A9+A10+A11</f>
        <v>1858.34342908331</v>
      </c>
      <c r="C24" s="25" t="n">
        <f aca="false">B24*B13</f>
        <v>5575.03028724993</v>
      </c>
      <c r="D24" s="22" t="n">
        <f aca="false">H11*B13</f>
        <v>122.029340830968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5076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2025-07-29T16:26:20Z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