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/git_repos/MSTP-training-environments-master/data/"/>
    </mc:Choice>
  </mc:AlternateContent>
  <xr:revisionPtr revIDLastSave="0" documentId="13_ncr:1_{21393CE8-0E28-8248-BED3-009B1831768C}" xr6:coauthVersionLast="45" xr6:coauthVersionMax="45" xr10:uidLastSave="{00000000-0000-0000-0000-000000000000}"/>
  <bookViews>
    <workbookView xWindow="0" yWindow="460" windowWidth="27000" windowHeight="20540" activeTab="1" xr2:uid="{00000000-000D-0000-FFFF-FFFF00000000}"/>
  </bookViews>
  <sheets>
    <sheet name="Definitions" sheetId="2" r:id="rId1"/>
    <sheet name="data_and_stats_tota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5" l="1"/>
  <c r="E1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D20" i="5"/>
  <c r="D19" i="5"/>
  <c r="C20" i="5"/>
  <c r="C19" i="5"/>
  <c r="G34" i="5"/>
  <c r="F3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2" i="5"/>
  <c r="G20" i="5"/>
  <c r="F20" i="5"/>
  <c r="G19" i="5"/>
  <c r="F19" i="5"/>
  <c r="E34" i="5"/>
  <c r="D31" i="5"/>
  <c r="C31" i="5"/>
  <c r="C29" i="5"/>
  <c r="D29" i="5"/>
  <c r="F29" i="5"/>
  <c r="G29" i="5"/>
  <c r="J16" i="5" l="1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</calcChain>
</file>

<file path=xl/sharedStrings.xml><?xml version="1.0" encoding="utf-8"?>
<sst xmlns="http://schemas.openxmlformats.org/spreadsheetml/2006/main" count="70" uniqueCount="53">
  <si>
    <t>Term</t>
  </si>
  <si>
    <t>What it means</t>
  </si>
  <si>
    <t>W w Qs</t>
  </si>
  <si>
    <t>Number of women who asked at least 1 question</t>
  </si>
  <si>
    <t>M w Qs</t>
  </si>
  <si>
    <t>Number of men who asked at least 1 question</t>
  </si>
  <si>
    <t>W present</t>
  </si>
  <si>
    <t>Number of women who attended seminar that day</t>
  </si>
  <si>
    <t>M present</t>
  </si>
  <si>
    <t>Number of men who attended seminar that day</t>
  </si>
  <si>
    <t>W % w Qs</t>
  </si>
  <si>
    <t>Percent of women who asked a question</t>
  </si>
  <si>
    <t>M % w Qs</t>
  </si>
  <si>
    <t>Percent of men who asked a question</t>
  </si>
  <si>
    <t>Qs from W</t>
  </si>
  <si>
    <t>Total number of questions asked by women</t>
  </si>
  <si>
    <t>Qs from M</t>
  </si>
  <si>
    <t>Total number of questions asked by men</t>
  </si>
  <si>
    <t>Qs per W</t>
  </si>
  <si>
    <t>Questions asked by women per woman present</t>
  </si>
  <si>
    <t>Qs per M</t>
  </si>
  <si>
    <t>Questions asked by men per man present</t>
  </si>
  <si>
    <t>Q/A from W</t>
  </si>
  <si>
    <t>Total number of questions asked + answers given by women</t>
  </si>
  <si>
    <t>Q/A from M</t>
  </si>
  <si>
    <t>Total number of questions asked + answers given by men</t>
  </si>
  <si>
    <t>Q/A per W</t>
  </si>
  <si>
    <t>Questions asked + answers given by women per woman present</t>
  </si>
  <si>
    <t>Q/A per M</t>
  </si>
  <si>
    <t>Questions asked + answers given by men per man present</t>
  </si>
  <si>
    <t>Date</t>
  </si>
  <si>
    <t>Speaker gender</t>
  </si>
  <si>
    <t>2017.09.27</t>
  </si>
  <si>
    <t>male</t>
  </si>
  <si>
    <t>2017.10.18</t>
  </si>
  <si>
    <t>female</t>
  </si>
  <si>
    <t>2017.11.01</t>
  </si>
  <si>
    <t>2017.11.15</t>
  </si>
  <si>
    <t>2017.11.29</t>
  </si>
  <si>
    <t>2017.12.06</t>
  </si>
  <si>
    <t>avg</t>
  </si>
  <si>
    <t>female (dean)</t>
  </si>
  <si>
    <t>female (dir)</t>
  </si>
  <si>
    <t>mix</t>
  </si>
  <si>
    <t>female (prof)</t>
  </si>
  <si>
    <t>1/32/2018</t>
  </si>
  <si>
    <t>totals</t>
  </si>
  <si>
    <t>sd</t>
  </si>
  <si>
    <t>overall p</t>
  </si>
  <si>
    <t>overall mean</t>
  </si>
  <si>
    <t>total</t>
  </si>
  <si>
    <t>overall sd</t>
  </si>
  <si>
    <t>Q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</si>
</sst>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0"/>
      <name val="Inconsola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/>
    <xf numFmtId="164" fontId="0" fillId="0" borderId="1" xfId="0" applyNumberFormat="1" applyFont="1" applyBorder="1" applyAlignment="1"/>
    <xf numFmtId="0" fontId="3" fillId="0" borderId="0" xfId="0" applyFont="1" applyFill="1" applyAlignment="1"/>
    <xf numFmtId="0" fontId="3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/>
  </sheetViews>
  <sheetFormatPr baseColWidth="10" defaultColWidth="14.5" defaultRowHeight="15" customHeight="1"/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2</v>
      </c>
      <c r="B2" s="3" t="s">
        <v>3</v>
      </c>
    </row>
    <row r="3" spans="1:26">
      <c r="A3" s="3" t="s">
        <v>4</v>
      </c>
      <c r="B3" s="3" t="s">
        <v>5</v>
      </c>
    </row>
    <row r="4" spans="1:26">
      <c r="A4" s="3" t="s">
        <v>6</v>
      </c>
      <c r="B4" s="3" t="s">
        <v>7</v>
      </c>
    </row>
    <row r="5" spans="1:26">
      <c r="A5" s="3" t="s">
        <v>8</v>
      </c>
      <c r="B5" s="3" t="s">
        <v>9</v>
      </c>
    </row>
    <row r="6" spans="1:26">
      <c r="A6" t="s">
        <v>10</v>
      </c>
      <c r="B6" s="3" t="s">
        <v>11</v>
      </c>
    </row>
    <row r="7" spans="1:26">
      <c r="A7" s="3" t="s">
        <v>12</v>
      </c>
      <c r="B7" s="3" t="s">
        <v>13</v>
      </c>
    </row>
    <row r="8" spans="1:26">
      <c r="A8" t="s">
        <v>14</v>
      </c>
      <c r="B8" s="3" t="s">
        <v>15</v>
      </c>
    </row>
    <row r="9" spans="1:26">
      <c r="A9" s="3" t="s">
        <v>16</v>
      </c>
      <c r="B9" s="3" t="s">
        <v>17</v>
      </c>
    </row>
    <row r="10" spans="1:26">
      <c r="A10" t="s">
        <v>18</v>
      </c>
      <c r="B10" s="3" t="s">
        <v>19</v>
      </c>
    </row>
    <row r="11" spans="1:26">
      <c r="A11" s="3" t="s">
        <v>20</v>
      </c>
      <c r="B11" s="3" t="s">
        <v>21</v>
      </c>
    </row>
    <row r="12" spans="1:26">
      <c r="A12" t="s">
        <v>22</v>
      </c>
      <c r="B12" s="3" t="s">
        <v>23</v>
      </c>
    </row>
    <row r="13" spans="1:26">
      <c r="A13" s="3" t="s">
        <v>24</v>
      </c>
      <c r="B13" s="3" t="s">
        <v>25</v>
      </c>
    </row>
    <row r="14" spans="1:26">
      <c r="A14" s="3" t="s">
        <v>26</v>
      </c>
      <c r="B14" s="3" t="s">
        <v>27</v>
      </c>
    </row>
    <row r="15" spans="1:26">
      <c r="A15" s="3" t="s">
        <v>28</v>
      </c>
      <c r="B15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5"/>
  <sheetViews>
    <sheetView tabSelected="1" workbookViewId="0">
      <pane xSplit="2" topLeftCell="C1" activePane="topRight" state="frozen"/>
      <selection pane="topRight" activeCell="C6" sqref="C6"/>
    </sheetView>
  </sheetViews>
  <sheetFormatPr baseColWidth="10" defaultColWidth="14.5" defaultRowHeight="15" customHeight="1"/>
  <cols>
    <col min="1" max="1" width="10.6640625" customWidth="1"/>
    <col min="2" max="2" width="14.33203125" customWidth="1"/>
    <col min="3" max="11" width="10.6640625" customWidth="1"/>
    <col min="12" max="12" width="18.5" customWidth="1"/>
    <col min="13" max="14" width="10.6640625" customWidth="1"/>
    <col min="15" max="15" width="2.83203125" customWidth="1"/>
    <col min="16" max="16" width="3.1640625" customWidth="1"/>
    <col min="17" max="38" width="10.6640625" customWidth="1"/>
  </cols>
  <sheetData>
    <row r="1" spans="1:38">
      <c r="A1" t="s">
        <v>30</v>
      </c>
      <c r="B1" s="3" t="s">
        <v>31</v>
      </c>
      <c r="C1" t="s">
        <v>2</v>
      </c>
      <c r="D1" t="s">
        <v>4</v>
      </c>
      <c r="E1" t="s">
        <v>52</v>
      </c>
      <c r="F1" t="s">
        <v>6</v>
      </c>
      <c r="G1" t="s">
        <v>8</v>
      </c>
      <c r="H1" t="s">
        <v>50</v>
      </c>
      <c r="I1" t="s">
        <v>10</v>
      </c>
      <c r="J1" t="s">
        <v>12</v>
      </c>
      <c r="L1" s="3"/>
      <c r="M1" s="3"/>
      <c r="N1" s="3"/>
      <c r="W1" s="3"/>
      <c r="X1" s="3"/>
      <c r="Y1" s="3"/>
      <c r="AG1" s="3"/>
      <c r="AH1" s="3"/>
      <c r="AI1" s="3"/>
    </row>
    <row r="2" spans="1:38">
      <c r="A2" t="s">
        <v>32</v>
      </c>
      <c r="B2" s="3" t="s">
        <v>33</v>
      </c>
      <c r="C2">
        <v>0</v>
      </c>
      <c r="D2">
        <v>4</v>
      </c>
      <c r="E2">
        <f>SUM(C2:D2)</f>
        <v>4</v>
      </c>
      <c r="F2">
        <v>19</v>
      </c>
      <c r="G2">
        <v>23</v>
      </c>
      <c r="H2">
        <f>F2+G2</f>
        <v>42</v>
      </c>
      <c r="I2">
        <f t="shared" ref="I2:J2" si="0">C2/F2</f>
        <v>0</v>
      </c>
      <c r="J2">
        <f t="shared" si="0"/>
        <v>0.17391304347826086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8">
      <c r="A3" s="14" t="s">
        <v>34</v>
      </c>
      <c r="B3" s="4" t="s">
        <v>35</v>
      </c>
      <c r="C3">
        <v>5</v>
      </c>
      <c r="D3">
        <v>15</v>
      </c>
      <c r="E3" s="4">
        <f t="shared" ref="E3:E16" si="1">SUM(C3:D3)</f>
        <v>20</v>
      </c>
      <c r="F3">
        <v>15</v>
      </c>
      <c r="G3">
        <v>21</v>
      </c>
      <c r="H3" s="4">
        <f t="shared" ref="H3:H16" si="2">F3+G3</f>
        <v>36</v>
      </c>
      <c r="I3">
        <f t="shared" ref="I3:J3" si="3">C3/F3</f>
        <v>0.33333333333333331</v>
      </c>
      <c r="J3">
        <f t="shared" si="3"/>
        <v>0.7142857142857143</v>
      </c>
      <c r="M3" s="7"/>
      <c r="N3" s="7"/>
      <c r="O3" s="7"/>
      <c r="P3" s="7"/>
      <c r="Q3" s="8"/>
      <c r="R3" s="8"/>
      <c r="S3" s="7"/>
      <c r="T3" s="9"/>
      <c r="U3" s="9"/>
      <c r="V3" s="7"/>
      <c r="W3" s="7"/>
      <c r="X3" s="7"/>
      <c r="Y3" s="7"/>
      <c r="Z3" s="7"/>
      <c r="AA3" s="8"/>
      <c r="AB3" s="8"/>
      <c r="AC3" s="7"/>
      <c r="AD3" s="9"/>
      <c r="AE3" s="9"/>
      <c r="AF3" s="7"/>
      <c r="AG3" s="7"/>
      <c r="AH3" s="7"/>
      <c r="AI3" s="7"/>
      <c r="AJ3" s="7"/>
      <c r="AK3" s="7"/>
    </row>
    <row r="4" spans="1:38">
      <c r="A4" t="s">
        <v>36</v>
      </c>
      <c r="B4" s="3" t="s">
        <v>33</v>
      </c>
      <c r="C4">
        <v>2</v>
      </c>
      <c r="D4">
        <v>4</v>
      </c>
      <c r="E4" s="4">
        <f t="shared" si="1"/>
        <v>6</v>
      </c>
      <c r="F4">
        <v>12</v>
      </c>
      <c r="G4">
        <v>18</v>
      </c>
      <c r="H4" s="4">
        <f t="shared" si="2"/>
        <v>30</v>
      </c>
      <c r="I4">
        <f t="shared" ref="I4:J4" si="4">C4/F4</f>
        <v>0.16666666666666666</v>
      </c>
      <c r="J4">
        <f t="shared" si="4"/>
        <v>0.22222222222222221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3"/>
    </row>
    <row r="5" spans="1:38">
      <c r="A5" t="s">
        <v>37</v>
      </c>
      <c r="B5" s="3" t="s">
        <v>33</v>
      </c>
      <c r="C5">
        <v>2</v>
      </c>
      <c r="D5">
        <v>5</v>
      </c>
      <c r="E5" s="4">
        <f t="shared" si="1"/>
        <v>7</v>
      </c>
      <c r="F5">
        <v>15</v>
      </c>
      <c r="G5">
        <v>20</v>
      </c>
      <c r="H5" s="4">
        <f t="shared" si="2"/>
        <v>35</v>
      </c>
      <c r="I5">
        <f t="shared" ref="I5:J5" si="5">C5/F5</f>
        <v>0.13333333333333333</v>
      </c>
      <c r="J5">
        <f t="shared" si="5"/>
        <v>0.25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8">
      <c r="A6" t="s">
        <v>38</v>
      </c>
      <c r="B6" s="3" t="s">
        <v>35</v>
      </c>
      <c r="C6">
        <v>4</v>
      </c>
      <c r="D6">
        <v>5</v>
      </c>
      <c r="E6" s="4">
        <f t="shared" si="1"/>
        <v>9</v>
      </c>
      <c r="F6">
        <v>14</v>
      </c>
      <c r="G6">
        <v>23</v>
      </c>
      <c r="H6" s="4">
        <f t="shared" si="2"/>
        <v>37</v>
      </c>
      <c r="I6">
        <f t="shared" ref="I6:J6" si="6">C6/F6</f>
        <v>0.2857142857142857</v>
      </c>
      <c r="J6">
        <f t="shared" si="6"/>
        <v>0.21739130434782608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8">
      <c r="A7" t="s">
        <v>39</v>
      </c>
      <c r="B7" s="3" t="s">
        <v>33</v>
      </c>
      <c r="C7">
        <v>4</v>
      </c>
      <c r="D7">
        <v>6</v>
      </c>
      <c r="E7" s="4">
        <f t="shared" si="1"/>
        <v>10</v>
      </c>
      <c r="F7">
        <v>14</v>
      </c>
      <c r="G7">
        <v>20</v>
      </c>
      <c r="H7" s="4">
        <f t="shared" si="2"/>
        <v>34</v>
      </c>
      <c r="I7">
        <f t="shared" ref="I7:J7" si="7">C7/F7</f>
        <v>0.2857142857142857</v>
      </c>
      <c r="J7">
        <f t="shared" si="7"/>
        <v>0.3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8">
      <c r="A8" s="5">
        <v>43124</v>
      </c>
      <c r="B8" s="3" t="s">
        <v>44</v>
      </c>
      <c r="C8" s="3">
        <v>0</v>
      </c>
      <c r="D8" s="3">
        <v>1</v>
      </c>
      <c r="E8" s="4">
        <f t="shared" si="1"/>
        <v>1</v>
      </c>
      <c r="F8" s="3">
        <v>13</v>
      </c>
      <c r="G8" s="3">
        <v>16</v>
      </c>
      <c r="H8" s="4">
        <f t="shared" si="2"/>
        <v>29</v>
      </c>
      <c r="I8">
        <f t="shared" ref="I8:J8" si="8">C8/F8</f>
        <v>0</v>
      </c>
      <c r="J8">
        <f t="shared" si="8"/>
        <v>6.25E-2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0"/>
      <c r="AI8" s="7"/>
      <c r="AJ8" s="7"/>
      <c r="AK8" s="7"/>
    </row>
    <row r="9" spans="1:38">
      <c r="A9" s="6">
        <v>43131</v>
      </c>
      <c r="B9" s="4" t="s">
        <v>33</v>
      </c>
      <c r="C9" s="3">
        <v>0</v>
      </c>
      <c r="D9" s="3">
        <v>3</v>
      </c>
      <c r="E9" s="4">
        <f t="shared" si="1"/>
        <v>3</v>
      </c>
      <c r="F9" s="3">
        <v>9</v>
      </c>
      <c r="G9" s="3">
        <v>15</v>
      </c>
      <c r="H9" s="4">
        <f t="shared" si="2"/>
        <v>24</v>
      </c>
      <c r="I9">
        <f t="shared" ref="I9:J9" si="9">C9/F9</f>
        <v>0</v>
      </c>
      <c r="J9">
        <f t="shared" si="9"/>
        <v>0.2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8">
      <c r="A10" s="3" t="s">
        <v>45</v>
      </c>
      <c r="B10" s="3" t="s">
        <v>41</v>
      </c>
      <c r="C10" s="3">
        <v>4</v>
      </c>
      <c r="D10" s="3">
        <v>7</v>
      </c>
      <c r="E10" s="4">
        <f t="shared" si="1"/>
        <v>11</v>
      </c>
      <c r="F10" s="3">
        <v>9</v>
      </c>
      <c r="G10" s="3">
        <v>15</v>
      </c>
      <c r="H10" s="4">
        <f t="shared" si="2"/>
        <v>24</v>
      </c>
      <c r="I10">
        <f t="shared" ref="I10:J10" si="10">C10/F10</f>
        <v>0.44444444444444442</v>
      </c>
      <c r="J10">
        <f t="shared" si="10"/>
        <v>0.46666666666666667</v>
      </c>
    </row>
    <row r="11" spans="1:38">
      <c r="A11" s="5">
        <v>43138</v>
      </c>
      <c r="B11" s="3" t="s">
        <v>42</v>
      </c>
      <c r="C11" s="3">
        <v>5</v>
      </c>
      <c r="D11" s="3">
        <v>7</v>
      </c>
      <c r="E11" s="4">
        <f t="shared" si="1"/>
        <v>12</v>
      </c>
      <c r="F11" s="3">
        <v>12</v>
      </c>
      <c r="G11" s="3">
        <v>21</v>
      </c>
      <c r="H11" s="4">
        <f t="shared" si="2"/>
        <v>33</v>
      </c>
      <c r="I11">
        <f t="shared" ref="I11:J11" si="11">C11/F11</f>
        <v>0.41666666666666669</v>
      </c>
      <c r="J11">
        <f t="shared" si="11"/>
        <v>0.33333333333333331</v>
      </c>
    </row>
    <row r="12" spans="1:38">
      <c r="A12" s="5">
        <v>43145</v>
      </c>
      <c r="B12" s="3" t="s">
        <v>33</v>
      </c>
      <c r="C12" s="3">
        <v>2</v>
      </c>
      <c r="D12" s="3">
        <v>5</v>
      </c>
      <c r="E12" s="4">
        <f t="shared" si="1"/>
        <v>7</v>
      </c>
      <c r="F12" s="3">
        <v>10</v>
      </c>
      <c r="G12" s="3">
        <v>15</v>
      </c>
      <c r="H12" s="4">
        <f t="shared" si="2"/>
        <v>25</v>
      </c>
      <c r="I12">
        <f t="shared" ref="I12:J12" si="12">C12/F12</f>
        <v>0.2</v>
      </c>
      <c r="J12">
        <f t="shared" si="12"/>
        <v>0.33333333333333331</v>
      </c>
    </row>
    <row r="13" spans="1:38">
      <c r="A13" s="5">
        <v>43152</v>
      </c>
      <c r="B13" s="3" t="s">
        <v>35</v>
      </c>
      <c r="C13" s="3">
        <v>2</v>
      </c>
      <c r="D13" s="3">
        <v>6</v>
      </c>
      <c r="E13" s="4">
        <f t="shared" si="1"/>
        <v>8</v>
      </c>
      <c r="F13" s="3">
        <v>10</v>
      </c>
      <c r="G13" s="3">
        <v>18</v>
      </c>
      <c r="H13" s="4">
        <f t="shared" si="2"/>
        <v>28</v>
      </c>
      <c r="I13">
        <f t="shared" ref="I13:J13" si="13">C13/F13</f>
        <v>0.2</v>
      </c>
      <c r="J13">
        <f t="shared" si="13"/>
        <v>0.33333333333333331</v>
      </c>
    </row>
    <row r="14" spans="1:38">
      <c r="A14" s="5">
        <v>43159</v>
      </c>
      <c r="B14" s="3" t="s">
        <v>33</v>
      </c>
      <c r="C14" s="3">
        <v>1</v>
      </c>
      <c r="D14" s="3">
        <v>5</v>
      </c>
      <c r="E14" s="4">
        <f t="shared" si="1"/>
        <v>6</v>
      </c>
      <c r="F14" s="3">
        <v>11</v>
      </c>
      <c r="G14" s="3">
        <v>18</v>
      </c>
      <c r="H14" s="4">
        <f t="shared" si="2"/>
        <v>29</v>
      </c>
      <c r="I14">
        <f t="shared" ref="I14:J14" si="14">C14/F14</f>
        <v>9.0909090909090912E-2</v>
      </c>
      <c r="J14">
        <f t="shared" si="14"/>
        <v>0.27777777777777779</v>
      </c>
    </row>
    <row r="15" spans="1:38">
      <c r="A15" s="5">
        <v>43173</v>
      </c>
      <c r="B15" s="3" t="s">
        <v>35</v>
      </c>
      <c r="C15" s="3">
        <v>0</v>
      </c>
      <c r="D15" s="3">
        <v>8</v>
      </c>
      <c r="E15" s="4">
        <f t="shared" si="1"/>
        <v>8</v>
      </c>
      <c r="F15" s="3">
        <v>8</v>
      </c>
      <c r="G15" s="3">
        <v>15</v>
      </c>
      <c r="H15" s="4">
        <f t="shared" si="2"/>
        <v>23</v>
      </c>
      <c r="I15">
        <f t="shared" ref="I15:J15" si="15">C15/F15</f>
        <v>0</v>
      </c>
      <c r="J15">
        <f t="shared" si="15"/>
        <v>0.53333333333333333</v>
      </c>
      <c r="Q15" s="3"/>
      <c r="R15" s="3"/>
      <c r="AA15" s="3"/>
      <c r="AB15" s="3"/>
    </row>
    <row r="16" spans="1:38">
      <c r="A16" s="5">
        <v>43174</v>
      </c>
      <c r="B16" s="3" t="s">
        <v>35</v>
      </c>
      <c r="C16" s="3">
        <v>2</v>
      </c>
      <c r="D16" s="3">
        <v>8</v>
      </c>
      <c r="E16" s="4">
        <f t="shared" si="1"/>
        <v>10</v>
      </c>
      <c r="F16" s="3">
        <v>8</v>
      </c>
      <c r="G16" s="3">
        <v>15</v>
      </c>
      <c r="H16" s="4">
        <f t="shared" si="2"/>
        <v>23</v>
      </c>
      <c r="I16">
        <f t="shared" ref="I16:J16" si="16">C16/F16</f>
        <v>0.25</v>
      </c>
      <c r="J16">
        <f t="shared" si="16"/>
        <v>0.53333333333333333</v>
      </c>
      <c r="Q16" s="3"/>
      <c r="R16" s="3"/>
      <c r="AA16" s="3"/>
      <c r="AB16" s="3"/>
    </row>
    <row r="17" spans="1:7">
      <c r="A17" s="5">
        <v>43194</v>
      </c>
      <c r="B17" s="3" t="s">
        <v>43</v>
      </c>
    </row>
    <row r="18" spans="1:7">
      <c r="A18" s="5">
        <v>43201</v>
      </c>
      <c r="B18" s="3" t="s">
        <v>33</v>
      </c>
    </row>
    <row r="19" spans="1:7">
      <c r="A19" s="3" t="s">
        <v>40</v>
      </c>
      <c r="C19">
        <f>AVERAGE(C2:C16)</f>
        <v>2.2000000000000002</v>
      </c>
      <c r="D19">
        <f>AVERAGE(D2:D16)</f>
        <v>5.9333333333333336</v>
      </c>
      <c r="E19">
        <f>AVERAGE(E2:E16)</f>
        <v>8.1333333333333329</v>
      </c>
      <c r="F19">
        <f>AVERAGE(F2:F16)</f>
        <v>11.933333333333334</v>
      </c>
      <c r="G19">
        <f>AVERAGE(G2:G16)</f>
        <v>18.2</v>
      </c>
    </row>
    <row r="20" spans="1:7" ht="15" customHeight="1">
      <c r="A20" t="s">
        <v>47</v>
      </c>
      <c r="C20">
        <f>STDEV(C2:C16)</f>
        <v>1.820517979665599</v>
      </c>
      <c r="D20">
        <f>STDEV(D2:D16)</f>
        <v>3.1274514194392173</v>
      </c>
      <c r="E20">
        <f>STDEV(E2:E16)</f>
        <v>4.4539976692961165</v>
      </c>
      <c r="F20">
        <f>STDEV(F2:F16)</f>
        <v>3.1045281828476359</v>
      </c>
      <c r="G20">
        <f>STDEV(G2:G16)</f>
        <v>2.980891525318266</v>
      </c>
    </row>
    <row r="21" spans="1:7">
      <c r="A21" s="3"/>
    </row>
    <row r="22" spans="1:7">
      <c r="A22" s="3"/>
      <c r="D22" s="11"/>
      <c r="E22" s="11"/>
      <c r="F22" s="11"/>
    </row>
    <row r="23" spans="1:7">
      <c r="D23" s="11"/>
      <c r="E23" s="12"/>
      <c r="F23" s="13"/>
    </row>
    <row r="24" spans="1:7">
      <c r="D24" s="11"/>
      <c r="E24" s="11"/>
      <c r="F24" s="13"/>
    </row>
    <row r="29" spans="1:7" ht="15" customHeight="1">
      <c r="A29" t="s">
        <v>46</v>
      </c>
      <c r="C29">
        <f>SUM(C2:C16)</f>
        <v>33</v>
      </c>
      <c r="D29">
        <f>SUM(D2:D16)</f>
        <v>89</v>
      </c>
      <c r="F29">
        <f>SUM(F2:F16)</f>
        <v>179</v>
      </c>
      <c r="G29">
        <f>SUM(G2:G16)</f>
        <v>273</v>
      </c>
    </row>
    <row r="31" spans="1:7" ht="15" customHeight="1">
      <c r="C31">
        <f>C29/F29</f>
        <v>0.18435754189944134</v>
      </c>
      <c r="D31">
        <f>D29/G29</f>
        <v>0.32600732600732601</v>
      </c>
    </row>
    <row r="33" spans="5:28" ht="15" customHeight="1">
      <c r="E33" t="s">
        <v>48</v>
      </c>
      <c r="F33" t="s">
        <v>49</v>
      </c>
      <c r="G33" t="s">
        <v>51</v>
      </c>
    </row>
    <row r="34" spans="5:28" ht="15" customHeight="1">
      <c r="E34">
        <f>SUM(C2:D16)/SUM(F2:G16)</f>
        <v>0.26991150442477874</v>
      </c>
      <c r="F34">
        <f>AVERAGE(H2:H16)</f>
        <v>30.133333333333333</v>
      </c>
      <c r="G34">
        <f>STDEV(H2:H16)</f>
        <v>5.8537737116040525</v>
      </c>
    </row>
    <row r="35" spans="5:28">
      <c r="A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data_and_stats_total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Cora Allen-Coleman</cp:lastModifiedBy>
  <dcterms:created xsi:type="dcterms:W3CDTF">2019-12-08T16:02:09Z</dcterms:created>
  <dcterms:modified xsi:type="dcterms:W3CDTF">2019-12-08T16:02:46Z</dcterms:modified>
</cp:coreProperties>
</file>