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/git_repos/MSTP-training-environments-master/data/"/>
    </mc:Choice>
  </mc:AlternateContent>
  <xr:revisionPtr revIDLastSave="0" documentId="13_ncr:1_{EB6C588B-9627-D64B-AEAA-E444CEE9F95E}" xr6:coauthVersionLast="45" xr6:coauthVersionMax="45" xr10:uidLastSave="{00000000-0000-0000-0000-000000000000}"/>
  <bookViews>
    <workbookView xWindow="0" yWindow="460" windowWidth="33600" windowHeight="18320" activeTab="1" xr2:uid="{00000000-000D-0000-FFFF-FFFF00000000}"/>
  </bookViews>
  <sheets>
    <sheet name="Definitions" sheetId="1" r:id="rId1"/>
    <sheet name="data_and_stats_tota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4" l="1"/>
  <c r="D21" i="4"/>
  <c r="C21" i="4"/>
  <c r="E20" i="4"/>
  <c r="E19" i="4"/>
  <c r="D20" i="4"/>
  <c r="D19" i="4"/>
  <c r="C20" i="4"/>
  <c r="C19" i="4"/>
  <c r="H20" i="4"/>
  <c r="H19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2" i="4"/>
  <c r="G20" i="4"/>
  <c r="G19" i="4"/>
  <c r="F20" i="4"/>
  <c r="F1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2" i="4"/>
  <c r="C30" i="4"/>
  <c r="D30" i="4"/>
  <c r="F30" i="4"/>
  <c r="G30" i="4"/>
  <c r="J18" i="4" l="1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</calcChain>
</file>

<file path=xl/sharedStrings.xml><?xml version="1.0" encoding="utf-8"?>
<sst xmlns="http://schemas.openxmlformats.org/spreadsheetml/2006/main" count="79" uniqueCount="58">
  <si>
    <t>Term</t>
  </si>
  <si>
    <t>What it means</t>
  </si>
  <si>
    <t>Date</t>
  </si>
  <si>
    <t>Speaker gender</t>
  </si>
  <si>
    <t>W w Qs</t>
  </si>
  <si>
    <t>Number of women who asked at least 1 question</t>
  </si>
  <si>
    <t>M w Qs</t>
  </si>
  <si>
    <t>W present</t>
  </si>
  <si>
    <t>M present</t>
  </si>
  <si>
    <t>W % w Qs</t>
  </si>
  <si>
    <t>M % w Qs</t>
  </si>
  <si>
    <t>Qs from W</t>
  </si>
  <si>
    <t>Qs from M</t>
  </si>
  <si>
    <t>Qs per W</t>
  </si>
  <si>
    <t>Qs per M</t>
  </si>
  <si>
    <t>2018.09.19</t>
  </si>
  <si>
    <t>2018.09.26</t>
  </si>
  <si>
    <t>2018.10.03</t>
  </si>
  <si>
    <t>2018.10.10</t>
  </si>
  <si>
    <t>2018.10.17</t>
  </si>
  <si>
    <t>2018.10.24</t>
  </si>
  <si>
    <t>2018.10.31</t>
  </si>
  <si>
    <t>2018.11.07</t>
  </si>
  <si>
    <t>2018.11.28</t>
  </si>
  <si>
    <t>avg</t>
  </si>
  <si>
    <t>Note: Neither ASH nor KMB are counted as people who asked a Q or for attendance</t>
  </si>
  <si>
    <t>2019.02.06</t>
  </si>
  <si>
    <t>2019.02.13</t>
  </si>
  <si>
    <t>2019.02.20</t>
  </si>
  <si>
    <t>2019.03.06</t>
  </si>
  <si>
    <t>2019.04.10</t>
  </si>
  <si>
    <t>2019.04.17</t>
  </si>
  <si>
    <t>2019.04.24</t>
  </si>
  <si>
    <t>Number of men who asked at least 1 question</t>
  </si>
  <si>
    <t>Number of women who attended seminar that day</t>
  </si>
  <si>
    <t>Number of men who attended seminar that day</t>
  </si>
  <si>
    <t>Percent of women who asked a question</t>
  </si>
  <si>
    <t>Percent of men who asked a question</t>
  </si>
  <si>
    <t>Total number of questions asked by women</t>
  </si>
  <si>
    <t>Total number of questions asked by men</t>
  </si>
  <si>
    <t>Questions asked by women per woman present</t>
  </si>
  <si>
    <t>Questions asked by men per man present</t>
  </si>
  <si>
    <t>Q/A from W</t>
  </si>
  <si>
    <t>Total number of questions asked + answers given by women</t>
  </si>
  <si>
    <t>Q/A from M</t>
  </si>
  <si>
    <t>Total number of questions asked + answers given by men</t>
  </si>
  <si>
    <t>Q/A per W</t>
  </si>
  <si>
    <t>Questions asked + answers given by women per woman present</t>
  </si>
  <si>
    <t>Q/A per M</t>
  </si>
  <si>
    <t>Questions asked + answers given by men per man present</t>
  </si>
  <si>
    <t>female</t>
  </si>
  <si>
    <t>male</t>
  </si>
  <si>
    <t>2018.10.18</t>
  </si>
  <si>
    <t>Q total</t>
  </si>
  <si>
    <t>sd</t>
  </si>
  <si>
    <t>total</t>
  </si>
  <si>
    <t>percent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</si>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</sst>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164" fontId="2" fillId="0" borderId="1" xfId="0" applyNumberFormat="1" applyFont="1" applyBorder="1" applyAlignment="1"/>
    <xf numFmtId="0" fontId="0" fillId="0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workbookViewId="0">
      <selection activeCell="D11" sqref="D11"/>
    </sheetView>
  </sheetViews>
  <sheetFormatPr baseColWidth="10" defaultColWidth="14.5" defaultRowHeight="15" customHeight="1" x14ac:dyDescent="0.2"/>
  <sheetData>
    <row r="1" spans="1:26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4</v>
      </c>
      <c r="B2" s="3" t="s">
        <v>5</v>
      </c>
    </row>
    <row r="3" spans="1:26" x14ac:dyDescent="0.2">
      <c r="A3" s="3" t="s">
        <v>6</v>
      </c>
      <c r="B3" s="3" t="s">
        <v>33</v>
      </c>
    </row>
    <row r="4" spans="1:26" x14ac:dyDescent="0.2">
      <c r="A4" s="3" t="s">
        <v>7</v>
      </c>
      <c r="B4" s="3" t="s">
        <v>34</v>
      </c>
    </row>
    <row r="5" spans="1:26" x14ac:dyDescent="0.2">
      <c r="A5" s="3" t="s">
        <v>8</v>
      </c>
      <c r="B5" s="3" t="s">
        <v>35</v>
      </c>
    </row>
    <row r="6" spans="1:26" x14ac:dyDescent="0.2">
      <c r="A6" t="s">
        <v>9</v>
      </c>
      <c r="B6" s="3" t="s">
        <v>36</v>
      </c>
    </row>
    <row r="7" spans="1:26" x14ac:dyDescent="0.2">
      <c r="A7" s="3" t="s">
        <v>10</v>
      </c>
      <c r="B7" s="3" t="s">
        <v>37</v>
      </c>
    </row>
    <row r="8" spans="1:26" x14ac:dyDescent="0.2">
      <c r="A8" t="s">
        <v>11</v>
      </c>
      <c r="B8" s="3" t="s">
        <v>38</v>
      </c>
    </row>
    <row r="9" spans="1:26" x14ac:dyDescent="0.2">
      <c r="A9" s="3" t="s">
        <v>12</v>
      </c>
      <c r="B9" s="3" t="s">
        <v>39</v>
      </c>
    </row>
    <row r="10" spans="1:26" x14ac:dyDescent="0.2">
      <c r="A10" t="s">
        <v>13</v>
      </c>
      <c r="B10" s="3" t="s">
        <v>40</v>
      </c>
    </row>
    <row r="11" spans="1:26" x14ac:dyDescent="0.2">
      <c r="A11" s="3" t="s">
        <v>14</v>
      </c>
      <c r="B11" s="3" t="s">
        <v>41</v>
      </c>
    </row>
    <row r="12" spans="1:26" x14ac:dyDescent="0.2">
      <c r="A12" t="s">
        <v>42</v>
      </c>
      <c r="B12" s="3" t="s">
        <v>43</v>
      </c>
    </row>
    <row r="13" spans="1:26" x14ac:dyDescent="0.2">
      <c r="A13" s="3" t="s">
        <v>44</v>
      </c>
      <c r="B13" s="3" t="s">
        <v>45</v>
      </c>
    </row>
    <row r="14" spans="1:26" x14ac:dyDescent="0.2">
      <c r="A14" s="3" t="s">
        <v>46</v>
      </c>
      <c r="B14" s="3" t="s">
        <v>47</v>
      </c>
    </row>
    <row r="15" spans="1:26" x14ac:dyDescent="0.2">
      <c r="A15" s="3" t="s">
        <v>48</v>
      </c>
      <c r="B15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0"/>
  <sheetViews>
    <sheetView tabSelected="1" workbookViewId="0">
      <pane xSplit="2" topLeftCell="F1" activePane="topRight" state="frozen"/>
      <selection pane="topRight" activeCell="A24" sqref="A24"/>
    </sheetView>
  </sheetViews>
  <sheetFormatPr baseColWidth="10" defaultColWidth="14.5" defaultRowHeight="15" customHeight="1" x14ac:dyDescent="0.2"/>
  <cols>
    <col min="1" max="1" width="13.33203125" style="5" customWidth="1"/>
    <col min="2" max="2" width="14.33203125" style="5" customWidth="1"/>
    <col min="3" max="11" width="10.6640625" style="5" customWidth="1"/>
    <col min="12" max="12" width="18.5" style="5" customWidth="1"/>
    <col min="13" max="14" width="10.6640625" style="5" customWidth="1"/>
    <col min="15" max="15" width="2.83203125" style="5" customWidth="1"/>
    <col min="16" max="16" width="3.1640625" style="5" customWidth="1"/>
    <col min="17" max="27" width="10.6640625" style="5" customWidth="1"/>
    <col min="28" max="16384" width="14.5" style="5"/>
  </cols>
  <sheetData>
    <row r="1" spans="1:27" x14ac:dyDescent="0.2">
      <c r="A1" s="5" t="s">
        <v>2</v>
      </c>
      <c r="B1" s="6" t="s">
        <v>3</v>
      </c>
      <c r="C1" s="5" t="s">
        <v>4</v>
      </c>
      <c r="D1" s="5" t="s">
        <v>6</v>
      </c>
      <c r="E1" s="5" t="s">
        <v>53</v>
      </c>
      <c r="F1" s="5" t="s">
        <v>7</v>
      </c>
      <c r="G1" s="5" t="s">
        <v>8</v>
      </c>
      <c r="H1" s="10" t="s">
        <v>55</v>
      </c>
      <c r="I1" s="5" t="s">
        <v>9</v>
      </c>
      <c r="J1" s="5" t="s">
        <v>10</v>
      </c>
      <c r="L1" s="6"/>
      <c r="M1" s="6"/>
      <c r="N1" s="6"/>
      <c r="W1" s="6"/>
      <c r="X1" s="6"/>
      <c r="Y1" s="6"/>
    </row>
    <row r="2" spans="1:27" x14ac:dyDescent="0.2">
      <c r="A2" s="4" t="s">
        <v>15</v>
      </c>
      <c r="B2" s="5" t="s">
        <v>50</v>
      </c>
      <c r="C2" s="6">
        <v>7</v>
      </c>
      <c r="D2" s="6">
        <v>11</v>
      </c>
      <c r="E2" s="5">
        <f>SUM(C2:D2)</f>
        <v>18</v>
      </c>
      <c r="F2" s="6">
        <v>17</v>
      </c>
      <c r="G2" s="6">
        <v>27</v>
      </c>
      <c r="H2" s="5">
        <f>SUM(F2:G2)</f>
        <v>44</v>
      </c>
      <c r="I2" s="5">
        <f t="shared" ref="I2:I18" si="0">C2/F2</f>
        <v>0.41176470588235292</v>
      </c>
      <c r="J2" s="5">
        <f t="shared" ref="J2:J18" si="1">D2/G2</f>
        <v>0.40740740740740738</v>
      </c>
      <c r="Q2" s="6"/>
      <c r="R2" s="6"/>
    </row>
    <row r="3" spans="1:27" x14ac:dyDescent="0.2">
      <c r="A3" s="4" t="s">
        <v>16</v>
      </c>
      <c r="B3" s="6" t="s">
        <v>51</v>
      </c>
      <c r="C3" s="6">
        <v>1</v>
      </c>
      <c r="D3" s="6">
        <v>3</v>
      </c>
      <c r="E3" s="5">
        <f t="shared" ref="E3:E18" si="2">SUM(C3:D3)</f>
        <v>4</v>
      </c>
      <c r="F3" s="6">
        <v>15</v>
      </c>
      <c r="G3" s="6">
        <v>23</v>
      </c>
      <c r="H3" s="5">
        <f t="shared" ref="H3:H18" si="3">SUM(F3:G3)</f>
        <v>38</v>
      </c>
      <c r="I3" s="5">
        <f t="shared" si="0"/>
        <v>6.6666666666666666E-2</v>
      </c>
      <c r="J3" s="5">
        <f t="shared" si="1"/>
        <v>0.13043478260869565</v>
      </c>
      <c r="M3" s="6"/>
    </row>
    <row r="4" spans="1:27" x14ac:dyDescent="0.2">
      <c r="A4" s="6" t="s">
        <v>17</v>
      </c>
      <c r="B4" s="6" t="s">
        <v>50</v>
      </c>
      <c r="C4" s="6">
        <v>1</v>
      </c>
      <c r="D4" s="6">
        <v>2</v>
      </c>
      <c r="E4" s="5">
        <f t="shared" si="2"/>
        <v>3</v>
      </c>
      <c r="F4" s="6">
        <v>15</v>
      </c>
      <c r="G4" s="6">
        <v>20</v>
      </c>
      <c r="H4" s="5">
        <f t="shared" si="3"/>
        <v>35</v>
      </c>
      <c r="I4" s="5">
        <f t="shared" si="0"/>
        <v>6.6666666666666666E-2</v>
      </c>
      <c r="J4" s="5">
        <f t="shared" si="1"/>
        <v>0.1</v>
      </c>
      <c r="M4" s="6"/>
      <c r="X4" s="6"/>
      <c r="Z4" s="6"/>
      <c r="AA4" s="6"/>
    </row>
    <row r="5" spans="1:27" x14ac:dyDescent="0.2">
      <c r="A5" s="6" t="s">
        <v>18</v>
      </c>
      <c r="B5" s="7" t="s">
        <v>51</v>
      </c>
      <c r="C5" s="6">
        <v>2</v>
      </c>
      <c r="D5" s="6">
        <v>5</v>
      </c>
      <c r="E5" s="5">
        <f t="shared" si="2"/>
        <v>7</v>
      </c>
      <c r="F5" s="6">
        <v>12</v>
      </c>
      <c r="G5" s="6">
        <v>25</v>
      </c>
      <c r="H5" s="5">
        <f t="shared" si="3"/>
        <v>37</v>
      </c>
      <c r="I5" s="5">
        <f t="shared" si="0"/>
        <v>0.16666666666666666</v>
      </c>
      <c r="J5" s="5">
        <f t="shared" si="1"/>
        <v>0.2</v>
      </c>
      <c r="Q5" s="6"/>
      <c r="R5" s="6"/>
    </row>
    <row r="6" spans="1:27" x14ac:dyDescent="0.2">
      <c r="A6" s="6" t="s">
        <v>19</v>
      </c>
      <c r="B6" s="7" t="s">
        <v>50</v>
      </c>
      <c r="C6" s="6">
        <v>2</v>
      </c>
      <c r="D6" s="6">
        <v>4</v>
      </c>
      <c r="E6" s="5">
        <f t="shared" si="2"/>
        <v>6</v>
      </c>
      <c r="F6" s="6">
        <v>16</v>
      </c>
      <c r="G6" s="6">
        <v>26</v>
      </c>
      <c r="H6" s="5">
        <f t="shared" si="3"/>
        <v>42</v>
      </c>
      <c r="I6" s="5">
        <f t="shared" si="0"/>
        <v>0.125</v>
      </c>
      <c r="J6" s="5">
        <f t="shared" si="1"/>
        <v>0.15384615384615385</v>
      </c>
      <c r="M6" s="6"/>
      <c r="Q6" s="6"/>
      <c r="R6" s="6"/>
    </row>
    <row r="7" spans="1:27" x14ac:dyDescent="0.2">
      <c r="A7" s="6" t="s">
        <v>52</v>
      </c>
      <c r="B7" s="7" t="s">
        <v>50</v>
      </c>
      <c r="C7" s="6">
        <v>3</v>
      </c>
      <c r="D7" s="6">
        <v>5</v>
      </c>
      <c r="E7" s="5">
        <f t="shared" si="2"/>
        <v>8</v>
      </c>
      <c r="F7" s="6">
        <v>16</v>
      </c>
      <c r="G7" s="6">
        <v>26</v>
      </c>
      <c r="H7" s="5">
        <f t="shared" si="3"/>
        <v>42</v>
      </c>
      <c r="I7" s="5">
        <f t="shared" si="0"/>
        <v>0.1875</v>
      </c>
      <c r="J7" s="5">
        <f t="shared" si="1"/>
        <v>0.19230769230769232</v>
      </c>
      <c r="Q7" s="6"/>
      <c r="R7" s="6"/>
    </row>
    <row r="8" spans="1:27" x14ac:dyDescent="0.2">
      <c r="A8" s="6" t="s">
        <v>20</v>
      </c>
      <c r="B8" s="7" t="s">
        <v>51</v>
      </c>
      <c r="C8" s="6">
        <v>3</v>
      </c>
      <c r="D8" s="6">
        <v>6</v>
      </c>
      <c r="E8" s="5">
        <f t="shared" si="2"/>
        <v>9</v>
      </c>
      <c r="F8" s="6">
        <v>15</v>
      </c>
      <c r="G8" s="6">
        <v>25</v>
      </c>
      <c r="H8" s="5">
        <f t="shared" si="3"/>
        <v>40</v>
      </c>
      <c r="I8" s="5">
        <f t="shared" si="0"/>
        <v>0.2</v>
      </c>
      <c r="J8" s="5">
        <f t="shared" si="1"/>
        <v>0.24</v>
      </c>
      <c r="Q8" s="6"/>
      <c r="R8" s="6"/>
    </row>
    <row r="9" spans="1:27" x14ac:dyDescent="0.2">
      <c r="A9" s="6" t="s">
        <v>21</v>
      </c>
      <c r="B9" s="7" t="s">
        <v>51</v>
      </c>
      <c r="C9" s="6">
        <v>4</v>
      </c>
      <c r="D9" s="6">
        <v>6</v>
      </c>
      <c r="E9" s="5">
        <f t="shared" si="2"/>
        <v>10</v>
      </c>
      <c r="F9" s="6">
        <v>15</v>
      </c>
      <c r="G9" s="6">
        <v>23</v>
      </c>
      <c r="H9" s="5">
        <f t="shared" si="3"/>
        <v>38</v>
      </c>
      <c r="I9" s="5">
        <f t="shared" si="0"/>
        <v>0.26666666666666666</v>
      </c>
      <c r="J9" s="5">
        <f t="shared" si="1"/>
        <v>0.2608695652173913</v>
      </c>
      <c r="Q9" s="6"/>
      <c r="R9" s="6"/>
    </row>
    <row r="10" spans="1:27" x14ac:dyDescent="0.2">
      <c r="A10" s="6" t="s">
        <v>22</v>
      </c>
      <c r="B10" s="7" t="s">
        <v>51</v>
      </c>
      <c r="C10" s="6">
        <v>1</v>
      </c>
      <c r="D10" s="6">
        <v>2</v>
      </c>
      <c r="E10" s="5">
        <f t="shared" si="2"/>
        <v>3</v>
      </c>
      <c r="F10" s="6">
        <v>13</v>
      </c>
      <c r="G10" s="6">
        <v>21</v>
      </c>
      <c r="H10" s="5">
        <f t="shared" si="3"/>
        <v>34</v>
      </c>
      <c r="I10" s="5">
        <f t="shared" si="0"/>
        <v>7.6923076923076927E-2</v>
      </c>
      <c r="J10" s="5">
        <f t="shared" si="1"/>
        <v>9.5238095238095233E-2</v>
      </c>
      <c r="Q10" s="6"/>
      <c r="R10" s="6"/>
    </row>
    <row r="11" spans="1:27" x14ac:dyDescent="0.2">
      <c r="A11" s="6" t="s">
        <v>23</v>
      </c>
      <c r="B11" s="7" t="s">
        <v>51</v>
      </c>
      <c r="C11" s="6">
        <v>1</v>
      </c>
      <c r="D11" s="6">
        <v>3</v>
      </c>
      <c r="E11" s="5">
        <f t="shared" si="2"/>
        <v>4</v>
      </c>
      <c r="F11" s="6">
        <v>16</v>
      </c>
      <c r="G11" s="6">
        <v>27</v>
      </c>
      <c r="H11" s="5">
        <f t="shared" si="3"/>
        <v>43</v>
      </c>
      <c r="I11" s="5">
        <f t="shared" si="0"/>
        <v>6.25E-2</v>
      </c>
      <c r="J11" s="5">
        <f t="shared" si="1"/>
        <v>0.1111111111111111</v>
      </c>
      <c r="Q11" s="6"/>
      <c r="R11" s="6"/>
    </row>
    <row r="12" spans="1:27" x14ac:dyDescent="0.2">
      <c r="A12" s="5" t="s">
        <v>26</v>
      </c>
      <c r="B12" s="10" t="s">
        <v>51</v>
      </c>
      <c r="C12" s="6">
        <v>3</v>
      </c>
      <c r="D12" s="6">
        <v>6</v>
      </c>
      <c r="E12" s="5">
        <f t="shared" si="2"/>
        <v>9</v>
      </c>
      <c r="F12" s="6">
        <v>11</v>
      </c>
      <c r="G12" s="6">
        <v>25</v>
      </c>
      <c r="H12" s="5">
        <f t="shared" si="3"/>
        <v>36</v>
      </c>
      <c r="I12" s="5">
        <f t="shared" si="0"/>
        <v>0.27272727272727271</v>
      </c>
      <c r="J12" s="5">
        <f t="shared" si="1"/>
        <v>0.24</v>
      </c>
      <c r="Q12" s="6"/>
      <c r="R12" s="6"/>
    </row>
    <row r="13" spans="1:27" x14ac:dyDescent="0.2">
      <c r="A13" s="6" t="s">
        <v>27</v>
      </c>
      <c r="B13" s="6" t="s">
        <v>50</v>
      </c>
      <c r="C13" s="6">
        <v>1</v>
      </c>
      <c r="D13" s="6">
        <v>5</v>
      </c>
      <c r="E13" s="5">
        <f t="shared" si="2"/>
        <v>6</v>
      </c>
      <c r="F13" s="6">
        <v>10</v>
      </c>
      <c r="G13" s="6">
        <v>21</v>
      </c>
      <c r="H13" s="5">
        <f t="shared" si="3"/>
        <v>31</v>
      </c>
      <c r="I13" s="5">
        <f t="shared" si="0"/>
        <v>0.1</v>
      </c>
      <c r="J13" s="5">
        <f t="shared" si="1"/>
        <v>0.23809523809523808</v>
      </c>
      <c r="Q13" s="6"/>
      <c r="R13" s="6"/>
    </row>
    <row r="14" spans="1:27" x14ac:dyDescent="0.2">
      <c r="A14" s="6" t="s">
        <v>28</v>
      </c>
      <c r="B14" s="6" t="s">
        <v>50</v>
      </c>
      <c r="C14" s="6">
        <v>4</v>
      </c>
      <c r="D14" s="6">
        <v>4</v>
      </c>
      <c r="E14" s="5">
        <f t="shared" si="2"/>
        <v>8</v>
      </c>
      <c r="F14" s="6">
        <v>8</v>
      </c>
      <c r="G14" s="6">
        <v>20</v>
      </c>
      <c r="H14" s="5">
        <f t="shared" si="3"/>
        <v>28</v>
      </c>
      <c r="I14" s="5">
        <f t="shared" si="0"/>
        <v>0.5</v>
      </c>
      <c r="J14" s="5">
        <f t="shared" si="1"/>
        <v>0.2</v>
      </c>
      <c r="R14" s="9"/>
    </row>
    <row r="15" spans="1:27" x14ac:dyDescent="0.2">
      <c r="A15" s="6" t="s">
        <v>29</v>
      </c>
      <c r="B15" s="6" t="s">
        <v>51</v>
      </c>
      <c r="C15" s="6">
        <v>1</v>
      </c>
      <c r="D15" s="6">
        <v>9</v>
      </c>
      <c r="E15" s="5">
        <f t="shared" si="2"/>
        <v>10</v>
      </c>
      <c r="F15" s="6">
        <v>10</v>
      </c>
      <c r="G15" s="6">
        <v>19</v>
      </c>
      <c r="H15" s="5">
        <f t="shared" si="3"/>
        <v>29</v>
      </c>
      <c r="I15" s="5">
        <f t="shared" si="0"/>
        <v>0.1</v>
      </c>
      <c r="J15" s="5">
        <f t="shared" si="1"/>
        <v>0.47368421052631576</v>
      </c>
      <c r="Q15" s="6"/>
      <c r="R15" s="6"/>
    </row>
    <row r="16" spans="1:27" x14ac:dyDescent="0.2">
      <c r="A16" s="6" t="s">
        <v>30</v>
      </c>
      <c r="B16" s="6" t="s">
        <v>51</v>
      </c>
      <c r="C16" s="6">
        <v>2</v>
      </c>
      <c r="D16" s="6">
        <v>5</v>
      </c>
      <c r="E16" s="5">
        <f t="shared" si="2"/>
        <v>7</v>
      </c>
      <c r="F16" s="6">
        <v>11</v>
      </c>
      <c r="G16" s="6">
        <v>20</v>
      </c>
      <c r="H16" s="5">
        <f t="shared" si="3"/>
        <v>31</v>
      </c>
      <c r="I16" s="5">
        <f t="shared" si="0"/>
        <v>0.18181818181818182</v>
      </c>
      <c r="J16" s="5">
        <f t="shared" si="1"/>
        <v>0.25</v>
      </c>
      <c r="Q16" s="6"/>
      <c r="R16" s="6"/>
    </row>
    <row r="17" spans="1:18" x14ac:dyDescent="0.2">
      <c r="A17" s="6" t="s">
        <v>31</v>
      </c>
      <c r="B17" s="6" t="s">
        <v>51</v>
      </c>
      <c r="C17" s="6">
        <v>2</v>
      </c>
      <c r="D17" s="6">
        <v>5</v>
      </c>
      <c r="E17" s="5">
        <f t="shared" si="2"/>
        <v>7</v>
      </c>
      <c r="F17" s="6">
        <v>11</v>
      </c>
      <c r="G17" s="6">
        <v>22</v>
      </c>
      <c r="H17" s="5">
        <f t="shared" si="3"/>
        <v>33</v>
      </c>
      <c r="I17" s="5">
        <f t="shared" si="0"/>
        <v>0.18181818181818182</v>
      </c>
      <c r="J17" s="5">
        <f t="shared" si="1"/>
        <v>0.22727272727272727</v>
      </c>
      <c r="Q17" s="6"/>
      <c r="R17" s="6"/>
    </row>
    <row r="18" spans="1:18" x14ac:dyDescent="0.2">
      <c r="A18" s="6" t="s">
        <v>32</v>
      </c>
      <c r="B18" s="6" t="s">
        <v>50</v>
      </c>
      <c r="C18" s="6">
        <v>3</v>
      </c>
      <c r="D18" s="6">
        <v>3</v>
      </c>
      <c r="E18" s="5">
        <f t="shared" si="2"/>
        <v>6</v>
      </c>
      <c r="F18" s="6">
        <v>17</v>
      </c>
      <c r="G18" s="6">
        <v>28</v>
      </c>
      <c r="H18" s="5">
        <f t="shared" si="3"/>
        <v>45</v>
      </c>
      <c r="I18" s="5">
        <f t="shared" si="0"/>
        <v>0.17647058823529413</v>
      </c>
      <c r="J18" s="5">
        <f t="shared" si="1"/>
        <v>0.10714285714285714</v>
      </c>
      <c r="Q18" s="6"/>
      <c r="R18" s="6"/>
    </row>
    <row r="19" spans="1:18" x14ac:dyDescent="0.2">
      <c r="A19" s="8" t="s">
        <v>24</v>
      </c>
      <c r="C19" s="5">
        <f>AVERAGE(C2:C18)</f>
        <v>2.4117647058823528</v>
      </c>
      <c r="D19" s="5">
        <f>AVERAGE(D2:D18)</f>
        <v>4.9411764705882355</v>
      </c>
      <c r="E19" s="5">
        <f>AVERAGE(E2:E18)</f>
        <v>7.3529411764705879</v>
      </c>
      <c r="F19" s="5">
        <f>AVERAGE(F2:F18)</f>
        <v>13.411764705882353</v>
      </c>
      <c r="G19" s="5">
        <f>AVERAGE(G2:G18)</f>
        <v>23.411764705882351</v>
      </c>
      <c r="H19" s="5">
        <f>AVERAGE(H2:H18)</f>
        <v>36.823529411764703</v>
      </c>
    </row>
    <row r="20" spans="1:18" x14ac:dyDescent="0.2">
      <c r="A20" s="8" t="s">
        <v>54</v>
      </c>
      <c r="C20" s="5">
        <f>STDEV(C2:C18)</f>
        <v>1.5834623270468013</v>
      </c>
      <c r="D20" s="5">
        <f>STDEV(D2:D18)</f>
        <v>2.3310563119349488</v>
      </c>
      <c r="E20" s="5">
        <f>STDEV(E2:E18)</f>
        <v>3.5344938900532181</v>
      </c>
      <c r="F20" s="5">
        <f>STDEV(F2:F18)</f>
        <v>2.8297266548513949</v>
      </c>
      <c r="G20" s="5">
        <f>STDEV(G2:G18)</f>
        <v>2.9167366938372177</v>
      </c>
      <c r="H20" s="5">
        <f>STDEV(H2:H18)</f>
        <v>5.3412930798361788</v>
      </c>
    </row>
    <row r="21" spans="1:18" x14ac:dyDescent="0.2">
      <c r="A21" s="10" t="s">
        <v>56</v>
      </c>
      <c r="C21" s="5">
        <f>SUM(C2:C18)/SUM(F2:F18)</f>
        <v>0.17982456140350878</v>
      </c>
      <c r="D21" s="5">
        <f>SUM(D2:D18)/SUM(G2:G18)</f>
        <v>0.21105527638190955</v>
      </c>
      <c r="E21" s="6">
        <f>SUM(E2:E18)/SUM(H2:H18)</f>
        <v>0.19968051118210864</v>
      </c>
    </row>
    <row r="24" spans="1:18" x14ac:dyDescent="0.2">
      <c r="A24" s="6" t="s">
        <v>25</v>
      </c>
    </row>
    <row r="26" spans="1:18" x14ac:dyDescent="0.2">
      <c r="F26" s="6"/>
    </row>
    <row r="30" spans="1:18" ht="15" customHeight="1" x14ac:dyDescent="0.2">
      <c r="A30" s="10" t="s">
        <v>57</v>
      </c>
      <c r="C30" s="5">
        <f>SUM(C2:C18)</f>
        <v>41</v>
      </c>
      <c r="D30" s="5">
        <f>SUM(D2:D18)</f>
        <v>84</v>
      </c>
      <c r="F30" s="5">
        <f>SUM(F2:F18)</f>
        <v>228</v>
      </c>
      <c r="G30" s="5">
        <f>SUM(G2:G18)</f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data_and_stats_total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Cora Allen-Coleman</cp:lastModifiedBy>
  <dcterms:created xsi:type="dcterms:W3CDTF">2019-12-08T16:01:29Z</dcterms:created>
  <dcterms:modified xsi:type="dcterms:W3CDTF">2019-12-08T16:03:23Z</dcterms:modified>
</cp:coreProperties>
</file>