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ia\Desktop\GIT testing\"/>
    </mc:Choice>
  </mc:AlternateContent>
  <xr:revisionPtr revIDLastSave="0" documentId="8_{A7D3A46C-4C3E-4E6F-AC79-ACC07F098E4E}" xr6:coauthVersionLast="45" xr6:coauthVersionMax="45" xr10:uidLastSave="{00000000-0000-0000-0000-000000000000}"/>
  <workbookProtection workbookAlgorithmName="SHA-512" workbookHashValue="XsbuO1pp6lZLk4LJD0qIBvNket7gxF27Wq3t0AC2GDm0w1z6LvL06K2i0VDVlmS3cahLr3Dk4nK5Qq/iRtrvBg==" workbookSaltValue="5r7/xp4EkUPWdE1zUcLjFw==" workbookSpinCount="100000" lockStructure="1"/>
  <bookViews>
    <workbookView xWindow="-120" yWindow="-120" windowWidth="29040" windowHeight="15840" xr2:uid="{BEE39113-BDFA-412D-9D63-AFDCB95D07B2}"/>
  </bookViews>
  <sheets>
    <sheet name="final_test_data" sheetId="5" r:id="rId1"/>
    <sheet name="basic_data" sheetId="3" r:id="rId2"/>
    <sheet name="requiremen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5" l="1"/>
  <c r="L6" i="5"/>
  <c r="K6" i="5"/>
  <c r="J6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M55" i="5" l="1"/>
  <c r="I55" i="5"/>
  <c r="L55" i="5" s="1"/>
  <c r="K55" i="5"/>
  <c r="M54" i="5"/>
  <c r="L54" i="5"/>
  <c r="I54" i="5"/>
  <c r="J54" i="5"/>
  <c r="K54" i="5"/>
  <c r="M53" i="5"/>
  <c r="L53" i="5"/>
  <c r="K53" i="5"/>
  <c r="I53" i="5"/>
  <c r="J53" i="5"/>
  <c r="M52" i="5"/>
  <c r="L52" i="5"/>
  <c r="K52" i="5"/>
  <c r="J52" i="5"/>
  <c r="I52" i="5"/>
  <c r="M51" i="5"/>
  <c r="J51" i="5"/>
  <c r="I51" i="5"/>
  <c r="L51" i="5" s="1"/>
  <c r="I50" i="5"/>
  <c r="L50" i="5" s="1"/>
  <c r="M50" i="5"/>
  <c r="I49" i="5"/>
  <c r="L49" i="5" s="1"/>
  <c r="M49" i="5"/>
  <c r="I48" i="5"/>
  <c r="L48" i="5" s="1"/>
  <c r="M48" i="5"/>
  <c r="I47" i="5"/>
  <c r="L47" i="5" s="1"/>
  <c r="M47" i="5"/>
  <c r="I46" i="5"/>
  <c r="L46" i="5" s="1"/>
  <c r="M46" i="5"/>
  <c r="I45" i="5"/>
  <c r="L45" i="5" s="1"/>
  <c r="M45" i="5"/>
  <c r="I44" i="5"/>
  <c r="M44" i="5"/>
  <c r="M43" i="5"/>
  <c r="K43" i="5"/>
  <c r="I43" i="5"/>
  <c r="L43" i="5" s="1"/>
  <c r="J43" i="5"/>
  <c r="M42" i="5"/>
  <c r="L42" i="5"/>
  <c r="J42" i="5"/>
  <c r="I42" i="5"/>
  <c r="K42" i="5"/>
  <c r="M41" i="5"/>
  <c r="L41" i="5"/>
  <c r="K41" i="5"/>
  <c r="I41" i="5"/>
  <c r="J41" i="5"/>
  <c r="M40" i="5"/>
  <c r="L40" i="5"/>
  <c r="K40" i="5"/>
  <c r="J40" i="5"/>
  <c r="I40" i="5"/>
  <c r="M39" i="5"/>
  <c r="I39" i="5"/>
  <c r="J39" i="5" s="1"/>
  <c r="I38" i="5"/>
  <c r="L38" i="5" s="1"/>
  <c r="M38" i="5"/>
  <c r="I37" i="5"/>
  <c r="L37" i="5" s="1"/>
  <c r="M37" i="5"/>
  <c r="I36" i="5"/>
  <c r="L36" i="5" s="1"/>
  <c r="M36" i="5"/>
  <c r="I35" i="5"/>
  <c r="L35" i="5" s="1"/>
  <c r="M35" i="5"/>
  <c r="I34" i="5"/>
  <c r="L34" i="5" s="1"/>
  <c r="M34" i="5"/>
  <c r="I33" i="5"/>
  <c r="L33" i="5" s="1"/>
  <c r="M33" i="5"/>
  <c r="K33" i="5"/>
  <c r="I32" i="5"/>
  <c r="M32" i="5"/>
  <c r="M31" i="5"/>
  <c r="K31" i="5"/>
  <c r="I31" i="5"/>
  <c r="L31" i="5" s="1"/>
  <c r="J31" i="5"/>
  <c r="M30" i="5"/>
  <c r="L30" i="5"/>
  <c r="J30" i="5"/>
  <c r="I30" i="5"/>
  <c r="K30" i="5"/>
  <c r="M29" i="5"/>
  <c r="L29" i="5"/>
  <c r="K29" i="5"/>
  <c r="I29" i="5"/>
  <c r="J29" i="5"/>
  <c r="M28" i="5"/>
  <c r="L28" i="5"/>
  <c r="K28" i="5"/>
  <c r="J28" i="5"/>
  <c r="I28" i="5"/>
  <c r="I27" i="5"/>
  <c r="K27" i="5" s="1"/>
  <c r="M27" i="5"/>
  <c r="I26" i="5"/>
  <c r="L26" i="5" s="1"/>
  <c r="M26" i="5"/>
  <c r="I25" i="5"/>
  <c r="L25" i="5" s="1"/>
  <c r="M25" i="5"/>
  <c r="I24" i="5"/>
  <c r="L24" i="5" s="1"/>
  <c r="M24" i="5"/>
  <c r="I23" i="5"/>
  <c r="L23" i="5" s="1"/>
  <c r="M23" i="5"/>
  <c r="I22" i="5"/>
  <c r="L22" i="5" s="1"/>
  <c r="M22" i="5"/>
  <c r="M21" i="5"/>
  <c r="I21" i="5"/>
  <c r="L21" i="5" s="1"/>
  <c r="K21" i="5"/>
  <c r="L20" i="5"/>
  <c r="I20" i="5"/>
  <c r="M20" i="5"/>
  <c r="M19" i="5"/>
  <c r="K19" i="5"/>
  <c r="I19" i="5"/>
  <c r="L19" i="5" s="1"/>
  <c r="J19" i="5"/>
  <c r="M18" i="5"/>
  <c r="L18" i="5"/>
  <c r="J18" i="5"/>
  <c r="I18" i="5"/>
  <c r="K18" i="5"/>
  <c r="M17" i="5"/>
  <c r="L17" i="5"/>
  <c r="K17" i="5"/>
  <c r="I17" i="5"/>
  <c r="J17" i="5"/>
  <c r="M16" i="5"/>
  <c r="L16" i="5"/>
  <c r="K16" i="5"/>
  <c r="J16" i="5"/>
  <c r="I16" i="5"/>
  <c r="I15" i="5"/>
  <c r="J15" i="5" s="1"/>
  <c r="M15" i="5"/>
  <c r="I14" i="5"/>
  <c r="L14" i="5" s="1"/>
  <c r="M14" i="5"/>
  <c r="I13" i="5"/>
  <c r="L13" i="5" s="1"/>
  <c r="K13" i="5"/>
  <c r="I12" i="5"/>
  <c r="L12" i="5" s="1"/>
  <c r="M12" i="5"/>
  <c r="I11" i="5"/>
  <c r="L11" i="5" s="1"/>
  <c r="M11" i="5"/>
  <c r="I10" i="5"/>
  <c r="L10" i="5" s="1"/>
  <c r="M10" i="5"/>
  <c r="M9" i="5"/>
  <c r="I9" i="5"/>
  <c r="L9" i="5"/>
  <c r="L8" i="5"/>
  <c r="I8" i="5"/>
  <c r="M8" i="5"/>
  <c r="M7" i="5"/>
  <c r="K7" i="5"/>
  <c r="I7" i="5"/>
  <c r="L7" i="5" s="1"/>
  <c r="J7" i="5"/>
  <c r="I6" i="5"/>
  <c r="H55" i="3"/>
  <c r="G55" i="3"/>
  <c r="F55" i="3"/>
  <c r="I55" i="3" s="1"/>
  <c r="E55" i="3"/>
  <c r="D55" i="3"/>
  <c r="H54" i="3"/>
  <c r="G54" i="3"/>
  <c r="F54" i="3"/>
  <c r="I54" i="3" s="1"/>
  <c r="E54" i="3"/>
  <c r="D54" i="3"/>
  <c r="H53" i="3"/>
  <c r="G53" i="3"/>
  <c r="F53" i="3"/>
  <c r="I53" i="3" s="1"/>
  <c r="E53" i="3"/>
  <c r="D53" i="3"/>
  <c r="H52" i="3"/>
  <c r="G52" i="3"/>
  <c r="F52" i="3"/>
  <c r="I52" i="3" s="1"/>
  <c r="E52" i="3"/>
  <c r="D52" i="3"/>
  <c r="H51" i="3"/>
  <c r="G51" i="3"/>
  <c r="F51" i="3"/>
  <c r="I51" i="3" s="1"/>
  <c r="E51" i="3"/>
  <c r="D51" i="3"/>
  <c r="H50" i="3"/>
  <c r="G50" i="3"/>
  <c r="F50" i="3"/>
  <c r="I50" i="3" s="1"/>
  <c r="E50" i="3"/>
  <c r="D50" i="3"/>
  <c r="H49" i="3"/>
  <c r="G49" i="3"/>
  <c r="F49" i="3"/>
  <c r="I49" i="3" s="1"/>
  <c r="E49" i="3"/>
  <c r="D49" i="3"/>
  <c r="H48" i="3"/>
  <c r="G48" i="3"/>
  <c r="F48" i="3"/>
  <c r="I48" i="3" s="1"/>
  <c r="E48" i="3"/>
  <c r="D48" i="3"/>
  <c r="H47" i="3"/>
  <c r="G47" i="3"/>
  <c r="F47" i="3"/>
  <c r="I47" i="3" s="1"/>
  <c r="E47" i="3"/>
  <c r="D47" i="3"/>
  <c r="H46" i="3"/>
  <c r="G46" i="3"/>
  <c r="F46" i="3"/>
  <c r="I46" i="3" s="1"/>
  <c r="E46" i="3"/>
  <c r="D46" i="3"/>
  <c r="H45" i="3"/>
  <c r="G45" i="3"/>
  <c r="F45" i="3"/>
  <c r="I45" i="3" s="1"/>
  <c r="E45" i="3"/>
  <c r="D45" i="3"/>
  <c r="H44" i="3"/>
  <c r="G44" i="3"/>
  <c r="F44" i="3"/>
  <c r="I44" i="3" s="1"/>
  <c r="E44" i="3"/>
  <c r="D44" i="3"/>
  <c r="H43" i="3"/>
  <c r="G43" i="3"/>
  <c r="F43" i="3"/>
  <c r="I43" i="3" s="1"/>
  <c r="E43" i="3"/>
  <c r="D43" i="3"/>
  <c r="H42" i="3"/>
  <c r="G42" i="3"/>
  <c r="F42" i="3"/>
  <c r="I42" i="3" s="1"/>
  <c r="E42" i="3"/>
  <c r="D42" i="3"/>
  <c r="H41" i="3"/>
  <c r="G41" i="3"/>
  <c r="F41" i="3"/>
  <c r="I41" i="3" s="1"/>
  <c r="E41" i="3"/>
  <c r="D41" i="3"/>
  <c r="H40" i="3"/>
  <c r="G40" i="3"/>
  <c r="F40" i="3"/>
  <c r="I40" i="3" s="1"/>
  <c r="E40" i="3"/>
  <c r="D40" i="3"/>
  <c r="H39" i="3"/>
  <c r="G39" i="3"/>
  <c r="F39" i="3"/>
  <c r="I39" i="3" s="1"/>
  <c r="E39" i="3"/>
  <c r="D39" i="3"/>
  <c r="H38" i="3"/>
  <c r="G38" i="3"/>
  <c r="F38" i="3"/>
  <c r="I38" i="3" s="1"/>
  <c r="E38" i="3"/>
  <c r="D38" i="3"/>
  <c r="H37" i="3"/>
  <c r="G37" i="3"/>
  <c r="F37" i="3"/>
  <c r="I37" i="3" s="1"/>
  <c r="E37" i="3"/>
  <c r="D37" i="3"/>
  <c r="H36" i="3"/>
  <c r="G36" i="3"/>
  <c r="F36" i="3"/>
  <c r="I36" i="3" s="1"/>
  <c r="E36" i="3"/>
  <c r="D36" i="3"/>
  <c r="H35" i="3"/>
  <c r="G35" i="3"/>
  <c r="F35" i="3"/>
  <c r="I35" i="3" s="1"/>
  <c r="E35" i="3"/>
  <c r="D35" i="3"/>
  <c r="H34" i="3"/>
  <c r="G34" i="3"/>
  <c r="F34" i="3"/>
  <c r="I34" i="3" s="1"/>
  <c r="E34" i="3"/>
  <c r="D34" i="3"/>
  <c r="H33" i="3"/>
  <c r="G33" i="3"/>
  <c r="F33" i="3"/>
  <c r="I33" i="3" s="1"/>
  <c r="E33" i="3"/>
  <c r="D33" i="3"/>
  <c r="H32" i="3"/>
  <c r="G32" i="3"/>
  <c r="F32" i="3"/>
  <c r="I32" i="3" s="1"/>
  <c r="E32" i="3"/>
  <c r="D32" i="3"/>
  <c r="H31" i="3"/>
  <c r="G31" i="3"/>
  <c r="F31" i="3"/>
  <c r="I31" i="3" s="1"/>
  <c r="E31" i="3"/>
  <c r="D31" i="3"/>
  <c r="H30" i="3"/>
  <c r="G30" i="3"/>
  <c r="F30" i="3"/>
  <c r="I30" i="3" s="1"/>
  <c r="E30" i="3"/>
  <c r="D30" i="3"/>
  <c r="H29" i="3"/>
  <c r="G29" i="3"/>
  <c r="F29" i="3"/>
  <c r="I29" i="3" s="1"/>
  <c r="E29" i="3"/>
  <c r="D29" i="3"/>
  <c r="H28" i="3"/>
  <c r="G28" i="3"/>
  <c r="F28" i="3"/>
  <c r="I28" i="3" s="1"/>
  <c r="E28" i="3"/>
  <c r="D28" i="3"/>
  <c r="H27" i="3"/>
  <c r="G27" i="3"/>
  <c r="F27" i="3"/>
  <c r="I27" i="3" s="1"/>
  <c r="E27" i="3"/>
  <c r="D27" i="3"/>
  <c r="H26" i="3"/>
  <c r="G26" i="3"/>
  <c r="F26" i="3"/>
  <c r="I26" i="3" s="1"/>
  <c r="E26" i="3"/>
  <c r="D26" i="3"/>
  <c r="H25" i="3"/>
  <c r="G25" i="3"/>
  <c r="F25" i="3"/>
  <c r="I25" i="3" s="1"/>
  <c r="E25" i="3"/>
  <c r="D25" i="3"/>
  <c r="H24" i="3"/>
  <c r="G24" i="3"/>
  <c r="F24" i="3"/>
  <c r="I24" i="3" s="1"/>
  <c r="E24" i="3"/>
  <c r="D24" i="3"/>
  <c r="H23" i="3"/>
  <c r="G23" i="3"/>
  <c r="F23" i="3"/>
  <c r="I23" i="3" s="1"/>
  <c r="E23" i="3"/>
  <c r="D23" i="3"/>
  <c r="H22" i="3"/>
  <c r="G22" i="3"/>
  <c r="F22" i="3"/>
  <c r="I22" i="3" s="1"/>
  <c r="E22" i="3"/>
  <c r="D22" i="3"/>
  <c r="H21" i="3"/>
  <c r="G21" i="3"/>
  <c r="F21" i="3"/>
  <c r="I21" i="3" s="1"/>
  <c r="E21" i="3"/>
  <c r="D21" i="3"/>
  <c r="H20" i="3"/>
  <c r="G20" i="3"/>
  <c r="F20" i="3"/>
  <c r="I20" i="3" s="1"/>
  <c r="E20" i="3"/>
  <c r="D20" i="3"/>
  <c r="H19" i="3"/>
  <c r="G19" i="3"/>
  <c r="F19" i="3"/>
  <c r="I19" i="3" s="1"/>
  <c r="E19" i="3"/>
  <c r="D19" i="3"/>
  <c r="H18" i="3"/>
  <c r="G18" i="3"/>
  <c r="F18" i="3"/>
  <c r="I18" i="3" s="1"/>
  <c r="E18" i="3"/>
  <c r="D18" i="3"/>
  <c r="H17" i="3"/>
  <c r="G17" i="3"/>
  <c r="F17" i="3"/>
  <c r="I17" i="3" s="1"/>
  <c r="E17" i="3"/>
  <c r="D17" i="3"/>
  <c r="H16" i="3"/>
  <c r="G16" i="3"/>
  <c r="F16" i="3"/>
  <c r="I16" i="3" s="1"/>
  <c r="E16" i="3"/>
  <c r="D16" i="3"/>
  <c r="H15" i="3"/>
  <c r="G15" i="3"/>
  <c r="F15" i="3"/>
  <c r="I15" i="3" s="1"/>
  <c r="E15" i="3"/>
  <c r="D15" i="3"/>
  <c r="H14" i="3"/>
  <c r="G14" i="3"/>
  <c r="F14" i="3"/>
  <c r="I14" i="3" s="1"/>
  <c r="E14" i="3"/>
  <c r="D14" i="3"/>
  <c r="H13" i="3"/>
  <c r="G13" i="3"/>
  <c r="F13" i="3"/>
  <c r="I13" i="3" s="1"/>
  <c r="E13" i="3"/>
  <c r="D13" i="3"/>
  <c r="H12" i="3"/>
  <c r="G12" i="3"/>
  <c r="F12" i="3"/>
  <c r="I12" i="3" s="1"/>
  <c r="E12" i="3"/>
  <c r="D12" i="3"/>
  <c r="H11" i="3"/>
  <c r="G11" i="3"/>
  <c r="F11" i="3"/>
  <c r="I11" i="3" s="1"/>
  <c r="E11" i="3"/>
  <c r="D11" i="3"/>
  <c r="H10" i="3"/>
  <c r="G10" i="3"/>
  <c r="F10" i="3"/>
  <c r="I10" i="3" s="1"/>
  <c r="E10" i="3"/>
  <c r="D10" i="3"/>
  <c r="H9" i="3"/>
  <c r="G9" i="3"/>
  <c r="F9" i="3"/>
  <c r="I9" i="3" s="1"/>
  <c r="E9" i="3"/>
  <c r="D9" i="3"/>
  <c r="H8" i="3"/>
  <c r="G8" i="3"/>
  <c r="F8" i="3"/>
  <c r="I8" i="3" s="1"/>
  <c r="E8" i="3"/>
  <c r="D8" i="3"/>
  <c r="H7" i="3"/>
  <c r="G7" i="3"/>
  <c r="F7" i="3"/>
  <c r="I7" i="3" s="1"/>
  <c r="E7" i="3"/>
  <c r="D7" i="3"/>
  <c r="H6" i="3"/>
  <c r="G6" i="3"/>
  <c r="F6" i="3"/>
  <c r="I6" i="3" s="1"/>
  <c r="E6" i="3"/>
  <c r="D6" i="3"/>
  <c r="J38" i="5" l="1"/>
  <c r="K39" i="5"/>
  <c r="J50" i="5"/>
  <c r="K51" i="5"/>
  <c r="J14" i="5"/>
  <c r="J13" i="5"/>
  <c r="K14" i="5"/>
  <c r="L15" i="5"/>
  <c r="J25" i="5"/>
  <c r="K26" i="5"/>
  <c r="L27" i="5"/>
  <c r="J37" i="5"/>
  <c r="K38" i="5"/>
  <c r="L39" i="5"/>
  <c r="J49" i="5"/>
  <c r="K50" i="5"/>
  <c r="K15" i="5"/>
  <c r="K25" i="5"/>
  <c r="K37" i="5"/>
  <c r="K49" i="5"/>
  <c r="J12" i="5"/>
  <c r="J11" i="5"/>
  <c r="K12" i="5"/>
  <c r="J23" i="5"/>
  <c r="K24" i="5"/>
  <c r="J35" i="5"/>
  <c r="K36" i="5"/>
  <c r="J47" i="5"/>
  <c r="K48" i="5"/>
  <c r="J10" i="5"/>
  <c r="K11" i="5"/>
  <c r="M13" i="5"/>
  <c r="J22" i="5"/>
  <c r="K23" i="5"/>
  <c r="J34" i="5"/>
  <c r="K35" i="5"/>
  <c r="J46" i="5"/>
  <c r="K47" i="5"/>
  <c r="J26" i="5"/>
  <c r="J27" i="5"/>
  <c r="J24" i="5"/>
  <c r="J48" i="5"/>
  <c r="J9" i="5"/>
  <c r="K10" i="5"/>
  <c r="J21" i="5"/>
  <c r="J33" i="5"/>
  <c r="J45" i="5"/>
  <c r="K46" i="5"/>
  <c r="J8" i="5"/>
  <c r="K9" i="5"/>
  <c r="J20" i="5"/>
  <c r="J32" i="5"/>
  <c r="J44" i="5"/>
  <c r="K45" i="5"/>
  <c r="J36" i="5"/>
  <c r="K22" i="5"/>
  <c r="K34" i="5"/>
  <c r="K8" i="5"/>
  <c r="K20" i="5"/>
  <c r="K32" i="5"/>
  <c r="K44" i="5"/>
  <c r="J55" i="5"/>
  <c r="L32" i="5"/>
  <c r="L44" i="5"/>
</calcChain>
</file>

<file path=xl/sharedStrings.xml><?xml version="1.0" encoding="utf-8"?>
<sst xmlns="http://schemas.openxmlformats.org/spreadsheetml/2006/main" count="161" uniqueCount="138">
  <si>
    <t>2. Generate the test data. Choose a company:</t>
  </si>
  <si>
    <t>HD</t>
  </si>
  <si>
    <t>@happydog.pl</t>
  </si>
  <si>
    <t>FR</t>
  </si>
  <si>
    <t>@fatrat@.pl</t>
  </si>
  <si>
    <t>No.</t>
  </si>
  <si>
    <t>Firstname_PL</t>
  </si>
  <si>
    <t>Lastname_PL</t>
  </si>
  <si>
    <t xml:space="preserve">PESEL </t>
  </si>
  <si>
    <t>Firstname_NPL</t>
  </si>
  <si>
    <t>Lastname_NPL</t>
  </si>
  <si>
    <t>Gender_name</t>
  </si>
  <si>
    <t>Domena</t>
  </si>
  <si>
    <t>Email1</t>
  </si>
  <si>
    <t>Email2</t>
  </si>
  <si>
    <t>Login1</t>
  </si>
  <si>
    <t>Login2</t>
  </si>
  <si>
    <t xml:space="preserve">1. Source and validation. The following columns contain: </t>
  </si>
  <si>
    <t xml:space="preserve">Editable columns: </t>
  </si>
  <si>
    <t>Uneditable columns:</t>
  </si>
  <si>
    <t>The first name of an employee (incl. the Polish alphabet letters).</t>
  </si>
  <si>
    <t>The last name of an employee (incl. the Polish alphabet letters).</t>
  </si>
  <si>
    <r>
      <rPr>
        <sz val="11"/>
        <rFont val="Calibri"/>
        <family val="2"/>
        <charset val="238"/>
      </rPr>
      <t>ID number of the Polish employee (&gt;18 y.o). Data generated from</t>
    </r>
    <r>
      <rPr>
        <u/>
        <sz val="11"/>
        <color theme="10"/>
        <rFont val="Calibri"/>
        <family val="2"/>
        <charset val="238"/>
      </rPr>
      <t xml:space="preserve"> pesel.cstudios.pl</t>
    </r>
  </si>
  <si>
    <t>The first name of an employee (excl. the Polish alphabet letters).</t>
  </si>
  <si>
    <t>The last name of an employee (excl. the Polish alphabet letters).</t>
  </si>
  <si>
    <t>The employee's gender (based on the Polish language)</t>
  </si>
  <si>
    <t>The column checks if ID number length is correct (11 characters). This is important, as some programs cut '0' if ID number starts with it.</t>
  </si>
  <si>
    <t>Extracts gender information from ID number (0, 2, 4, 6, 8 for female, 1, 3, 5, 7, 9 for males).</t>
  </si>
  <si>
    <t xml:space="preserve">This column checks if employee gender information obtained by both methods is the same. </t>
  </si>
  <si>
    <t>PESEL_length</t>
  </si>
  <si>
    <t>PESEL_gender</t>
  </si>
  <si>
    <t>Gender_name_vs_PESEL_gender</t>
  </si>
  <si>
    <t>Magdalena</t>
  </si>
  <si>
    <t>Adamczyk</t>
  </si>
  <si>
    <t>Joanna</t>
  </si>
  <si>
    <t>Kowalska</t>
  </si>
  <si>
    <t>Katarzyna</t>
  </si>
  <si>
    <t>Baranowska</t>
  </si>
  <si>
    <t>Zofia</t>
  </si>
  <si>
    <t>Kwat</t>
  </si>
  <si>
    <t>Jadwiga</t>
  </si>
  <si>
    <t>Brzezińska</t>
  </si>
  <si>
    <t>Anna</t>
  </si>
  <si>
    <t>Cieślak</t>
  </si>
  <si>
    <t>Wanda</t>
  </si>
  <si>
    <t>Czarnecka</t>
  </si>
  <si>
    <t>Ewa</t>
  </si>
  <si>
    <t>Duda</t>
  </si>
  <si>
    <t>Agata</t>
  </si>
  <si>
    <t>Gajewska</t>
  </si>
  <si>
    <t>Stanisława</t>
  </si>
  <si>
    <t>Maciejewicz</t>
  </si>
  <si>
    <t>Głowacka</t>
  </si>
  <si>
    <t>Grażyna</t>
  </si>
  <si>
    <t>Górska</t>
  </si>
  <si>
    <t>Marzena</t>
  </si>
  <si>
    <t>Dłusa</t>
  </si>
  <si>
    <t>Aneta</t>
  </si>
  <si>
    <t>Jakubowska</t>
  </si>
  <si>
    <t>Małgorzata</t>
  </si>
  <si>
    <t>Jaworska</t>
  </si>
  <si>
    <t>Kamińska</t>
  </si>
  <si>
    <t>00291325587</t>
  </si>
  <si>
    <t>Sylwia</t>
  </si>
  <si>
    <t>Małysz</t>
  </si>
  <si>
    <t>Janina</t>
  </si>
  <si>
    <t>Kozłowska</t>
  </si>
  <si>
    <t>Krajewska</t>
  </si>
  <si>
    <t>Krawczyk</t>
  </si>
  <si>
    <t>Stefania</t>
  </si>
  <si>
    <t>Król</t>
  </si>
  <si>
    <t>Kubiak</t>
  </si>
  <si>
    <t>Agnieszka</t>
  </si>
  <si>
    <t>Lis</t>
  </si>
  <si>
    <t>Dorota</t>
  </si>
  <si>
    <t>Maciejewska</t>
  </si>
  <si>
    <t>Sandra</t>
  </si>
  <si>
    <t>Makowska</t>
  </si>
  <si>
    <t>Zbigniew</t>
  </si>
  <si>
    <t>Zielonek</t>
  </si>
  <si>
    <t>Marek</t>
  </si>
  <si>
    <t>Mieczysław</t>
  </si>
  <si>
    <t>Rybek</t>
  </si>
  <si>
    <t>00310532211</t>
  </si>
  <si>
    <t>Piotr</t>
  </si>
  <si>
    <t>Andrzejewski</t>
  </si>
  <si>
    <t>Adam</t>
  </si>
  <si>
    <t>Czarkowski</t>
  </si>
  <si>
    <t>Sebastian</t>
  </si>
  <si>
    <t>Baranowski</t>
  </si>
  <si>
    <t>Bąk</t>
  </si>
  <si>
    <t>Grzegorz</t>
  </si>
  <si>
    <t>Borkowski</t>
  </si>
  <si>
    <t>Henryk</t>
  </si>
  <si>
    <t>Chmiel</t>
  </si>
  <si>
    <t>Chmielewski</t>
  </si>
  <si>
    <t>Mirosław</t>
  </si>
  <si>
    <t>Czerwiński</t>
  </si>
  <si>
    <t>Marcin</t>
  </si>
  <si>
    <t>Wójcik</t>
  </si>
  <si>
    <t>Mateusz</t>
  </si>
  <si>
    <t>Głowacki</t>
  </si>
  <si>
    <t>Kazimierz</t>
  </si>
  <si>
    <t>Górski</t>
  </si>
  <si>
    <t>Mariusz</t>
  </si>
  <si>
    <t>Grabowski</t>
  </si>
  <si>
    <t>Jacek</t>
  </si>
  <si>
    <t>Jankowski</t>
  </si>
  <si>
    <t>Jasiński</t>
  </si>
  <si>
    <t>00242567275</t>
  </si>
  <si>
    <t>Adrian</t>
  </si>
  <si>
    <t>Kowalczyk</t>
  </si>
  <si>
    <t>Marian</t>
  </si>
  <si>
    <t>Kowalski</t>
  </si>
  <si>
    <t>Stanisław</t>
  </si>
  <si>
    <t>Gola</t>
  </si>
  <si>
    <t>Krzysztof</t>
  </si>
  <si>
    <t>Czarny</t>
  </si>
  <si>
    <t>Michał</t>
  </si>
  <si>
    <t>Tomasz</t>
  </si>
  <si>
    <t>Kucharski</t>
  </si>
  <si>
    <t>Roman</t>
  </si>
  <si>
    <t>Kwiatkowski</t>
  </si>
  <si>
    <t>Information &amp; requirements:</t>
  </si>
  <si>
    <t>1.</t>
  </si>
  <si>
    <t>Employees of both companies can log into the system with their email address or login and password.</t>
  </si>
  <si>
    <t>2.</t>
  </si>
  <si>
    <t>Depending on the name of company, a different employee's login is created.</t>
  </si>
  <si>
    <t>firstname.lastname</t>
  </si>
  <si>
    <t>f.lastname</t>
  </si>
  <si>
    <t>3.</t>
  </si>
  <si>
    <t>Regardless of the company, if an employee works on "the contract for the specific work", this login format: firstname_lastname is valid.</t>
  </si>
  <si>
    <t>4.</t>
  </si>
  <si>
    <t xml:space="preserve">In the past both companies used firstname.lastname@companyname.pl for the employee's email addresses. </t>
  </si>
  <si>
    <t>But recently, both companies decided to switch to flastname@companyname.pl</t>
  </si>
  <si>
    <t>5.</t>
  </si>
  <si>
    <t>There might be the cases, that an employee might have both contracts (the contract of employment and of the specific work)</t>
  </si>
  <si>
    <r>
      <t xml:space="preserve">The system integrates two e-commerce companies: </t>
    </r>
    <r>
      <rPr>
        <b/>
        <sz val="12"/>
        <color theme="1"/>
        <rFont val="Calibri"/>
        <family val="2"/>
        <charset val="238"/>
      </rPr>
      <t xml:space="preserve">Happydog and Fatrat.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</si>
</sst>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i/>
      <sz val="14"/>
      <color rgb="FF000000"/>
      <name val="Calibri"/>
      <family val="2"/>
      <charset val="238"/>
    </font>
    <font>
      <b/>
      <sz val="11"/>
      <color theme="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theme="1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1"/>
      <name val="Calibri"/>
      <family val="2"/>
      <charset val="238"/>
    </font>
    <font>
      <sz val="12"/>
      <color theme="1"/>
      <name val="Calibri"/>
      <family val="2"/>
      <charset val="238"/>
    </font>
    <font>
      <b/>
      <sz val="12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0" xfId="1" applyFont="1" applyFill="1" applyAlignment="1">
      <alignment vertical="center"/>
    </xf>
    <xf numFmtId="0" fontId="1" fillId="2" borderId="0" xfId="1" applyFill="1" applyAlignment="1">
      <alignment horizontal="left"/>
    </xf>
    <xf numFmtId="0" fontId="3" fillId="3" borderId="1" xfId="1" applyFont="1" applyFill="1" applyBorder="1" applyAlignment="1">
      <alignment horizontal="center"/>
    </xf>
    <xf numFmtId="0" fontId="1" fillId="2" borderId="0" xfId="1" applyFill="1"/>
    <xf numFmtId="0" fontId="1" fillId="2" borderId="0" xfId="1" applyFill="1" applyAlignment="1">
      <alignment wrapText="1"/>
    </xf>
    <xf numFmtId="0" fontId="1" fillId="2" borderId="0" xfId="1" applyFill="1" applyAlignment="1">
      <alignment horizontal="center"/>
    </xf>
    <xf numFmtId="0" fontId="1" fillId="4" borderId="0" xfId="1" applyFill="1"/>
    <xf numFmtId="0" fontId="1" fillId="4" borderId="0" xfId="1" applyFill="1" applyAlignment="1">
      <alignment horizontal="left"/>
    </xf>
    <xf numFmtId="0" fontId="1" fillId="0" borderId="0" xfId="1"/>
    <xf numFmtId="0" fontId="1" fillId="0" borderId="0" xfId="1" applyAlignment="1">
      <alignment wrapText="1"/>
    </xf>
    <xf numFmtId="0" fontId="2" fillId="2" borderId="0" xfId="1" applyFont="1" applyFill="1"/>
    <xf numFmtId="0" fontId="4" fillId="2" borderId="0" xfId="1" applyFont="1" applyFill="1"/>
    <xf numFmtId="0" fontId="1" fillId="2" borderId="0" xfId="1" applyFill="1" applyAlignment="1">
      <alignment horizontal="left" vertical="center" indent="1"/>
    </xf>
    <xf numFmtId="0" fontId="5" fillId="2" borderId="2" xfId="1" applyFont="1" applyFill="1" applyBorder="1" applyAlignment="1">
      <alignment vertical="top" wrapText="1"/>
    </xf>
    <xf numFmtId="0" fontId="6" fillId="2" borderId="2" xfId="2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1" fillId="0" borderId="0" xfId="1" applyAlignment="1">
      <alignment horizontal="left"/>
    </xf>
    <xf numFmtId="0" fontId="1" fillId="0" borderId="0" xfId="1" quotePrefix="1" applyAlignment="1">
      <alignment horizontal="left"/>
    </xf>
    <xf numFmtId="0" fontId="6" fillId="2" borderId="0" xfId="2" applyFill="1"/>
    <xf numFmtId="0" fontId="8" fillId="2" borderId="1" xfId="1" applyFont="1" applyFill="1" applyBorder="1"/>
    <xf numFmtId="0" fontId="8" fillId="2" borderId="1" xfId="1" applyFont="1" applyFill="1" applyBorder="1" applyAlignment="1">
      <alignment horizontal="right"/>
    </xf>
  </cellXfs>
  <cellStyles count="3">
    <cellStyle name="Hiperłącze 2" xfId="2" xr:uid="{35DA2EB1-A2BB-4618-A1B6-AFC8DBBCAFF1}"/>
    <cellStyle name="Normalny" xfId="0" builtinId="0"/>
    <cellStyle name="Normalny 2" xfId="1" xr:uid="{7532236B-BC4F-4BC7-A91A-00AEC08212BC}"/>
  </cellStyles>
  <dxfs count="17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3C6852-B1F7-41CF-8CFA-4ADAC0BA0752}" name="test_data_tab" displayName="test_data_tab" ref="B5:M55" totalsRowShown="0" dataDxfId="16">
  <autoFilter ref="B5:M55" xr:uid="{2A71A558-06B4-4254-8B44-1E98BCC9B4EE}"/>
  <tableColumns count="12">
    <tableColumn id="14" xr3:uid="{885CADCF-5203-4923-9737-1A6FF7824AF1}" name="No." dataDxfId="15"/>
    <tableColumn id="1" xr3:uid="{C3BDC26F-E0BD-46BB-891E-96937F04F4D1}" name="Firstname_PL" dataDxfId="5">
      <calculatedColumnFormula>Basic_test_data[[#This Row],[Firstname_PL]]</calculatedColumnFormula>
    </tableColumn>
    <tableColumn id="2" xr3:uid="{18FAE83D-FBF6-4B6C-B1E0-32B8BE55448C}" name="Lastname_PL" dataDxfId="4">
      <calculatedColumnFormula>Basic_test_data[[#This Row],[Lastname_PL]]</calculatedColumnFormula>
    </tableColumn>
    <tableColumn id="3" xr3:uid="{D9AA400D-75B8-4396-9137-A45A61E00899}" name="PESEL " dataDxfId="3">
      <calculatedColumnFormula>Basic_test_data[[#This Row],[PESEL ]]</calculatedColumnFormula>
    </tableColumn>
    <tableColumn id="4" xr3:uid="{59706CE7-F073-4F05-B522-9EA5DCCAB0CE}" name="Firstname_NPL" dataDxfId="2">
      <calculatedColumnFormula>Basic_test_data[[#This Row],[Firstname_NPL]]</calculatedColumnFormula>
    </tableColumn>
    <tableColumn id="5" xr3:uid="{8B40ED52-225B-4D19-81E0-10D49B5FF1CF}" name="Lastname_NPL" dataDxfId="1">
      <calculatedColumnFormula>Basic_test_data[[#This Row],[Lastname_NPL]]</calculatedColumnFormula>
    </tableColumn>
    <tableColumn id="6" xr3:uid="{CE52C2BF-EDDE-4EFD-A9DE-A167D7A1BCBE}" name="Gender_name" dataDxfId="0">
      <calculatedColumnFormula>Basic_test_data[[#This Row],[Gender_name]]</calculatedColumnFormula>
    </tableColumn>
    <tableColumn id="7" xr3:uid="{FD3FAD86-1209-44C2-BF6C-C08D5E21383F}" name="Domena" dataDxfId="14">
      <calculatedColumnFormula>$E$1</calculatedColumnFormula>
    </tableColumn>
    <tableColumn id="8" xr3:uid="{8F0A0C17-4A2E-4D45-AECC-D2045D09F11B}" name="Email1" dataDxfId="13">
      <calculatedColumnFormula>LOWER(CONCATENATE(LEFT(F6,1),G6,VLOOKUP(I6,$C$2:$D$3,2,0)))</calculatedColumnFormula>
    </tableColumn>
    <tableColumn id="9" xr3:uid="{06330521-BE40-4B75-90BB-820A3DB35625}" name="Email2" dataDxfId="12">
      <calculatedColumnFormula>LOWER(CONCATENATE(F6,".",G6,VLOOKUP(I6,$C$2:$D$3,2,0)))</calculatedColumnFormula>
    </tableColumn>
    <tableColumn id="10" xr3:uid="{7828A0D0-1F0C-4C34-B811-555F076C2BEA}" name="Login1" dataDxfId="11">
      <calculatedColumnFormula>IF($I6="HD",LOWER(CONCATENATE(F6,".",G6)),LOWER(CONCATENATE(LEFT(F6,1),".",G6)))</calculatedColumnFormula>
    </tableColumn>
    <tableColumn id="11" xr3:uid="{3FA042C1-9B5B-4C99-900F-4C5F8FA3F84E}" name="Login2" dataDxfId="10">
      <calculatedColumnFormula>LOWER(CONCATENATE(F6,"_",G6))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F2298B-3274-4646-AB9A-B6862F6BCABD}" name="Basic_test_data" displayName="Basic_test_data" ref="A5:I55" totalsRowShown="0">
  <autoFilter ref="A5:I55" xr:uid="{98E7B17A-D5DB-48EE-8701-AE1F11AAD26E}"/>
  <tableColumns count="9">
    <tableColumn id="1" xr3:uid="{CE4C7658-5C14-4C9C-B9AD-5AF0EFCF1DCB}" name="Firstname_PL" dataDxfId="9"/>
    <tableColumn id="2" xr3:uid="{09608C22-5D12-442F-8C0E-0FFEE469F90A}" name="Lastname_PL"/>
    <tableColumn id="3" xr3:uid="{3F1386F2-0885-490F-88F5-4F37906D3996}" name="PESEL " dataDxfId="8"/>
    <tableColumn id="9" xr3:uid="{4C19067E-2941-4594-8AF6-15A924E88FC4}" name="Firstname_NPL" dataDxfId="7">
      <calculatedColumnFormula>SUBSTITUTE(SUBSTITUTE(SUBSTITUTE(SUBSTITUTE(SUBSTITUTE(SUBSTITUTE(SUBSTITUTE(SUBSTITUTE(SUBSTITUTE(SUBSTITUTE(SUBSTITUTE(SUBSTITUTE(SUBSTITUTE(SUBSTITUTE(SUBSTITUTE(SUBSTITUTE(SUBSTITUTE(SUBSTITUTE(A6,"ą","a"),"ć","c"),"ę","e"),"ł","l"),"ń","n"),"ó","o"),"ś","s"),"ż","z"),"ź","z"),"Ą","A"),"Ć","C"),"Ę","E"),"Ł","L"),"Ń","N"),"Ó","O"),"Ś","S"),"Ż","Z"),"Ź","Z")</calculatedColumnFormula>
    </tableColumn>
    <tableColumn id="8" xr3:uid="{8615F778-1DFC-4270-B92C-5FAB2088F701}" name="Lastname_NPL" dataDxfId="6">
      <calculatedColumnFormula>SUBSTITUTE(SUBSTITUTE(SUBSTITUTE(SUBSTITUTE(SUBSTITUTE(SUBSTITUTE(SUBSTITUTE(SUBSTITUTE(SUBSTITUTE(SUBSTITUTE(SUBSTITUTE(SUBSTITUTE(SUBSTITUTE(SUBSTITUTE(SUBSTITUTE(SUBSTITUTE(SUBSTITUTE(SUBSTITUTE(B6,"ą","a"),"ć","c"),"ę","e"),"ł","l"),"ń","n"),"ó","o"),"ś","s"),"ż","z"),"ź","z"),"Ą","A"),"Ć","C"),"Ę","E"),"Ł","L"),"Ń","N"),"Ó","O"),"Ś","S"),"Ż","Z"),"Ź","Z")</calculatedColumnFormula>
    </tableColumn>
    <tableColumn id="4" xr3:uid="{72D6A2A5-91D6-4174-AB45-D1B83E61ACAF}" name="Gender_name">
      <calculatedColumnFormula>IF(RIGHT(A6,1)="a","f","m")</calculatedColumnFormula>
    </tableColumn>
    <tableColumn id="5" xr3:uid="{615C8EC8-E4CA-4867-8CBC-372FEF2E024F}" name="PESEL_length">
      <calculatedColumnFormula>IF(LEN(C6)=11,"ok","nok")</calculatedColumnFormula>
    </tableColumn>
    <tableColumn id="6" xr3:uid="{EA39168D-8B5D-431E-8B63-E491F5ADE5D4}" name="PESEL_gender">
      <calculatedColumnFormula>LEFT(RIGHT(C6,2),1)</calculatedColumnFormula>
    </tableColumn>
    <tableColumn id="7" xr3:uid="{2C13C372-ECE1-4601-AA38-6BCC40B479C0}" name="Gender_name_vs_PESEL_gender">
      <calculatedColumnFormula>IF(OR(AND(F6="f",OR(H6="0",H6="2",H6="4",H6="6",H6="8")),AND(F6="m",OR(H6="1",H6="3",H6="5",H6="7",H6="9")))=TRUE,"ok","nok")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pesel.cstudios.pl/O-generatorze/Generator-On-Lin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9429-6FEE-45B3-8052-F183917EB3FE}">
  <sheetPr>
    <tabColor theme="4" tint="0.39997558519241921"/>
  </sheetPr>
  <dimension ref="B1:AA100"/>
  <sheetViews>
    <sheetView tabSelected="1" topLeftCell="B1" zoomScale="90" zoomScaleNormal="90" workbookViewId="0">
      <selection activeCell="E3" sqref="E3"/>
    </sheetView>
  </sheetViews>
  <sheetFormatPr defaultColWidth="0" defaultRowHeight="15" zeroHeight="1" x14ac:dyDescent="0.25"/>
  <cols>
    <col min="1" max="1" width="0" style="4" hidden="1" customWidth="1"/>
    <col min="2" max="2" width="6.140625" style="4" customWidth="1"/>
    <col min="3" max="3" width="22.5703125" style="4" customWidth="1"/>
    <col min="4" max="4" width="23.7109375" style="2" customWidth="1"/>
    <col min="5" max="5" width="18" style="4" customWidth="1"/>
    <col min="6" max="6" width="16.85546875" style="4" customWidth="1"/>
    <col min="7" max="7" width="13.85546875" style="4" customWidth="1"/>
    <col min="8" max="8" width="9.28515625" style="4" customWidth="1"/>
    <col min="9" max="9" width="11" style="4" bestFit="1" customWidth="1"/>
    <col min="10" max="10" width="31.28515625" style="5" customWidth="1"/>
    <col min="11" max="11" width="35.5703125" style="4" customWidth="1"/>
    <col min="12" max="12" width="24.140625" style="4" customWidth="1"/>
    <col min="13" max="13" width="21" style="4" customWidth="1"/>
    <col min="14" max="15" width="8.85546875" style="4" customWidth="1"/>
    <col min="16" max="27" width="8.85546875" style="4" hidden="1" customWidth="1"/>
    <col min="28" max="16384" width="0" style="4" hidden="1"/>
  </cols>
  <sheetData>
    <row r="1" spans="2:13" ht="24.6" customHeight="1" x14ac:dyDescent="0.25">
      <c r="B1" s="1" t="s">
        <v>0</v>
      </c>
      <c r="C1" s="1"/>
      <c r="E1" s="3" t="s">
        <v>1</v>
      </c>
    </row>
    <row r="2" spans="2:13" ht="14.45" customHeight="1" x14ac:dyDescent="0.25">
      <c r="C2" s="6" t="s">
        <v>1</v>
      </c>
      <c r="D2" s="2" t="s">
        <v>2</v>
      </c>
    </row>
    <row r="3" spans="2:13" ht="15" customHeight="1" x14ac:dyDescent="0.25">
      <c r="C3" s="6" t="s">
        <v>3</v>
      </c>
      <c r="D3" s="2" t="s">
        <v>4</v>
      </c>
    </row>
    <row r="4" spans="2:13" ht="14.45" customHeight="1" x14ac:dyDescent="0.25"/>
    <row r="5" spans="2:13" x14ac:dyDescent="0.25">
      <c r="B5" s="7" t="s">
        <v>5</v>
      </c>
      <c r="C5" s="7" t="s">
        <v>6</v>
      </c>
      <c r="D5" s="7" t="s">
        <v>7</v>
      </c>
      <c r="E5" s="8" t="s">
        <v>8</v>
      </c>
      <c r="F5" s="9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10" t="s">
        <v>14</v>
      </c>
      <c r="L5" s="9" t="s">
        <v>15</v>
      </c>
      <c r="M5" s="9" t="s">
        <v>16</v>
      </c>
    </row>
    <row r="6" spans="2:13" x14ac:dyDescent="0.25">
      <c r="B6" s="4">
        <v>1</v>
      </c>
      <c r="C6" s="4" t="str">
        <f>Basic_test_data[[#This Row],[Firstname_PL]]</f>
        <v>Magdalena</v>
      </c>
      <c r="D6" s="4" t="str">
        <f>Basic_test_data[[#This Row],[Lastname_PL]]</f>
        <v>Adamczyk</v>
      </c>
      <c r="E6" s="2">
        <f>Basic_test_data[[#This Row],[PESEL ]]</f>
        <v>69021322588</v>
      </c>
      <c r="F6" s="4" t="str">
        <f>Basic_test_data[[#This Row],[Firstname_NPL]]</f>
        <v>Magdalena</v>
      </c>
      <c r="G6" s="4" t="str">
        <f>Basic_test_data[[#This Row],[Lastname_NPL]]</f>
        <v>Adamczyk</v>
      </c>
      <c r="H6" s="4" t="str">
        <f>Basic_test_data[[#This Row],[Gender_name]]</f>
        <v>f</v>
      </c>
      <c r="I6" s="4" t="str">
        <f t="shared" ref="I6:I55" si="0">$E$1</f>
        <v>HD</v>
      </c>
      <c r="J6" s="4" t="str">
        <f>LOWER(CONCATENATE(LEFT(F6,1),G6,VLOOKUP(I6,$C$2:$D$3,2,0)))</f>
        <v>madamczyk@happydog.pl</v>
      </c>
      <c r="K6" s="5" t="str">
        <f>LOWER(CONCATENATE(F6,".",G6,VLOOKUP(I6,$C$2:$D$3,2,0)))</f>
        <v>magdalena.adamczyk@happydog.pl</v>
      </c>
      <c r="L6" s="4" t="str">
        <f>IF($I6="HD",LOWER(CONCATENATE(F6,".",G6)),LOWER(CONCATENATE(LEFT(F6,1),".",G6)))</f>
        <v>magdalena.adamczyk</v>
      </c>
      <c r="M6" s="4" t="str">
        <f>LOWER(CONCATENATE(F6,"_",G6))</f>
        <v>magdalena_adamczyk</v>
      </c>
    </row>
    <row r="7" spans="2:13" x14ac:dyDescent="0.25">
      <c r="B7" s="4">
        <v>2</v>
      </c>
      <c r="C7" s="4" t="str">
        <f>Basic_test_data[[#This Row],[Firstname_PL]]</f>
        <v>Joanna</v>
      </c>
      <c r="D7" s="4" t="str">
        <f>Basic_test_data[[#This Row],[Lastname_PL]]</f>
        <v>Kowalska</v>
      </c>
      <c r="E7" s="2">
        <f>Basic_test_data[[#This Row],[PESEL ]]</f>
        <v>88100661583</v>
      </c>
      <c r="F7" s="4" t="str">
        <f>Basic_test_data[[#This Row],[Firstname_NPL]]</f>
        <v>Joanna</v>
      </c>
      <c r="G7" s="4" t="str">
        <f>Basic_test_data[[#This Row],[Lastname_NPL]]</f>
        <v>Kowalska</v>
      </c>
      <c r="H7" s="4" t="str">
        <f>Basic_test_data[[#This Row],[Gender_name]]</f>
        <v>f</v>
      </c>
      <c r="I7" s="4" t="str">
        <f t="shared" si="0"/>
        <v>HD</v>
      </c>
      <c r="J7" s="4" t="str">
        <f t="shared" ref="J6:J55" si="1">LOWER(CONCATENATE(LEFT(F7,1),G7,VLOOKUP(I7,$C$2:$D$3,2,0)))</f>
        <v>jkowalska@happydog.pl</v>
      </c>
      <c r="K7" s="5" t="str">
        <f t="shared" ref="K6:K55" si="2">LOWER(CONCATENATE(F7,".",G7,VLOOKUP(I7,$C$2:$D$3,2,0)))</f>
        <v>joanna.kowalska@happydog.pl</v>
      </c>
      <c r="L7" s="4" t="str">
        <f t="shared" ref="L6:L55" si="3">IF($I7="HD",LOWER(CONCATENATE(F7,".",G7)),LOWER(CONCATENATE(LEFT(F7,1),".",G7)))</f>
        <v>joanna.kowalska</v>
      </c>
      <c r="M7" s="4" t="str">
        <f t="shared" ref="M6:M55" si="4">LOWER(CONCATENATE(F7,"_",G7))</f>
        <v>joanna_kowalska</v>
      </c>
    </row>
    <row r="8" spans="2:13" x14ac:dyDescent="0.25">
      <c r="B8" s="4">
        <v>3</v>
      </c>
      <c r="C8" s="4" t="str">
        <f>Basic_test_data[[#This Row],[Firstname_PL]]</f>
        <v>Katarzyna</v>
      </c>
      <c r="D8" s="4" t="str">
        <f>Basic_test_data[[#This Row],[Lastname_PL]]</f>
        <v>Baranowska</v>
      </c>
      <c r="E8" s="2">
        <f>Basic_test_data[[#This Row],[PESEL ]]</f>
        <v>74092162746</v>
      </c>
      <c r="F8" s="4" t="str">
        <f>Basic_test_data[[#This Row],[Firstname_NPL]]</f>
        <v>Katarzyna</v>
      </c>
      <c r="G8" s="4" t="str">
        <f>Basic_test_data[[#This Row],[Lastname_NPL]]</f>
        <v>Baranowska</v>
      </c>
      <c r="H8" s="4" t="str">
        <f>Basic_test_data[[#This Row],[Gender_name]]</f>
        <v>f</v>
      </c>
      <c r="I8" s="4" t="str">
        <f t="shared" si="0"/>
        <v>HD</v>
      </c>
      <c r="J8" s="4" t="str">
        <f t="shared" si="1"/>
        <v>kbaranowska@happydog.pl</v>
      </c>
      <c r="K8" s="5" t="str">
        <f t="shared" si="2"/>
        <v>katarzyna.baranowska@happydog.pl</v>
      </c>
      <c r="L8" s="4" t="str">
        <f t="shared" si="3"/>
        <v>katarzyna.baranowska</v>
      </c>
      <c r="M8" s="4" t="str">
        <f t="shared" si="4"/>
        <v>katarzyna_baranowska</v>
      </c>
    </row>
    <row r="9" spans="2:13" x14ac:dyDescent="0.25">
      <c r="B9" s="4">
        <v>4</v>
      </c>
      <c r="C9" s="4" t="str">
        <f>Basic_test_data[[#This Row],[Firstname_PL]]</f>
        <v>Zofia</v>
      </c>
      <c r="D9" s="4" t="str">
        <f>Basic_test_data[[#This Row],[Lastname_PL]]</f>
        <v>Kwat</v>
      </c>
      <c r="E9" s="2">
        <f>Basic_test_data[[#This Row],[PESEL ]]</f>
        <v>76022868922</v>
      </c>
      <c r="F9" s="4" t="str">
        <f>Basic_test_data[[#This Row],[Firstname_NPL]]</f>
        <v>Zofia</v>
      </c>
      <c r="G9" s="4" t="str">
        <f>Basic_test_data[[#This Row],[Lastname_NPL]]</f>
        <v>Kwat</v>
      </c>
      <c r="H9" s="4" t="str">
        <f>Basic_test_data[[#This Row],[Gender_name]]</f>
        <v>f</v>
      </c>
      <c r="I9" s="4" t="str">
        <f t="shared" si="0"/>
        <v>HD</v>
      </c>
      <c r="J9" s="4" t="str">
        <f t="shared" si="1"/>
        <v>zkwat@happydog.pl</v>
      </c>
      <c r="K9" s="5" t="str">
        <f t="shared" si="2"/>
        <v>zofia.kwat@happydog.pl</v>
      </c>
      <c r="L9" s="4" t="str">
        <f t="shared" si="3"/>
        <v>zofia.kwat</v>
      </c>
      <c r="M9" s="4" t="str">
        <f t="shared" si="4"/>
        <v>zofia_kwat</v>
      </c>
    </row>
    <row r="10" spans="2:13" x14ac:dyDescent="0.25">
      <c r="B10" s="4">
        <v>5</v>
      </c>
      <c r="C10" s="4" t="str">
        <f>Basic_test_data[[#This Row],[Firstname_PL]]</f>
        <v>Jadwiga</v>
      </c>
      <c r="D10" s="4" t="str">
        <f>Basic_test_data[[#This Row],[Lastname_PL]]</f>
        <v>Brzezińska</v>
      </c>
      <c r="E10" s="2">
        <f>Basic_test_data[[#This Row],[PESEL ]]</f>
        <v>91080311186</v>
      </c>
      <c r="F10" s="4" t="str">
        <f>Basic_test_data[[#This Row],[Firstname_NPL]]</f>
        <v>Jadwiga</v>
      </c>
      <c r="G10" s="4" t="str">
        <f>Basic_test_data[[#This Row],[Lastname_NPL]]</f>
        <v>Brzezinska</v>
      </c>
      <c r="H10" s="4" t="str">
        <f>Basic_test_data[[#This Row],[Gender_name]]</f>
        <v>f</v>
      </c>
      <c r="I10" s="4" t="str">
        <f t="shared" si="0"/>
        <v>HD</v>
      </c>
      <c r="J10" s="4" t="str">
        <f t="shared" si="1"/>
        <v>jbrzezinska@happydog.pl</v>
      </c>
      <c r="K10" s="5" t="str">
        <f t="shared" si="2"/>
        <v>jadwiga.brzezinska@happydog.pl</v>
      </c>
      <c r="L10" s="4" t="str">
        <f t="shared" si="3"/>
        <v>jadwiga.brzezinska</v>
      </c>
      <c r="M10" s="4" t="str">
        <f t="shared" si="4"/>
        <v>jadwiga_brzezinska</v>
      </c>
    </row>
    <row r="11" spans="2:13" x14ac:dyDescent="0.25">
      <c r="B11" s="4">
        <v>6</v>
      </c>
      <c r="C11" s="4" t="str">
        <f>Basic_test_data[[#This Row],[Firstname_PL]]</f>
        <v>Anna</v>
      </c>
      <c r="D11" s="4" t="str">
        <f>Basic_test_data[[#This Row],[Lastname_PL]]</f>
        <v>Cieślak</v>
      </c>
      <c r="E11" s="2">
        <f>Basic_test_data[[#This Row],[PESEL ]]</f>
        <v>76112113284</v>
      </c>
      <c r="F11" s="4" t="str">
        <f>Basic_test_data[[#This Row],[Firstname_NPL]]</f>
        <v>Anna</v>
      </c>
      <c r="G11" s="4" t="str">
        <f>Basic_test_data[[#This Row],[Lastname_NPL]]</f>
        <v>Cieslak</v>
      </c>
      <c r="H11" s="4" t="str">
        <f>Basic_test_data[[#This Row],[Gender_name]]</f>
        <v>f</v>
      </c>
      <c r="I11" s="4" t="str">
        <f t="shared" si="0"/>
        <v>HD</v>
      </c>
      <c r="J11" s="4" t="str">
        <f t="shared" si="1"/>
        <v>acieslak@happydog.pl</v>
      </c>
      <c r="K11" s="5" t="str">
        <f t="shared" si="2"/>
        <v>anna.cieslak@happydog.pl</v>
      </c>
      <c r="L11" s="4" t="str">
        <f t="shared" si="3"/>
        <v>anna.cieslak</v>
      </c>
      <c r="M11" s="4" t="str">
        <f t="shared" si="4"/>
        <v>anna_cieslak</v>
      </c>
    </row>
    <row r="12" spans="2:13" x14ac:dyDescent="0.25">
      <c r="B12" s="4">
        <v>7</v>
      </c>
      <c r="C12" s="4" t="str">
        <f>Basic_test_data[[#This Row],[Firstname_PL]]</f>
        <v>Wanda</v>
      </c>
      <c r="D12" s="4" t="str">
        <f>Basic_test_data[[#This Row],[Lastname_PL]]</f>
        <v>Czarnecka</v>
      </c>
      <c r="E12" s="2">
        <f>Basic_test_data[[#This Row],[PESEL ]]</f>
        <v>81080517569</v>
      </c>
      <c r="F12" s="4" t="str">
        <f>Basic_test_data[[#This Row],[Firstname_NPL]]</f>
        <v>Wanda</v>
      </c>
      <c r="G12" s="4" t="str">
        <f>Basic_test_data[[#This Row],[Lastname_NPL]]</f>
        <v>Czarnecka</v>
      </c>
      <c r="H12" s="4" t="str">
        <f>Basic_test_data[[#This Row],[Gender_name]]</f>
        <v>f</v>
      </c>
      <c r="I12" s="4" t="str">
        <f t="shared" si="0"/>
        <v>HD</v>
      </c>
      <c r="J12" s="4" t="str">
        <f t="shared" si="1"/>
        <v>wczarnecka@happydog.pl</v>
      </c>
      <c r="K12" s="5" t="str">
        <f t="shared" si="2"/>
        <v>wanda.czarnecka@happydog.pl</v>
      </c>
      <c r="L12" s="4" t="str">
        <f t="shared" si="3"/>
        <v>wanda.czarnecka</v>
      </c>
      <c r="M12" s="4" t="str">
        <f t="shared" si="4"/>
        <v>wanda_czarnecka</v>
      </c>
    </row>
    <row r="13" spans="2:13" x14ac:dyDescent="0.25">
      <c r="B13" s="4">
        <v>8</v>
      </c>
      <c r="C13" s="4" t="str">
        <f>Basic_test_data[[#This Row],[Firstname_PL]]</f>
        <v>Ewa</v>
      </c>
      <c r="D13" s="4" t="str">
        <f>Basic_test_data[[#This Row],[Lastname_PL]]</f>
        <v>Duda</v>
      </c>
      <c r="E13" s="2">
        <f>Basic_test_data[[#This Row],[PESEL ]]</f>
        <v>99071584768</v>
      </c>
      <c r="F13" s="4" t="str">
        <f>Basic_test_data[[#This Row],[Firstname_NPL]]</f>
        <v>Ewa</v>
      </c>
      <c r="G13" s="4" t="str">
        <f>Basic_test_data[[#This Row],[Lastname_NPL]]</f>
        <v>Duda</v>
      </c>
      <c r="H13" s="4" t="str">
        <f>Basic_test_data[[#This Row],[Gender_name]]</f>
        <v>f</v>
      </c>
      <c r="I13" s="4" t="str">
        <f t="shared" si="0"/>
        <v>HD</v>
      </c>
      <c r="J13" s="4" t="str">
        <f t="shared" si="1"/>
        <v>eduda@happydog.pl</v>
      </c>
      <c r="K13" s="5" t="str">
        <f t="shared" si="2"/>
        <v>ewa.duda@happydog.pl</v>
      </c>
      <c r="L13" s="4" t="str">
        <f t="shared" si="3"/>
        <v>ewa.duda</v>
      </c>
      <c r="M13" s="4" t="str">
        <f t="shared" si="4"/>
        <v>ewa_duda</v>
      </c>
    </row>
    <row r="14" spans="2:13" x14ac:dyDescent="0.25">
      <c r="B14" s="4">
        <v>9</v>
      </c>
      <c r="C14" s="4" t="str">
        <f>Basic_test_data[[#This Row],[Firstname_PL]]</f>
        <v>Agata</v>
      </c>
      <c r="D14" s="4" t="str">
        <f>Basic_test_data[[#This Row],[Lastname_PL]]</f>
        <v>Gajewska</v>
      </c>
      <c r="E14" s="2">
        <f>Basic_test_data[[#This Row],[PESEL ]]</f>
        <v>91070232765</v>
      </c>
      <c r="F14" s="4" t="str">
        <f>Basic_test_data[[#This Row],[Firstname_NPL]]</f>
        <v>Agata</v>
      </c>
      <c r="G14" s="4" t="str">
        <f>Basic_test_data[[#This Row],[Lastname_NPL]]</f>
        <v>Gajewska</v>
      </c>
      <c r="H14" s="4" t="str">
        <f>Basic_test_data[[#This Row],[Gender_name]]</f>
        <v>f</v>
      </c>
      <c r="I14" s="4" t="str">
        <f t="shared" si="0"/>
        <v>HD</v>
      </c>
      <c r="J14" s="4" t="str">
        <f t="shared" si="1"/>
        <v>agajewska@happydog.pl</v>
      </c>
      <c r="K14" s="5" t="str">
        <f t="shared" si="2"/>
        <v>agata.gajewska@happydog.pl</v>
      </c>
      <c r="L14" s="4" t="str">
        <f t="shared" si="3"/>
        <v>agata.gajewska</v>
      </c>
      <c r="M14" s="4" t="str">
        <f t="shared" si="4"/>
        <v>agata_gajewska</v>
      </c>
    </row>
    <row r="15" spans="2:13" x14ac:dyDescent="0.25">
      <c r="B15" s="4">
        <v>10</v>
      </c>
      <c r="C15" s="4" t="str">
        <f>Basic_test_data[[#This Row],[Firstname_PL]]</f>
        <v>Stanisława</v>
      </c>
      <c r="D15" s="4" t="str">
        <f>Basic_test_data[[#This Row],[Lastname_PL]]</f>
        <v>Maciejewicz</v>
      </c>
      <c r="E15" s="2">
        <f>Basic_test_data[[#This Row],[PESEL ]]</f>
        <v>82100691344</v>
      </c>
      <c r="F15" s="4" t="str">
        <f>Basic_test_data[[#This Row],[Firstname_NPL]]</f>
        <v>Stanislawa</v>
      </c>
      <c r="G15" s="4" t="str">
        <f>Basic_test_data[[#This Row],[Lastname_NPL]]</f>
        <v>Maciejewicz</v>
      </c>
      <c r="H15" s="4" t="str">
        <f>Basic_test_data[[#This Row],[Gender_name]]</f>
        <v>f</v>
      </c>
      <c r="I15" s="4" t="str">
        <f t="shared" si="0"/>
        <v>HD</v>
      </c>
      <c r="J15" s="4" t="str">
        <f t="shared" si="1"/>
        <v>smaciejewicz@happydog.pl</v>
      </c>
      <c r="K15" s="5" t="str">
        <f t="shared" si="2"/>
        <v>stanislawa.maciejewicz@happydog.pl</v>
      </c>
      <c r="L15" s="4" t="str">
        <f t="shared" si="3"/>
        <v>stanislawa.maciejewicz</v>
      </c>
      <c r="M15" s="4" t="str">
        <f t="shared" si="4"/>
        <v>stanislawa_maciejewicz</v>
      </c>
    </row>
    <row r="16" spans="2:13" x14ac:dyDescent="0.25">
      <c r="B16" s="4">
        <v>11</v>
      </c>
      <c r="C16" s="4" t="str">
        <f>Basic_test_data[[#This Row],[Firstname_PL]]</f>
        <v>Zofia</v>
      </c>
      <c r="D16" s="4" t="str">
        <f>Basic_test_data[[#This Row],[Lastname_PL]]</f>
        <v>Głowacka</v>
      </c>
      <c r="E16" s="2">
        <f>Basic_test_data[[#This Row],[PESEL ]]</f>
        <v>85030857442</v>
      </c>
      <c r="F16" s="4" t="str">
        <f>Basic_test_data[[#This Row],[Firstname_NPL]]</f>
        <v>Zofia</v>
      </c>
      <c r="G16" s="4" t="str">
        <f>Basic_test_data[[#This Row],[Lastname_NPL]]</f>
        <v>Glowacka</v>
      </c>
      <c r="H16" s="4" t="str">
        <f>Basic_test_data[[#This Row],[Gender_name]]</f>
        <v>f</v>
      </c>
      <c r="I16" s="4" t="str">
        <f t="shared" si="0"/>
        <v>HD</v>
      </c>
      <c r="J16" s="4" t="str">
        <f t="shared" si="1"/>
        <v>zglowacka@happydog.pl</v>
      </c>
      <c r="K16" s="5" t="str">
        <f t="shared" si="2"/>
        <v>zofia.glowacka@happydog.pl</v>
      </c>
      <c r="L16" s="4" t="str">
        <f t="shared" si="3"/>
        <v>zofia.glowacka</v>
      </c>
      <c r="M16" s="4" t="str">
        <f t="shared" si="4"/>
        <v>zofia_glowacka</v>
      </c>
    </row>
    <row r="17" spans="2:13" x14ac:dyDescent="0.25">
      <c r="B17" s="4">
        <v>12</v>
      </c>
      <c r="C17" s="4" t="str">
        <f>Basic_test_data[[#This Row],[Firstname_PL]]</f>
        <v>Grażyna</v>
      </c>
      <c r="D17" s="4" t="str">
        <f>Basic_test_data[[#This Row],[Lastname_PL]]</f>
        <v>Górska</v>
      </c>
      <c r="E17" s="2">
        <f>Basic_test_data[[#This Row],[PESEL ]]</f>
        <v>68122728488</v>
      </c>
      <c r="F17" s="4" t="str">
        <f>Basic_test_data[[#This Row],[Firstname_NPL]]</f>
        <v>Grazyna</v>
      </c>
      <c r="G17" s="4" t="str">
        <f>Basic_test_data[[#This Row],[Lastname_NPL]]</f>
        <v>Gorska</v>
      </c>
      <c r="H17" s="4" t="str">
        <f>Basic_test_data[[#This Row],[Gender_name]]</f>
        <v>f</v>
      </c>
      <c r="I17" s="4" t="str">
        <f t="shared" si="0"/>
        <v>HD</v>
      </c>
      <c r="J17" s="4" t="str">
        <f t="shared" si="1"/>
        <v>ggorska@happydog.pl</v>
      </c>
      <c r="K17" s="5" t="str">
        <f t="shared" si="2"/>
        <v>grazyna.gorska@happydog.pl</v>
      </c>
      <c r="L17" s="4" t="str">
        <f t="shared" si="3"/>
        <v>grazyna.gorska</v>
      </c>
      <c r="M17" s="4" t="str">
        <f t="shared" si="4"/>
        <v>grazyna_gorska</v>
      </c>
    </row>
    <row r="18" spans="2:13" x14ac:dyDescent="0.25">
      <c r="B18" s="4">
        <v>13</v>
      </c>
      <c r="C18" s="4" t="str">
        <f>Basic_test_data[[#This Row],[Firstname_PL]]</f>
        <v>Marzena</v>
      </c>
      <c r="D18" s="4" t="str">
        <f>Basic_test_data[[#This Row],[Lastname_PL]]</f>
        <v>Dłusa</v>
      </c>
      <c r="E18" s="2">
        <f>Basic_test_data[[#This Row],[PESEL ]]</f>
        <v>84100539228</v>
      </c>
      <c r="F18" s="4" t="str">
        <f>Basic_test_data[[#This Row],[Firstname_NPL]]</f>
        <v>Marzena</v>
      </c>
      <c r="G18" s="4" t="str">
        <f>Basic_test_data[[#This Row],[Lastname_NPL]]</f>
        <v>Dlusa</v>
      </c>
      <c r="H18" s="4" t="str">
        <f>Basic_test_data[[#This Row],[Gender_name]]</f>
        <v>f</v>
      </c>
      <c r="I18" s="4" t="str">
        <f t="shared" si="0"/>
        <v>HD</v>
      </c>
      <c r="J18" s="4" t="str">
        <f t="shared" si="1"/>
        <v>mdlusa@happydog.pl</v>
      </c>
      <c r="K18" s="5" t="str">
        <f t="shared" si="2"/>
        <v>marzena.dlusa@happydog.pl</v>
      </c>
      <c r="L18" s="4" t="str">
        <f t="shared" si="3"/>
        <v>marzena.dlusa</v>
      </c>
      <c r="M18" s="4" t="str">
        <f t="shared" si="4"/>
        <v>marzena_dlusa</v>
      </c>
    </row>
    <row r="19" spans="2:13" x14ac:dyDescent="0.25">
      <c r="B19" s="4">
        <v>14</v>
      </c>
      <c r="C19" s="4" t="str">
        <f>Basic_test_data[[#This Row],[Firstname_PL]]</f>
        <v>Aneta</v>
      </c>
      <c r="D19" s="4" t="str">
        <f>Basic_test_data[[#This Row],[Lastname_PL]]</f>
        <v>Jakubowska</v>
      </c>
      <c r="E19" s="2">
        <f>Basic_test_data[[#This Row],[PESEL ]]</f>
        <v>67063095466</v>
      </c>
      <c r="F19" s="4" t="str">
        <f>Basic_test_data[[#This Row],[Firstname_NPL]]</f>
        <v>Aneta</v>
      </c>
      <c r="G19" s="4" t="str">
        <f>Basic_test_data[[#This Row],[Lastname_NPL]]</f>
        <v>Jakubowska</v>
      </c>
      <c r="H19" s="4" t="str">
        <f>Basic_test_data[[#This Row],[Gender_name]]</f>
        <v>f</v>
      </c>
      <c r="I19" s="4" t="str">
        <f t="shared" si="0"/>
        <v>HD</v>
      </c>
      <c r="J19" s="4" t="str">
        <f t="shared" si="1"/>
        <v>ajakubowska@happydog.pl</v>
      </c>
      <c r="K19" s="5" t="str">
        <f t="shared" si="2"/>
        <v>aneta.jakubowska@happydog.pl</v>
      </c>
      <c r="L19" s="4" t="str">
        <f t="shared" si="3"/>
        <v>aneta.jakubowska</v>
      </c>
      <c r="M19" s="4" t="str">
        <f t="shared" si="4"/>
        <v>aneta_jakubowska</v>
      </c>
    </row>
    <row r="20" spans="2:13" x14ac:dyDescent="0.25">
      <c r="B20" s="4">
        <v>15</v>
      </c>
      <c r="C20" s="4" t="str">
        <f>Basic_test_data[[#This Row],[Firstname_PL]]</f>
        <v>Małgorzata</v>
      </c>
      <c r="D20" s="4" t="str">
        <f>Basic_test_data[[#This Row],[Lastname_PL]]</f>
        <v>Jaworska</v>
      </c>
      <c r="E20" s="2">
        <f>Basic_test_data[[#This Row],[PESEL ]]</f>
        <v>81112245781</v>
      </c>
      <c r="F20" s="4" t="str">
        <f>Basic_test_data[[#This Row],[Firstname_NPL]]</f>
        <v>Malgorzata</v>
      </c>
      <c r="G20" s="4" t="str">
        <f>Basic_test_data[[#This Row],[Lastname_NPL]]</f>
        <v>Jaworska</v>
      </c>
      <c r="H20" s="4" t="str">
        <f>Basic_test_data[[#This Row],[Gender_name]]</f>
        <v>f</v>
      </c>
      <c r="I20" s="4" t="str">
        <f t="shared" si="0"/>
        <v>HD</v>
      </c>
      <c r="J20" s="4" t="str">
        <f t="shared" si="1"/>
        <v>mjaworska@happydog.pl</v>
      </c>
      <c r="K20" s="5" t="str">
        <f t="shared" si="2"/>
        <v>malgorzata.jaworska@happydog.pl</v>
      </c>
      <c r="L20" s="4" t="str">
        <f t="shared" si="3"/>
        <v>malgorzata.jaworska</v>
      </c>
      <c r="M20" s="4" t="str">
        <f t="shared" si="4"/>
        <v>malgorzata_jaworska</v>
      </c>
    </row>
    <row r="21" spans="2:13" x14ac:dyDescent="0.25">
      <c r="B21" s="4">
        <v>16</v>
      </c>
      <c r="C21" s="4" t="str">
        <f>Basic_test_data[[#This Row],[Firstname_PL]]</f>
        <v>Jadwiga</v>
      </c>
      <c r="D21" s="4" t="str">
        <f>Basic_test_data[[#This Row],[Lastname_PL]]</f>
        <v>Kamińska</v>
      </c>
      <c r="E21" s="2" t="str">
        <f>Basic_test_data[[#This Row],[PESEL ]]</f>
        <v>00291325587</v>
      </c>
      <c r="F21" s="4" t="str">
        <f>Basic_test_data[[#This Row],[Firstname_NPL]]</f>
        <v>Jadwiga</v>
      </c>
      <c r="G21" s="4" t="str">
        <f>Basic_test_data[[#This Row],[Lastname_NPL]]</f>
        <v>Kaminska</v>
      </c>
      <c r="H21" s="4" t="str">
        <f>Basic_test_data[[#This Row],[Gender_name]]</f>
        <v>f</v>
      </c>
      <c r="I21" s="4" t="str">
        <f t="shared" si="0"/>
        <v>HD</v>
      </c>
      <c r="J21" s="4" t="str">
        <f t="shared" si="1"/>
        <v>jkaminska@happydog.pl</v>
      </c>
      <c r="K21" s="5" t="str">
        <f t="shared" si="2"/>
        <v>jadwiga.kaminska@happydog.pl</v>
      </c>
      <c r="L21" s="4" t="str">
        <f t="shared" si="3"/>
        <v>jadwiga.kaminska</v>
      </c>
      <c r="M21" s="4" t="str">
        <f t="shared" si="4"/>
        <v>jadwiga_kaminska</v>
      </c>
    </row>
    <row r="22" spans="2:13" x14ac:dyDescent="0.25">
      <c r="B22" s="4">
        <v>17</v>
      </c>
      <c r="C22" s="4" t="str">
        <f>Basic_test_data[[#This Row],[Firstname_PL]]</f>
        <v>Sylwia</v>
      </c>
      <c r="D22" s="4" t="str">
        <f>Basic_test_data[[#This Row],[Lastname_PL]]</f>
        <v>Małysz</v>
      </c>
      <c r="E22" s="2">
        <f>Basic_test_data[[#This Row],[PESEL ]]</f>
        <v>62100968369</v>
      </c>
      <c r="F22" s="4" t="str">
        <f>Basic_test_data[[#This Row],[Firstname_NPL]]</f>
        <v>Sylwia</v>
      </c>
      <c r="G22" s="4" t="str">
        <f>Basic_test_data[[#This Row],[Lastname_NPL]]</f>
        <v>Malysz</v>
      </c>
      <c r="H22" s="4" t="str">
        <f>Basic_test_data[[#This Row],[Gender_name]]</f>
        <v>f</v>
      </c>
      <c r="I22" s="4" t="str">
        <f t="shared" si="0"/>
        <v>HD</v>
      </c>
      <c r="J22" s="4" t="str">
        <f t="shared" si="1"/>
        <v>smalysz@happydog.pl</v>
      </c>
      <c r="K22" s="5" t="str">
        <f t="shared" si="2"/>
        <v>sylwia.malysz@happydog.pl</v>
      </c>
      <c r="L22" s="4" t="str">
        <f t="shared" si="3"/>
        <v>sylwia.malysz</v>
      </c>
      <c r="M22" s="4" t="str">
        <f t="shared" si="4"/>
        <v>sylwia_malysz</v>
      </c>
    </row>
    <row r="23" spans="2:13" x14ac:dyDescent="0.25">
      <c r="B23" s="4">
        <v>18</v>
      </c>
      <c r="C23" s="4" t="str">
        <f>Basic_test_data[[#This Row],[Firstname_PL]]</f>
        <v>Janina</v>
      </c>
      <c r="D23" s="4" t="str">
        <f>Basic_test_data[[#This Row],[Lastname_PL]]</f>
        <v>Kozłowska</v>
      </c>
      <c r="E23" s="2">
        <f>Basic_test_data[[#This Row],[PESEL ]]</f>
        <v>74050223566</v>
      </c>
      <c r="F23" s="4" t="str">
        <f>Basic_test_data[[#This Row],[Firstname_NPL]]</f>
        <v>Janina</v>
      </c>
      <c r="G23" s="4" t="str">
        <f>Basic_test_data[[#This Row],[Lastname_NPL]]</f>
        <v>Kozlowska</v>
      </c>
      <c r="H23" s="4" t="str">
        <f>Basic_test_data[[#This Row],[Gender_name]]</f>
        <v>f</v>
      </c>
      <c r="I23" s="4" t="str">
        <f t="shared" si="0"/>
        <v>HD</v>
      </c>
      <c r="J23" s="4" t="str">
        <f t="shared" si="1"/>
        <v>jkozlowska@happydog.pl</v>
      </c>
      <c r="K23" s="5" t="str">
        <f t="shared" si="2"/>
        <v>janina.kozlowska@happydog.pl</v>
      </c>
      <c r="L23" s="4" t="str">
        <f t="shared" si="3"/>
        <v>janina.kozlowska</v>
      </c>
      <c r="M23" s="4" t="str">
        <f t="shared" si="4"/>
        <v>janina_kozlowska</v>
      </c>
    </row>
    <row r="24" spans="2:13" x14ac:dyDescent="0.25">
      <c r="B24" s="4">
        <v>19</v>
      </c>
      <c r="C24" s="4" t="str">
        <f>Basic_test_data[[#This Row],[Firstname_PL]]</f>
        <v>Anna</v>
      </c>
      <c r="D24" s="4" t="str">
        <f>Basic_test_data[[#This Row],[Lastname_PL]]</f>
        <v>Krajewska</v>
      </c>
      <c r="E24" s="2">
        <f>Basic_test_data[[#This Row],[PESEL ]]</f>
        <v>61073197129</v>
      </c>
      <c r="F24" s="4" t="str">
        <f>Basic_test_data[[#This Row],[Firstname_NPL]]</f>
        <v>Anna</v>
      </c>
      <c r="G24" s="4" t="str">
        <f>Basic_test_data[[#This Row],[Lastname_NPL]]</f>
        <v>Krajewska</v>
      </c>
      <c r="H24" s="4" t="str">
        <f>Basic_test_data[[#This Row],[Gender_name]]</f>
        <v>f</v>
      </c>
      <c r="I24" s="4" t="str">
        <f t="shared" si="0"/>
        <v>HD</v>
      </c>
      <c r="J24" s="4" t="str">
        <f t="shared" si="1"/>
        <v>akrajewska@happydog.pl</v>
      </c>
      <c r="K24" s="5" t="str">
        <f t="shared" si="2"/>
        <v>anna.krajewska@happydog.pl</v>
      </c>
      <c r="L24" s="4" t="str">
        <f t="shared" si="3"/>
        <v>anna.krajewska</v>
      </c>
      <c r="M24" s="4" t="str">
        <f t="shared" si="4"/>
        <v>anna_krajewska</v>
      </c>
    </row>
    <row r="25" spans="2:13" x14ac:dyDescent="0.25">
      <c r="B25" s="4">
        <v>20</v>
      </c>
      <c r="C25" s="4" t="str">
        <f>Basic_test_data[[#This Row],[Firstname_PL]]</f>
        <v>Wanda</v>
      </c>
      <c r="D25" s="4" t="str">
        <f>Basic_test_data[[#This Row],[Lastname_PL]]</f>
        <v>Krawczyk</v>
      </c>
      <c r="E25" s="2">
        <f>Basic_test_data[[#This Row],[PESEL ]]</f>
        <v>78082459724</v>
      </c>
      <c r="F25" s="4" t="str">
        <f>Basic_test_data[[#This Row],[Firstname_NPL]]</f>
        <v>Wanda</v>
      </c>
      <c r="G25" s="4" t="str">
        <f>Basic_test_data[[#This Row],[Lastname_NPL]]</f>
        <v>Krawczyk</v>
      </c>
      <c r="H25" s="4" t="str">
        <f>Basic_test_data[[#This Row],[Gender_name]]</f>
        <v>f</v>
      </c>
      <c r="I25" s="4" t="str">
        <f t="shared" si="0"/>
        <v>HD</v>
      </c>
      <c r="J25" s="4" t="str">
        <f t="shared" si="1"/>
        <v>wkrawczyk@happydog.pl</v>
      </c>
      <c r="K25" s="5" t="str">
        <f t="shared" si="2"/>
        <v>wanda.krawczyk@happydog.pl</v>
      </c>
      <c r="L25" s="4" t="str">
        <f t="shared" si="3"/>
        <v>wanda.krawczyk</v>
      </c>
      <c r="M25" s="4" t="str">
        <f t="shared" si="4"/>
        <v>wanda_krawczyk</v>
      </c>
    </row>
    <row r="26" spans="2:13" x14ac:dyDescent="0.25">
      <c r="B26" s="4">
        <v>21</v>
      </c>
      <c r="C26" s="4" t="str">
        <f>Basic_test_data[[#This Row],[Firstname_PL]]</f>
        <v>Stefania</v>
      </c>
      <c r="D26" s="4" t="str">
        <f>Basic_test_data[[#This Row],[Lastname_PL]]</f>
        <v>Król</v>
      </c>
      <c r="E26" s="2">
        <f>Basic_test_data[[#This Row],[PESEL ]]</f>
        <v>60032895546</v>
      </c>
      <c r="F26" s="4" t="str">
        <f>Basic_test_data[[#This Row],[Firstname_NPL]]</f>
        <v>Stefania</v>
      </c>
      <c r="G26" s="4" t="str">
        <f>Basic_test_data[[#This Row],[Lastname_NPL]]</f>
        <v>Krol</v>
      </c>
      <c r="H26" s="4" t="str">
        <f>Basic_test_data[[#This Row],[Gender_name]]</f>
        <v>f</v>
      </c>
      <c r="I26" s="4" t="str">
        <f t="shared" si="0"/>
        <v>HD</v>
      </c>
      <c r="J26" s="4" t="str">
        <f t="shared" si="1"/>
        <v>skrol@happydog.pl</v>
      </c>
      <c r="K26" s="5" t="str">
        <f t="shared" si="2"/>
        <v>stefania.krol@happydog.pl</v>
      </c>
      <c r="L26" s="4" t="str">
        <f t="shared" si="3"/>
        <v>stefania.krol</v>
      </c>
      <c r="M26" s="4" t="str">
        <f t="shared" si="4"/>
        <v>stefania_krol</v>
      </c>
    </row>
    <row r="27" spans="2:13" x14ac:dyDescent="0.25">
      <c r="B27" s="4">
        <v>22</v>
      </c>
      <c r="C27" s="4" t="str">
        <f>Basic_test_data[[#This Row],[Firstname_PL]]</f>
        <v>Agata</v>
      </c>
      <c r="D27" s="4" t="str">
        <f>Basic_test_data[[#This Row],[Lastname_PL]]</f>
        <v>Kubiak</v>
      </c>
      <c r="E27" s="2">
        <f>Basic_test_data[[#This Row],[PESEL ]]</f>
        <v>67052876429</v>
      </c>
      <c r="F27" s="4" t="str">
        <f>Basic_test_data[[#This Row],[Firstname_NPL]]</f>
        <v>Agata</v>
      </c>
      <c r="G27" s="4" t="str">
        <f>Basic_test_data[[#This Row],[Lastname_NPL]]</f>
        <v>Kubiak</v>
      </c>
      <c r="H27" s="4" t="str">
        <f>Basic_test_data[[#This Row],[Gender_name]]</f>
        <v>f</v>
      </c>
      <c r="I27" s="4" t="str">
        <f t="shared" si="0"/>
        <v>HD</v>
      </c>
      <c r="J27" s="4" t="str">
        <f t="shared" si="1"/>
        <v>akubiak@happydog.pl</v>
      </c>
      <c r="K27" s="5" t="str">
        <f t="shared" si="2"/>
        <v>agata.kubiak@happydog.pl</v>
      </c>
      <c r="L27" s="4" t="str">
        <f t="shared" si="3"/>
        <v>agata.kubiak</v>
      </c>
      <c r="M27" s="4" t="str">
        <f t="shared" si="4"/>
        <v>agata_kubiak</v>
      </c>
    </row>
    <row r="28" spans="2:13" x14ac:dyDescent="0.25">
      <c r="B28" s="4">
        <v>23</v>
      </c>
      <c r="C28" s="4" t="str">
        <f>Basic_test_data[[#This Row],[Firstname_PL]]</f>
        <v>Agnieszka</v>
      </c>
      <c r="D28" s="4" t="str">
        <f>Basic_test_data[[#This Row],[Lastname_PL]]</f>
        <v>Lis</v>
      </c>
      <c r="E28" s="2">
        <f>Basic_test_data[[#This Row],[PESEL ]]</f>
        <v>85102932385</v>
      </c>
      <c r="F28" s="4" t="str">
        <f>Basic_test_data[[#This Row],[Firstname_NPL]]</f>
        <v>Agnieszka</v>
      </c>
      <c r="G28" s="4" t="str">
        <f>Basic_test_data[[#This Row],[Lastname_NPL]]</f>
        <v>Lis</v>
      </c>
      <c r="H28" s="4" t="str">
        <f>Basic_test_data[[#This Row],[Gender_name]]</f>
        <v>f</v>
      </c>
      <c r="I28" s="4" t="str">
        <f t="shared" si="0"/>
        <v>HD</v>
      </c>
      <c r="J28" s="4" t="str">
        <f t="shared" si="1"/>
        <v>alis@happydog.pl</v>
      </c>
      <c r="K28" s="5" t="str">
        <f t="shared" si="2"/>
        <v>agnieszka.lis@happydog.pl</v>
      </c>
      <c r="L28" s="4" t="str">
        <f t="shared" si="3"/>
        <v>agnieszka.lis</v>
      </c>
      <c r="M28" s="4" t="str">
        <f t="shared" si="4"/>
        <v>agnieszka_lis</v>
      </c>
    </row>
    <row r="29" spans="2:13" x14ac:dyDescent="0.25">
      <c r="B29" s="4">
        <v>24</v>
      </c>
      <c r="C29" s="4" t="str">
        <f>Basic_test_data[[#This Row],[Firstname_PL]]</f>
        <v>Dorota</v>
      </c>
      <c r="D29" s="4" t="str">
        <f>Basic_test_data[[#This Row],[Lastname_PL]]</f>
        <v>Maciejewska</v>
      </c>
      <c r="E29" s="2">
        <f>Basic_test_data[[#This Row],[PESEL ]]</f>
        <v>73101844268</v>
      </c>
      <c r="F29" s="4" t="str">
        <f>Basic_test_data[[#This Row],[Firstname_NPL]]</f>
        <v>Dorota</v>
      </c>
      <c r="G29" s="4" t="str">
        <f>Basic_test_data[[#This Row],[Lastname_NPL]]</f>
        <v>Maciejewska</v>
      </c>
      <c r="H29" s="4" t="str">
        <f>Basic_test_data[[#This Row],[Gender_name]]</f>
        <v>f</v>
      </c>
      <c r="I29" s="4" t="str">
        <f t="shared" si="0"/>
        <v>HD</v>
      </c>
      <c r="J29" s="4" t="str">
        <f t="shared" si="1"/>
        <v>dmaciejewska@happydog.pl</v>
      </c>
      <c r="K29" s="5" t="str">
        <f t="shared" si="2"/>
        <v>dorota.maciejewska@happydog.pl</v>
      </c>
      <c r="L29" s="4" t="str">
        <f t="shared" si="3"/>
        <v>dorota.maciejewska</v>
      </c>
      <c r="M29" s="4" t="str">
        <f t="shared" si="4"/>
        <v>dorota_maciejewska</v>
      </c>
    </row>
    <row r="30" spans="2:13" x14ac:dyDescent="0.25">
      <c r="B30" s="4">
        <v>25</v>
      </c>
      <c r="C30" s="4" t="str">
        <f>Basic_test_data[[#This Row],[Firstname_PL]]</f>
        <v>Sandra</v>
      </c>
      <c r="D30" s="4" t="str">
        <f>Basic_test_data[[#This Row],[Lastname_PL]]</f>
        <v>Makowska</v>
      </c>
      <c r="E30" s="2">
        <f>Basic_test_data[[#This Row],[PESEL ]]</f>
        <v>77041197488</v>
      </c>
      <c r="F30" s="4" t="str">
        <f>Basic_test_data[[#This Row],[Firstname_NPL]]</f>
        <v>Sandra</v>
      </c>
      <c r="G30" s="4" t="str">
        <f>Basic_test_data[[#This Row],[Lastname_NPL]]</f>
        <v>Makowska</v>
      </c>
      <c r="H30" s="4" t="str">
        <f>Basic_test_data[[#This Row],[Gender_name]]</f>
        <v>f</v>
      </c>
      <c r="I30" s="4" t="str">
        <f t="shared" si="0"/>
        <v>HD</v>
      </c>
      <c r="J30" s="4" t="str">
        <f t="shared" si="1"/>
        <v>smakowska@happydog.pl</v>
      </c>
      <c r="K30" s="5" t="str">
        <f t="shared" si="2"/>
        <v>sandra.makowska@happydog.pl</v>
      </c>
      <c r="L30" s="4" t="str">
        <f t="shared" si="3"/>
        <v>sandra.makowska</v>
      </c>
      <c r="M30" s="4" t="str">
        <f t="shared" si="4"/>
        <v>sandra_makowska</v>
      </c>
    </row>
    <row r="31" spans="2:13" x14ac:dyDescent="0.25">
      <c r="B31" s="4">
        <v>26</v>
      </c>
      <c r="C31" s="4" t="str">
        <f>Basic_test_data[[#This Row],[Firstname_PL]]</f>
        <v>Zbigniew</v>
      </c>
      <c r="D31" s="4" t="str">
        <f>Basic_test_data[[#This Row],[Lastname_PL]]</f>
        <v>Zielonek</v>
      </c>
      <c r="E31" s="2">
        <f>Basic_test_data[[#This Row],[PESEL ]]</f>
        <v>83031078134</v>
      </c>
      <c r="F31" s="4" t="str">
        <f>Basic_test_data[[#This Row],[Firstname_NPL]]</f>
        <v>Zbigniew</v>
      </c>
      <c r="G31" s="4" t="str">
        <f>Basic_test_data[[#This Row],[Lastname_NPL]]</f>
        <v>Zielonek</v>
      </c>
      <c r="H31" s="4" t="str">
        <f>Basic_test_data[[#This Row],[Gender_name]]</f>
        <v>m</v>
      </c>
      <c r="I31" s="4" t="str">
        <f t="shared" si="0"/>
        <v>HD</v>
      </c>
      <c r="J31" s="4" t="str">
        <f t="shared" si="1"/>
        <v>zzielonek@happydog.pl</v>
      </c>
      <c r="K31" s="5" t="str">
        <f t="shared" si="2"/>
        <v>zbigniew.zielonek@happydog.pl</v>
      </c>
      <c r="L31" s="4" t="str">
        <f t="shared" si="3"/>
        <v>zbigniew.zielonek</v>
      </c>
      <c r="M31" s="4" t="str">
        <f t="shared" si="4"/>
        <v>zbigniew_zielonek</v>
      </c>
    </row>
    <row r="32" spans="2:13" x14ac:dyDescent="0.25">
      <c r="B32" s="4">
        <v>27</v>
      </c>
      <c r="C32" s="4" t="str">
        <f>Basic_test_data[[#This Row],[Firstname_PL]]</f>
        <v>Marek</v>
      </c>
      <c r="D32" s="4" t="str">
        <f>Basic_test_data[[#This Row],[Lastname_PL]]</f>
        <v>Adamczyk</v>
      </c>
      <c r="E32" s="2">
        <f>Basic_test_data[[#This Row],[PESEL ]]</f>
        <v>88103057857</v>
      </c>
      <c r="F32" s="4" t="str">
        <f>Basic_test_data[[#This Row],[Firstname_NPL]]</f>
        <v>Marek</v>
      </c>
      <c r="G32" s="4" t="str">
        <f>Basic_test_data[[#This Row],[Lastname_NPL]]</f>
        <v>Adamczyk</v>
      </c>
      <c r="H32" s="4" t="str">
        <f>Basic_test_data[[#This Row],[Gender_name]]</f>
        <v>m</v>
      </c>
      <c r="I32" s="4" t="str">
        <f t="shared" si="0"/>
        <v>HD</v>
      </c>
      <c r="J32" s="4" t="str">
        <f t="shared" si="1"/>
        <v>madamczyk@happydog.pl</v>
      </c>
      <c r="K32" s="5" t="str">
        <f t="shared" si="2"/>
        <v>marek.adamczyk@happydog.pl</v>
      </c>
      <c r="L32" s="4" t="str">
        <f t="shared" si="3"/>
        <v>marek.adamczyk</v>
      </c>
      <c r="M32" s="4" t="str">
        <f t="shared" si="4"/>
        <v>marek_adamczyk</v>
      </c>
    </row>
    <row r="33" spans="2:13" x14ac:dyDescent="0.25">
      <c r="B33" s="4">
        <v>28</v>
      </c>
      <c r="C33" s="4" t="str">
        <f>Basic_test_data[[#This Row],[Firstname_PL]]</f>
        <v>Mieczysław</v>
      </c>
      <c r="D33" s="4" t="str">
        <f>Basic_test_data[[#This Row],[Lastname_PL]]</f>
        <v>Rybek</v>
      </c>
      <c r="E33" s="2" t="str">
        <f>Basic_test_data[[#This Row],[PESEL ]]</f>
        <v>00310532211</v>
      </c>
      <c r="F33" s="4" t="str">
        <f>Basic_test_data[[#This Row],[Firstname_NPL]]</f>
        <v>Mieczyslaw</v>
      </c>
      <c r="G33" s="4" t="str">
        <f>Basic_test_data[[#This Row],[Lastname_NPL]]</f>
        <v>Rybek</v>
      </c>
      <c r="H33" s="4" t="str">
        <f>Basic_test_data[[#This Row],[Gender_name]]</f>
        <v>m</v>
      </c>
      <c r="I33" s="4" t="str">
        <f t="shared" si="0"/>
        <v>HD</v>
      </c>
      <c r="J33" s="4" t="str">
        <f t="shared" si="1"/>
        <v>mrybek@happydog.pl</v>
      </c>
      <c r="K33" s="5" t="str">
        <f t="shared" si="2"/>
        <v>mieczyslaw.rybek@happydog.pl</v>
      </c>
      <c r="L33" s="4" t="str">
        <f t="shared" si="3"/>
        <v>mieczyslaw.rybek</v>
      </c>
      <c r="M33" s="4" t="str">
        <f t="shared" si="4"/>
        <v>mieczyslaw_rybek</v>
      </c>
    </row>
    <row r="34" spans="2:13" x14ac:dyDescent="0.25">
      <c r="B34" s="4">
        <v>29</v>
      </c>
      <c r="C34" s="4" t="str">
        <f>Basic_test_data[[#This Row],[Firstname_PL]]</f>
        <v>Piotr</v>
      </c>
      <c r="D34" s="4" t="str">
        <f>Basic_test_data[[#This Row],[Lastname_PL]]</f>
        <v>Andrzejewski</v>
      </c>
      <c r="E34" s="2">
        <f>Basic_test_data[[#This Row],[PESEL ]]</f>
        <v>91082471516</v>
      </c>
      <c r="F34" s="4" t="str">
        <f>Basic_test_data[[#This Row],[Firstname_NPL]]</f>
        <v>Piotr</v>
      </c>
      <c r="G34" s="4" t="str">
        <f>Basic_test_data[[#This Row],[Lastname_NPL]]</f>
        <v>Andrzejewski</v>
      </c>
      <c r="H34" s="4" t="str">
        <f>Basic_test_data[[#This Row],[Gender_name]]</f>
        <v>m</v>
      </c>
      <c r="I34" s="4" t="str">
        <f t="shared" si="0"/>
        <v>HD</v>
      </c>
      <c r="J34" s="4" t="str">
        <f t="shared" si="1"/>
        <v>pandrzejewski@happydog.pl</v>
      </c>
      <c r="K34" s="5" t="str">
        <f t="shared" si="2"/>
        <v>piotr.andrzejewski@happydog.pl</v>
      </c>
      <c r="L34" s="4" t="str">
        <f t="shared" si="3"/>
        <v>piotr.andrzejewski</v>
      </c>
      <c r="M34" s="4" t="str">
        <f t="shared" si="4"/>
        <v>piotr_andrzejewski</v>
      </c>
    </row>
    <row r="35" spans="2:13" x14ac:dyDescent="0.25">
      <c r="B35" s="4">
        <v>30</v>
      </c>
      <c r="C35" s="4" t="str">
        <f>Basic_test_data[[#This Row],[Firstname_PL]]</f>
        <v>Adam</v>
      </c>
      <c r="D35" s="4" t="str">
        <f>Basic_test_data[[#This Row],[Lastname_PL]]</f>
        <v>Czarkowski</v>
      </c>
      <c r="E35" s="2">
        <f>Basic_test_data[[#This Row],[PESEL ]]</f>
        <v>86060285195</v>
      </c>
      <c r="F35" s="4" t="str">
        <f>Basic_test_data[[#This Row],[Firstname_NPL]]</f>
        <v>Adam</v>
      </c>
      <c r="G35" s="4" t="str">
        <f>Basic_test_data[[#This Row],[Lastname_NPL]]</f>
        <v>Czarkowski</v>
      </c>
      <c r="H35" s="4" t="str">
        <f>Basic_test_data[[#This Row],[Gender_name]]</f>
        <v>m</v>
      </c>
      <c r="I35" s="4" t="str">
        <f t="shared" si="0"/>
        <v>HD</v>
      </c>
      <c r="J35" s="4" t="str">
        <f t="shared" si="1"/>
        <v>aczarkowski@happydog.pl</v>
      </c>
      <c r="K35" s="5" t="str">
        <f t="shared" si="2"/>
        <v>adam.czarkowski@happydog.pl</v>
      </c>
      <c r="L35" s="4" t="str">
        <f t="shared" si="3"/>
        <v>adam.czarkowski</v>
      </c>
      <c r="M35" s="4" t="str">
        <f t="shared" si="4"/>
        <v>adam_czarkowski</v>
      </c>
    </row>
    <row r="36" spans="2:13" x14ac:dyDescent="0.25">
      <c r="B36" s="4">
        <v>31</v>
      </c>
      <c r="C36" s="4" t="str">
        <f>Basic_test_data[[#This Row],[Firstname_PL]]</f>
        <v>Sebastian</v>
      </c>
      <c r="D36" s="4" t="str">
        <f>Basic_test_data[[#This Row],[Lastname_PL]]</f>
        <v>Baranowski</v>
      </c>
      <c r="E36" s="2">
        <f>Basic_test_data[[#This Row],[PESEL ]]</f>
        <v>67020619337</v>
      </c>
      <c r="F36" s="4" t="str">
        <f>Basic_test_data[[#This Row],[Firstname_NPL]]</f>
        <v>Sebastian</v>
      </c>
      <c r="G36" s="4" t="str">
        <f>Basic_test_data[[#This Row],[Lastname_NPL]]</f>
        <v>Baranowski</v>
      </c>
      <c r="H36" s="4" t="str">
        <f>Basic_test_data[[#This Row],[Gender_name]]</f>
        <v>m</v>
      </c>
      <c r="I36" s="4" t="str">
        <f t="shared" si="0"/>
        <v>HD</v>
      </c>
      <c r="J36" s="4" t="str">
        <f t="shared" si="1"/>
        <v>sbaranowski@happydog.pl</v>
      </c>
      <c r="K36" s="5" t="str">
        <f t="shared" si="2"/>
        <v>sebastian.baranowski@happydog.pl</v>
      </c>
      <c r="L36" s="4" t="str">
        <f t="shared" si="3"/>
        <v>sebastian.baranowski</v>
      </c>
      <c r="M36" s="4" t="str">
        <f t="shared" si="4"/>
        <v>sebastian_baranowski</v>
      </c>
    </row>
    <row r="37" spans="2:13" x14ac:dyDescent="0.25">
      <c r="B37" s="4">
        <v>32</v>
      </c>
      <c r="C37" s="4" t="str">
        <f>Basic_test_data[[#This Row],[Firstname_PL]]</f>
        <v>Piotr</v>
      </c>
      <c r="D37" s="4" t="str">
        <f>Basic_test_data[[#This Row],[Lastname_PL]]</f>
        <v>Bąk</v>
      </c>
      <c r="E37" s="2">
        <f>Basic_test_data[[#This Row],[PESEL ]]</f>
        <v>62122665891</v>
      </c>
      <c r="F37" s="4" t="str">
        <f>Basic_test_data[[#This Row],[Firstname_NPL]]</f>
        <v>Piotr</v>
      </c>
      <c r="G37" s="4" t="str">
        <f>Basic_test_data[[#This Row],[Lastname_NPL]]</f>
        <v>Bak</v>
      </c>
      <c r="H37" s="4" t="str">
        <f>Basic_test_data[[#This Row],[Gender_name]]</f>
        <v>m</v>
      </c>
      <c r="I37" s="4" t="str">
        <f t="shared" si="0"/>
        <v>HD</v>
      </c>
      <c r="J37" s="4" t="str">
        <f t="shared" si="1"/>
        <v>pbak@happydog.pl</v>
      </c>
      <c r="K37" s="5" t="str">
        <f t="shared" si="2"/>
        <v>piotr.bak@happydog.pl</v>
      </c>
      <c r="L37" s="4" t="str">
        <f t="shared" si="3"/>
        <v>piotr.bak</v>
      </c>
      <c r="M37" s="4" t="str">
        <f t="shared" si="4"/>
        <v>piotr_bak</v>
      </c>
    </row>
    <row r="38" spans="2:13" x14ac:dyDescent="0.25">
      <c r="B38" s="4">
        <v>33</v>
      </c>
      <c r="C38" s="4" t="str">
        <f>Basic_test_data[[#This Row],[Firstname_PL]]</f>
        <v>Grzegorz</v>
      </c>
      <c r="D38" s="4" t="str">
        <f>Basic_test_data[[#This Row],[Lastname_PL]]</f>
        <v>Borkowski</v>
      </c>
      <c r="E38" s="2">
        <f>Basic_test_data[[#This Row],[PESEL ]]</f>
        <v>63011463332</v>
      </c>
      <c r="F38" s="4" t="str">
        <f>Basic_test_data[[#This Row],[Firstname_NPL]]</f>
        <v>Grzegorz</v>
      </c>
      <c r="G38" s="4" t="str">
        <f>Basic_test_data[[#This Row],[Lastname_NPL]]</f>
        <v>Borkowski</v>
      </c>
      <c r="H38" s="4" t="str">
        <f>Basic_test_data[[#This Row],[Gender_name]]</f>
        <v>m</v>
      </c>
      <c r="I38" s="4" t="str">
        <f t="shared" si="0"/>
        <v>HD</v>
      </c>
      <c r="J38" s="4" t="str">
        <f t="shared" si="1"/>
        <v>gborkowski@happydog.pl</v>
      </c>
      <c r="K38" s="5" t="str">
        <f t="shared" si="2"/>
        <v>grzegorz.borkowski@happydog.pl</v>
      </c>
      <c r="L38" s="4" t="str">
        <f t="shared" si="3"/>
        <v>grzegorz.borkowski</v>
      </c>
      <c r="M38" s="4" t="str">
        <f t="shared" si="4"/>
        <v>grzegorz_borkowski</v>
      </c>
    </row>
    <row r="39" spans="2:13" x14ac:dyDescent="0.25">
      <c r="B39" s="4">
        <v>34</v>
      </c>
      <c r="C39" s="4" t="str">
        <f>Basic_test_data[[#This Row],[Firstname_PL]]</f>
        <v>Henryk</v>
      </c>
      <c r="D39" s="4" t="str">
        <f>Basic_test_data[[#This Row],[Lastname_PL]]</f>
        <v>Chmiel</v>
      </c>
      <c r="E39" s="2">
        <f>Basic_test_data[[#This Row],[PESEL ]]</f>
        <v>87070722159</v>
      </c>
      <c r="F39" s="4" t="str">
        <f>Basic_test_data[[#This Row],[Firstname_NPL]]</f>
        <v>Henryk</v>
      </c>
      <c r="G39" s="4" t="str">
        <f>Basic_test_data[[#This Row],[Lastname_NPL]]</f>
        <v>Chmiel</v>
      </c>
      <c r="H39" s="4" t="str">
        <f>Basic_test_data[[#This Row],[Gender_name]]</f>
        <v>m</v>
      </c>
      <c r="I39" s="4" t="str">
        <f t="shared" si="0"/>
        <v>HD</v>
      </c>
      <c r="J39" s="4" t="str">
        <f t="shared" si="1"/>
        <v>hchmiel@happydog.pl</v>
      </c>
      <c r="K39" s="5" t="str">
        <f t="shared" si="2"/>
        <v>henryk.chmiel@happydog.pl</v>
      </c>
      <c r="L39" s="4" t="str">
        <f t="shared" si="3"/>
        <v>henryk.chmiel</v>
      </c>
      <c r="M39" s="4" t="str">
        <f t="shared" si="4"/>
        <v>henryk_chmiel</v>
      </c>
    </row>
    <row r="40" spans="2:13" x14ac:dyDescent="0.25">
      <c r="B40" s="4">
        <v>35</v>
      </c>
      <c r="C40" s="4" t="str">
        <f>Basic_test_data[[#This Row],[Firstname_PL]]</f>
        <v>Sebastian</v>
      </c>
      <c r="D40" s="4" t="str">
        <f>Basic_test_data[[#This Row],[Lastname_PL]]</f>
        <v>Chmielewski</v>
      </c>
      <c r="E40" s="2">
        <f>Basic_test_data[[#This Row],[PESEL ]]</f>
        <v>70063095992</v>
      </c>
      <c r="F40" s="4" t="str">
        <f>Basic_test_data[[#This Row],[Firstname_NPL]]</f>
        <v>Sebastian</v>
      </c>
      <c r="G40" s="4" t="str">
        <f>Basic_test_data[[#This Row],[Lastname_NPL]]</f>
        <v>Chmielewski</v>
      </c>
      <c r="H40" s="4" t="str">
        <f>Basic_test_data[[#This Row],[Gender_name]]</f>
        <v>m</v>
      </c>
      <c r="I40" s="4" t="str">
        <f t="shared" si="0"/>
        <v>HD</v>
      </c>
      <c r="J40" s="4" t="str">
        <f t="shared" si="1"/>
        <v>schmielewski@happydog.pl</v>
      </c>
      <c r="K40" s="5" t="str">
        <f t="shared" si="2"/>
        <v>sebastian.chmielewski@happydog.pl</v>
      </c>
      <c r="L40" s="4" t="str">
        <f t="shared" si="3"/>
        <v>sebastian.chmielewski</v>
      </c>
      <c r="M40" s="4" t="str">
        <f t="shared" si="4"/>
        <v>sebastian_chmielewski</v>
      </c>
    </row>
    <row r="41" spans="2:13" x14ac:dyDescent="0.25">
      <c r="B41" s="4">
        <v>36</v>
      </c>
      <c r="C41" s="4" t="str">
        <f>Basic_test_data[[#This Row],[Firstname_PL]]</f>
        <v>Mirosław</v>
      </c>
      <c r="D41" s="4" t="str">
        <f>Basic_test_data[[#This Row],[Lastname_PL]]</f>
        <v>Czerwiński</v>
      </c>
      <c r="E41" s="2">
        <f>Basic_test_data[[#This Row],[PESEL ]]</f>
        <v>69042172399</v>
      </c>
      <c r="F41" s="4" t="str">
        <f>Basic_test_data[[#This Row],[Firstname_NPL]]</f>
        <v>Miroslaw</v>
      </c>
      <c r="G41" s="4" t="str">
        <f>Basic_test_data[[#This Row],[Lastname_NPL]]</f>
        <v>Czerwinski</v>
      </c>
      <c r="H41" s="4" t="str">
        <f>Basic_test_data[[#This Row],[Gender_name]]</f>
        <v>m</v>
      </c>
      <c r="I41" s="4" t="str">
        <f t="shared" si="0"/>
        <v>HD</v>
      </c>
      <c r="J41" s="4" t="str">
        <f t="shared" si="1"/>
        <v>mczerwinski@happydog.pl</v>
      </c>
      <c r="K41" s="5" t="str">
        <f t="shared" si="2"/>
        <v>miroslaw.czerwinski@happydog.pl</v>
      </c>
      <c r="L41" s="4" t="str">
        <f t="shared" si="3"/>
        <v>miroslaw.czerwinski</v>
      </c>
      <c r="M41" s="4" t="str">
        <f t="shared" si="4"/>
        <v>miroslaw_czerwinski</v>
      </c>
    </row>
    <row r="42" spans="2:13" x14ac:dyDescent="0.25">
      <c r="B42" s="4">
        <v>37</v>
      </c>
      <c r="C42" s="4" t="str">
        <f>Basic_test_data[[#This Row],[Firstname_PL]]</f>
        <v>Marcin</v>
      </c>
      <c r="D42" s="4" t="str">
        <f>Basic_test_data[[#This Row],[Lastname_PL]]</f>
        <v>Wójcik</v>
      </c>
      <c r="E42" s="2">
        <f>Basic_test_data[[#This Row],[PESEL ]]</f>
        <v>81091943838</v>
      </c>
      <c r="F42" s="4" t="str">
        <f>Basic_test_data[[#This Row],[Firstname_NPL]]</f>
        <v>Marcin</v>
      </c>
      <c r="G42" s="4" t="str">
        <f>Basic_test_data[[#This Row],[Lastname_NPL]]</f>
        <v>Wojcik</v>
      </c>
      <c r="H42" s="4" t="str">
        <f>Basic_test_data[[#This Row],[Gender_name]]</f>
        <v>m</v>
      </c>
      <c r="I42" s="4" t="str">
        <f t="shared" si="0"/>
        <v>HD</v>
      </c>
      <c r="J42" s="4" t="str">
        <f t="shared" si="1"/>
        <v>mwojcik@happydog.pl</v>
      </c>
      <c r="K42" s="5" t="str">
        <f t="shared" si="2"/>
        <v>marcin.wojcik@happydog.pl</v>
      </c>
      <c r="L42" s="4" t="str">
        <f t="shared" si="3"/>
        <v>marcin.wojcik</v>
      </c>
      <c r="M42" s="4" t="str">
        <f t="shared" si="4"/>
        <v>marcin_wojcik</v>
      </c>
    </row>
    <row r="43" spans="2:13" x14ac:dyDescent="0.25">
      <c r="B43" s="4">
        <v>38</v>
      </c>
      <c r="C43" s="4" t="str">
        <f>Basic_test_data[[#This Row],[Firstname_PL]]</f>
        <v>Mateusz</v>
      </c>
      <c r="D43" s="4" t="str">
        <f>Basic_test_data[[#This Row],[Lastname_PL]]</f>
        <v>Głowacki</v>
      </c>
      <c r="E43" s="2">
        <f>Basic_test_data[[#This Row],[PESEL ]]</f>
        <v>76081148672</v>
      </c>
      <c r="F43" s="4" t="str">
        <f>Basic_test_data[[#This Row],[Firstname_NPL]]</f>
        <v>Mateusz</v>
      </c>
      <c r="G43" s="4" t="str">
        <f>Basic_test_data[[#This Row],[Lastname_NPL]]</f>
        <v>Glowacki</v>
      </c>
      <c r="H43" s="4" t="str">
        <f>Basic_test_data[[#This Row],[Gender_name]]</f>
        <v>m</v>
      </c>
      <c r="I43" s="4" t="str">
        <f t="shared" si="0"/>
        <v>HD</v>
      </c>
      <c r="J43" s="4" t="str">
        <f t="shared" si="1"/>
        <v>mglowacki@happydog.pl</v>
      </c>
      <c r="K43" s="5" t="str">
        <f t="shared" si="2"/>
        <v>mateusz.glowacki@happydog.pl</v>
      </c>
      <c r="L43" s="4" t="str">
        <f t="shared" si="3"/>
        <v>mateusz.glowacki</v>
      </c>
      <c r="M43" s="4" t="str">
        <f t="shared" si="4"/>
        <v>mateusz_glowacki</v>
      </c>
    </row>
    <row r="44" spans="2:13" x14ac:dyDescent="0.25">
      <c r="B44" s="4">
        <v>39</v>
      </c>
      <c r="C44" s="4" t="str">
        <f>Basic_test_data[[#This Row],[Firstname_PL]]</f>
        <v>Kazimierz</v>
      </c>
      <c r="D44" s="4" t="str">
        <f>Basic_test_data[[#This Row],[Lastname_PL]]</f>
        <v>Górski</v>
      </c>
      <c r="E44" s="2">
        <f>Basic_test_data[[#This Row],[PESEL ]]</f>
        <v>94060932795</v>
      </c>
      <c r="F44" s="4" t="str">
        <f>Basic_test_data[[#This Row],[Firstname_NPL]]</f>
        <v>Kazimierz</v>
      </c>
      <c r="G44" s="4" t="str">
        <f>Basic_test_data[[#This Row],[Lastname_NPL]]</f>
        <v>Gorski</v>
      </c>
      <c r="H44" s="4" t="str">
        <f>Basic_test_data[[#This Row],[Gender_name]]</f>
        <v>m</v>
      </c>
      <c r="I44" s="4" t="str">
        <f t="shared" si="0"/>
        <v>HD</v>
      </c>
      <c r="J44" s="4" t="str">
        <f t="shared" si="1"/>
        <v>kgorski@happydog.pl</v>
      </c>
      <c r="K44" s="5" t="str">
        <f t="shared" si="2"/>
        <v>kazimierz.gorski@happydog.pl</v>
      </c>
      <c r="L44" s="4" t="str">
        <f t="shared" si="3"/>
        <v>kazimierz.gorski</v>
      </c>
      <c r="M44" s="4" t="str">
        <f t="shared" si="4"/>
        <v>kazimierz_gorski</v>
      </c>
    </row>
    <row r="45" spans="2:13" x14ac:dyDescent="0.25">
      <c r="B45" s="4">
        <v>40</v>
      </c>
      <c r="C45" s="4" t="str">
        <f>Basic_test_data[[#This Row],[Firstname_PL]]</f>
        <v>Mariusz</v>
      </c>
      <c r="D45" s="4" t="str">
        <f>Basic_test_data[[#This Row],[Lastname_PL]]</f>
        <v>Grabowski</v>
      </c>
      <c r="E45" s="2">
        <f>Basic_test_data[[#This Row],[PESEL ]]</f>
        <v>98042898857</v>
      </c>
      <c r="F45" s="4" t="str">
        <f>Basic_test_data[[#This Row],[Firstname_NPL]]</f>
        <v>Mariusz</v>
      </c>
      <c r="G45" s="4" t="str">
        <f>Basic_test_data[[#This Row],[Lastname_NPL]]</f>
        <v>Grabowski</v>
      </c>
      <c r="H45" s="4" t="str">
        <f>Basic_test_data[[#This Row],[Gender_name]]</f>
        <v>m</v>
      </c>
      <c r="I45" s="4" t="str">
        <f t="shared" si="0"/>
        <v>HD</v>
      </c>
      <c r="J45" s="4" t="str">
        <f t="shared" si="1"/>
        <v>mgrabowski@happydog.pl</v>
      </c>
      <c r="K45" s="5" t="str">
        <f t="shared" si="2"/>
        <v>mariusz.grabowski@happydog.pl</v>
      </c>
      <c r="L45" s="4" t="str">
        <f t="shared" si="3"/>
        <v>mariusz.grabowski</v>
      </c>
      <c r="M45" s="4" t="str">
        <f t="shared" si="4"/>
        <v>mariusz_grabowski</v>
      </c>
    </row>
    <row r="46" spans="2:13" x14ac:dyDescent="0.25">
      <c r="B46" s="4">
        <v>41</v>
      </c>
      <c r="C46" s="4" t="str">
        <f>Basic_test_data[[#This Row],[Firstname_PL]]</f>
        <v>Jacek</v>
      </c>
      <c r="D46" s="4" t="str">
        <f>Basic_test_data[[#This Row],[Lastname_PL]]</f>
        <v>Jankowski</v>
      </c>
      <c r="E46" s="2">
        <f>Basic_test_data[[#This Row],[PESEL ]]</f>
        <v>67091083855</v>
      </c>
      <c r="F46" s="4" t="str">
        <f>Basic_test_data[[#This Row],[Firstname_NPL]]</f>
        <v>Jacek</v>
      </c>
      <c r="G46" s="4" t="str">
        <f>Basic_test_data[[#This Row],[Lastname_NPL]]</f>
        <v>Jankowski</v>
      </c>
      <c r="H46" s="4" t="str">
        <f>Basic_test_data[[#This Row],[Gender_name]]</f>
        <v>m</v>
      </c>
      <c r="I46" s="4" t="str">
        <f t="shared" si="0"/>
        <v>HD</v>
      </c>
      <c r="J46" s="4" t="str">
        <f t="shared" si="1"/>
        <v>jjankowski@happydog.pl</v>
      </c>
      <c r="K46" s="5" t="str">
        <f t="shared" si="2"/>
        <v>jacek.jankowski@happydog.pl</v>
      </c>
      <c r="L46" s="4" t="str">
        <f t="shared" si="3"/>
        <v>jacek.jankowski</v>
      </c>
      <c r="M46" s="4" t="str">
        <f t="shared" si="4"/>
        <v>jacek_jankowski</v>
      </c>
    </row>
    <row r="47" spans="2:13" x14ac:dyDescent="0.25">
      <c r="B47" s="4">
        <v>42</v>
      </c>
      <c r="C47" s="4" t="str">
        <f>Basic_test_data[[#This Row],[Firstname_PL]]</f>
        <v>Adam</v>
      </c>
      <c r="D47" s="4" t="str">
        <f>Basic_test_data[[#This Row],[Lastname_PL]]</f>
        <v>Jasiński</v>
      </c>
      <c r="E47" s="2" t="str">
        <f>Basic_test_data[[#This Row],[PESEL ]]</f>
        <v>00242567275</v>
      </c>
      <c r="F47" s="4" t="str">
        <f>Basic_test_data[[#This Row],[Firstname_NPL]]</f>
        <v>Adam</v>
      </c>
      <c r="G47" s="4" t="str">
        <f>Basic_test_data[[#This Row],[Lastname_NPL]]</f>
        <v>Jasinski</v>
      </c>
      <c r="H47" s="4" t="str">
        <f>Basic_test_data[[#This Row],[Gender_name]]</f>
        <v>m</v>
      </c>
      <c r="I47" s="4" t="str">
        <f t="shared" si="0"/>
        <v>HD</v>
      </c>
      <c r="J47" s="4" t="str">
        <f t="shared" si="1"/>
        <v>ajasinski@happydog.pl</v>
      </c>
      <c r="K47" s="5" t="str">
        <f t="shared" si="2"/>
        <v>adam.jasinski@happydog.pl</v>
      </c>
      <c r="L47" s="4" t="str">
        <f t="shared" si="3"/>
        <v>adam.jasinski</v>
      </c>
      <c r="M47" s="4" t="str">
        <f t="shared" si="4"/>
        <v>adam_jasinski</v>
      </c>
    </row>
    <row r="48" spans="2:13" x14ac:dyDescent="0.25">
      <c r="B48" s="4">
        <v>43</v>
      </c>
      <c r="C48" s="4" t="str">
        <f>Basic_test_data[[#This Row],[Firstname_PL]]</f>
        <v>Adrian</v>
      </c>
      <c r="D48" s="4" t="str">
        <f>Basic_test_data[[#This Row],[Lastname_PL]]</f>
        <v>Kowalczyk</v>
      </c>
      <c r="E48" s="2">
        <f>Basic_test_data[[#This Row],[PESEL ]]</f>
        <v>97031644239</v>
      </c>
      <c r="F48" s="4" t="str">
        <f>Basic_test_data[[#This Row],[Firstname_NPL]]</f>
        <v>Adrian</v>
      </c>
      <c r="G48" s="4" t="str">
        <f>Basic_test_data[[#This Row],[Lastname_NPL]]</f>
        <v>Kowalczyk</v>
      </c>
      <c r="H48" s="4" t="str">
        <f>Basic_test_data[[#This Row],[Gender_name]]</f>
        <v>m</v>
      </c>
      <c r="I48" s="4" t="str">
        <f t="shared" si="0"/>
        <v>HD</v>
      </c>
      <c r="J48" s="4" t="str">
        <f t="shared" si="1"/>
        <v>akowalczyk@happydog.pl</v>
      </c>
      <c r="K48" s="5" t="str">
        <f t="shared" si="2"/>
        <v>adrian.kowalczyk@happydog.pl</v>
      </c>
      <c r="L48" s="4" t="str">
        <f t="shared" si="3"/>
        <v>adrian.kowalczyk</v>
      </c>
      <c r="M48" s="4" t="str">
        <f t="shared" si="4"/>
        <v>adrian_kowalczyk</v>
      </c>
    </row>
    <row r="49" spans="2:13" x14ac:dyDescent="0.25">
      <c r="B49" s="4">
        <v>44</v>
      </c>
      <c r="C49" s="4" t="str">
        <f>Basic_test_data[[#This Row],[Firstname_PL]]</f>
        <v>Marian</v>
      </c>
      <c r="D49" s="4" t="str">
        <f>Basic_test_data[[#This Row],[Lastname_PL]]</f>
        <v>Kowalski</v>
      </c>
      <c r="E49" s="2">
        <f>Basic_test_data[[#This Row],[PESEL ]]</f>
        <v>96091069497</v>
      </c>
      <c r="F49" s="4" t="str">
        <f>Basic_test_data[[#This Row],[Firstname_NPL]]</f>
        <v>Marian</v>
      </c>
      <c r="G49" s="4" t="str">
        <f>Basic_test_data[[#This Row],[Lastname_NPL]]</f>
        <v>Kowalski</v>
      </c>
      <c r="H49" s="4" t="str">
        <f>Basic_test_data[[#This Row],[Gender_name]]</f>
        <v>m</v>
      </c>
      <c r="I49" s="4" t="str">
        <f t="shared" si="0"/>
        <v>HD</v>
      </c>
      <c r="J49" s="4" t="str">
        <f t="shared" si="1"/>
        <v>mkowalski@happydog.pl</v>
      </c>
      <c r="K49" s="5" t="str">
        <f t="shared" si="2"/>
        <v>marian.kowalski@happydog.pl</v>
      </c>
      <c r="L49" s="4" t="str">
        <f t="shared" si="3"/>
        <v>marian.kowalski</v>
      </c>
      <c r="M49" s="4" t="str">
        <f t="shared" si="4"/>
        <v>marian_kowalski</v>
      </c>
    </row>
    <row r="50" spans="2:13" x14ac:dyDescent="0.25">
      <c r="B50" s="4">
        <v>45</v>
      </c>
      <c r="C50" s="4" t="str">
        <f>Basic_test_data[[#This Row],[Firstname_PL]]</f>
        <v>Stanisław</v>
      </c>
      <c r="D50" s="4" t="str">
        <f>Basic_test_data[[#This Row],[Lastname_PL]]</f>
        <v>Gola</v>
      </c>
      <c r="E50" s="2">
        <f>Basic_test_data[[#This Row],[PESEL ]]</f>
        <v>99021058299</v>
      </c>
      <c r="F50" s="4" t="str">
        <f>Basic_test_data[[#This Row],[Firstname_NPL]]</f>
        <v>Stanislaw</v>
      </c>
      <c r="G50" s="4" t="str">
        <f>Basic_test_data[[#This Row],[Lastname_NPL]]</f>
        <v>Gola</v>
      </c>
      <c r="H50" s="4" t="str">
        <f>Basic_test_data[[#This Row],[Gender_name]]</f>
        <v>m</v>
      </c>
      <c r="I50" s="4" t="str">
        <f t="shared" si="0"/>
        <v>HD</v>
      </c>
      <c r="J50" s="4" t="str">
        <f t="shared" si="1"/>
        <v>sgola@happydog.pl</v>
      </c>
      <c r="K50" s="5" t="str">
        <f t="shared" si="2"/>
        <v>stanislaw.gola@happydog.pl</v>
      </c>
      <c r="L50" s="4" t="str">
        <f t="shared" si="3"/>
        <v>stanislaw.gola</v>
      </c>
      <c r="M50" s="4" t="str">
        <f t="shared" si="4"/>
        <v>stanislaw_gola</v>
      </c>
    </row>
    <row r="51" spans="2:13" x14ac:dyDescent="0.25">
      <c r="B51" s="4">
        <v>46</v>
      </c>
      <c r="C51" s="4" t="str">
        <f>Basic_test_data[[#This Row],[Firstname_PL]]</f>
        <v>Krzysztof</v>
      </c>
      <c r="D51" s="4" t="str">
        <f>Basic_test_data[[#This Row],[Lastname_PL]]</f>
        <v>Czarny</v>
      </c>
      <c r="E51" s="2">
        <f>Basic_test_data[[#This Row],[PESEL ]]</f>
        <v>74030497235</v>
      </c>
      <c r="F51" s="4" t="str">
        <f>Basic_test_data[[#This Row],[Firstname_NPL]]</f>
        <v>Krzysztof</v>
      </c>
      <c r="G51" s="4" t="str">
        <f>Basic_test_data[[#This Row],[Lastname_NPL]]</f>
        <v>Czarny</v>
      </c>
      <c r="H51" s="4" t="str">
        <f>Basic_test_data[[#This Row],[Gender_name]]</f>
        <v>m</v>
      </c>
      <c r="I51" s="4" t="str">
        <f t="shared" si="0"/>
        <v>HD</v>
      </c>
      <c r="J51" s="4" t="str">
        <f t="shared" si="1"/>
        <v>kczarny@happydog.pl</v>
      </c>
      <c r="K51" s="5" t="str">
        <f t="shared" si="2"/>
        <v>krzysztof.czarny@happydog.pl</v>
      </c>
      <c r="L51" s="4" t="str">
        <f t="shared" si="3"/>
        <v>krzysztof.czarny</v>
      </c>
      <c r="M51" s="4" t="str">
        <f t="shared" si="4"/>
        <v>krzysztof_czarny</v>
      </c>
    </row>
    <row r="52" spans="2:13" x14ac:dyDescent="0.25">
      <c r="B52" s="4">
        <v>47</v>
      </c>
      <c r="C52" s="4" t="str">
        <f>Basic_test_data[[#This Row],[Firstname_PL]]</f>
        <v>Henryk</v>
      </c>
      <c r="D52" s="4" t="str">
        <f>Basic_test_data[[#This Row],[Lastname_PL]]</f>
        <v>Kowalski</v>
      </c>
      <c r="E52" s="2">
        <f>Basic_test_data[[#This Row],[PESEL ]]</f>
        <v>97031658434</v>
      </c>
      <c r="F52" s="4" t="str">
        <f>Basic_test_data[[#This Row],[Firstname_NPL]]</f>
        <v>Henryk</v>
      </c>
      <c r="G52" s="4" t="str">
        <f>Basic_test_data[[#This Row],[Lastname_NPL]]</f>
        <v>Kowalski</v>
      </c>
      <c r="H52" s="4" t="str">
        <f>Basic_test_data[[#This Row],[Gender_name]]</f>
        <v>m</v>
      </c>
      <c r="I52" s="4" t="str">
        <f t="shared" si="0"/>
        <v>HD</v>
      </c>
      <c r="J52" s="4" t="str">
        <f t="shared" si="1"/>
        <v>hkowalski@happydog.pl</v>
      </c>
      <c r="K52" s="5" t="str">
        <f t="shared" si="2"/>
        <v>henryk.kowalski@happydog.pl</v>
      </c>
      <c r="L52" s="4" t="str">
        <f t="shared" si="3"/>
        <v>henryk.kowalski</v>
      </c>
      <c r="M52" s="4" t="str">
        <f t="shared" si="4"/>
        <v>henryk_kowalski</v>
      </c>
    </row>
    <row r="53" spans="2:13" x14ac:dyDescent="0.25">
      <c r="B53" s="4">
        <v>48</v>
      </c>
      <c r="C53" s="4" t="str">
        <f>Basic_test_data[[#This Row],[Firstname_PL]]</f>
        <v>Michał</v>
      </c>
      <c r="D53" s="4" t="str">
        <f>Basic_test_data[[#This Row],[Lastname_PL]]</f>
        <v>Król</v>
      </c>
      <c r="E53" s="2">
        <f>Basic_test_data[[#This Row],[PESEL ]]</f>
        <v>98062129393</v>
      </c>
      <c r="F53" s="4" t="str">
        <f>Basic_test_data[[#This Row],[Firstname_NPL]]</f>
        <v>Michal</v>
      </c>
      <c r="G53" s="4" t="str">
        <f>Basic_test_data[[#This Row],[Lastname_NPL]]</f>
        <v>Krol</v>
      </c>
      <c r="H53" s="4" t="str">
        <f>Basic_test_data[[#This Row],[Gender_name]]</f>
        <v>m</v>
      </c>
      <c r="I53" s="4" t="str">
        <f t="shared" si="0"/>
        <v>HD</v>
      </c>
      <c r="J53" s="4" t="str">
        <f t="shared" si="1"/>
        <v>mkrol@happydog.pl</v>
      </c>
      <c r="K53" s="5" t="str">
        <f t="shared" si="2"/>
        <v>michal.krol@happydog.pl</v>
      </c>
      <c r="L53" s="4" t="str">
        <f t="shared" si="3"/>
        <v>michal.krol</v>
      </c>
      <c r="M53" s="4" t="str">
        <f t="shared" si="4"/>
        <v>michal_krol</v>
      </c>
    </row>
    <row r="54" spans="2:13" x14ac:dyDescent="0.25">
      <c r="B54" s="4">
        <v>49</v>
      </c>
      <c r="C54" s="4" t="str">
        <f>Basic_test_data[[#This Row],[Firstname_PL]]</f>
        <v>Tomasz</v>
      </c>
      <c r="D54" s="4" t="str">
        <f>Basic_test_data[[#This Row],[Lastname_PL]]</f>
        <v>Kucharski</v>
      </c>
      <c r="E54" s="2">
        <f>Basic_test_data[[#This Row],[PESEL ]]</f>
        <v>66071439534</v>
      </c>
      <c r="F54" s="4" t="str">
        <f>Basic_test_data[[#This Row],[Firstname_NPL]]</f>
        <v>Tomasz</v>
      </c>
      <c r="G54" s="4" t="str">
        <f>Basic_test_data[[#This Row],[Lastname_NPL]]</f>
        <v>Kucharski</v>
      </c>
      <c r="H54" s="4" t="str">
        <f>Basic_test_data[[#This Row],[Gender_name]]</f>
        <v>m</v>
      </c>
      <c r="I54" s="4" t="str">
        <f t="shared" si="0"/>
        <v>HD</v>
      </c>
      <c r="J54" s="4" t="str">
        <f t="shared" si="1"/>
        <v>tkucharski@happydog.pl</v>
      </c>
      <c r="K54" s="5" t="str">
        <f t="shared" si="2"/>
        <v>tomasz.kucharski@happydog.pl</v>
      </c>
      <c r="L54" s="4" t="str">
        <f t="shared" si="3"/>
        <v>tomasz.kucharski</v>
      </c>
      <c r="M54" s="4" t="str">
        <f t="shared" si="4"/>
        <v>tomasz_kucharski</v>
      </c>
    </row>
    <row r="55" spans="2:13" x14ac:dyDescent="0.25">
      <c r="B55" s="4">
        <v>50</v>
      </c>
      <c r="C55" s="4" t="str">
        <f>Basic_test_data[[#This Row],[Firstname_PL]]</f>
        <v>Roman</v>
      </c>
      <c r="D55" s="4" t="str">
        <f>Basic_test_data[[#This Row],[Lastname_PL]]</f>
        <v>Kwiatkowski</v>
      </c>
      <c r="E55" s="2">
        <f>Basic_test_data[[#This Row],[PESEL ]]</f>
        <v>85021444651</v>
      </c>
      <c r="F55" s="4" t="str">
        <f>Basic_test_data[[#This Row],[Firstname_NPL]]</f>
        <v>Roman</v>
      </c>
      <c r="G55" s="4" t="str">
        <f>Basic_test_data[[#This Row],[Lastname_NPL]]</f>
        <v>Kwiatkowski</v>
      </c>
      <c r="H55" s="4" t="str">
        <f>Basic_test_data[[#This Row],[Gender_name]]</f>
        <v>m</v>
      </c>
      <c r="I55" s="4" t="str">
        <f t="shared" si="0"/>
        <v>HD</v>
      </c>
      <c r="J55" s="4" t="str">
        <f t="shared" si="1"/>
        <v>rkwiatkowski@happydog.pl</v>
      </c>
      <c r="K55" s="5" t="str">
        <f t="shared" si="2"/>
        <v>roman.kwiatkowski@happydog.pl</v>
      </c>
      <c r="L55" s="4" t="str">
        <f t="shared" si="3"/>
        <v>roman.kwiatkowski</v>
      </c>
      <c r="M55" s="4" t="str">
        <f t="shared" si="4"/>
        <v>roman_kwiatkowski</v>
      </c>
    </row>
    <row r="56" spans="2:13" x14ac:dyDescent="0.25"/>
    <row r="57" spans="2:13" x14ac:dyDescent="0.25"/>
    <row r="58" spans="2:13" x14ac:dyDescent="0.25"/>
    <row r="59" spans="2:13" x14ac:dyDescent="0.25"/>
    <row r="60" spans="2:13" x14ac:dyDescent="0.25"/>
    <row r="61" spans="2:13" x14ac:dyDescent="0.25"/>
    <row r="62" spans="2:13" x14ac:dyDescent="0.25"/>
    <row r="63" spans="2:13" x14ac:dyDescent="0.25"/>
    <row r="64" spans="2:1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</sheetData>
  <sheetProtection algorithmName="SHA-512" hashValue="MRl7UuNYXamloSpV1PopffIFecZlgmHTX8OsqXPPXBa/5s5ISEJeAK6ptUX92dy/dpHIqjJSLSl3I+AW67ua+w==" saltValue="pIdmBOJyOACInEYlPAl0jg==" spinCount="100000" sheet="1" objects="1" scenarios="1"/>
  <protectedRanges>
    <protectedRange sqref="B5:G5" name="Dane podstawowe"/>
  </protectedRanges>
  <dataValidations count="1">
    <dataValidation type="list" allowBlank="1" showInputMessage="1" showErrorMessage="1" sqref="E1" xr:uid="{BC320B25-1F49-4B7A-AB2B-E1A468B4FC63}">
      <formula1>$C$2:$C$3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B56E-50B4-4D11-811A-14A2171C3BE3}">
  <sheetPr>
    <tabColor theme="4" tint="0.39997558519241921"/>
  </sheetPr>
  <dimension ref="A1:K100"/>
  <sheetViews>
    <sheetView zoomScale="90" zoomScaleNormal="90" workbookViewId="0">
      <selection activeCell="A6" sqref="A6"/>
    </sheetView>
  </sheetViews>
  <sheetFormatPr defaultColWidth="0" defaultRowHeight="15" zeroHeight="1" x14ac:dyDescent="0.25"/>
  <cols>
    <col min="1" max="1" width="19.7109375" style="4" customWidth="1"/>
    <col min="2" max="2" width="18.140625" style="4" customWidth="1"/>
    <col min="3" max="4" width="15.7109375" style="4" customWidth="1"/>
    <col min="5" max="5" width="19.28515625" style="4" customWidth="1"/>
    <col min="6" max="6" width="19.5703125" style="4" customWidth="1"/>
    <col min="7" max="7" width="21.7109375" style="4" customWidth="1"/>
    <col min="8" max="8" width="21.28515625" style="4" customWidth="1"/>
    <col min="9" max="9" width="24.140625" style="4" customWidth="1"/>
    <col min="10" max="10" width="8.85546875" style="4" customWidth="1"/>
    <col min="11" max="11" width="11.5703125" style="4" customWidth="1"/>
    <col min="12" max="16384" width="8.85546875" style="4" hidden="1"/>
  </cols>
  <sheetData>
    <row r="1" spans="1:10" ht="18.75" x14ac:dyDescent="0.3">
      <c r="A1" s="11" t="s">
        <v>17</v>
      </c>
    </row>
    <row r="2" spans="1:10" x14ac:dyDescent="0.25">
      <c r="A2" s="12" t="s">
        <v>18</v>
      </c>
      <c r="D2" s="12" t="s">
        <v>19</v>
      </c>
      <c r="F2" s="13"/>
    </row>
    <row r="3" spans="1:10" ht="79.5" customHeight="1" x14ac:dyDescent="0.25">
      <c r="A3" s="14" t="s">
        <v>20</v>
      </c>
      <c r="B3" s="14" t="s">
        <v>21</v>
      </c>
      <c r="C3" s="15" t="s">
        <v>22</v>
      </c>
      <c r="D3" s="14" t="s">
        <v>23</v>
      </c>
      <c r="E3" s="14" t="s">
        <v>24</v>
      </c>
      <c r="F3" s="14" t="s">
        <v>25</v>
      </c>
      <c r="G3" s="14" t="s">
        <v>26</v>
      </c>
      <c r="H3" s="14" t="s">
        <v>27</v>
      </c>
      <c r="I3" s="14" t="s">
        <v>28</v>
      </c>
      <c r="J3" s="16"/>
    </row>
    <row r="4" spans="1:10" x14ac:dyDescent="0.25"/>
    <row r="5" spans="1:10" x14ac:dyDescent="0.25">
      <c r="A5" s="7" t="s">
        <v>6</v>
      </c>
      <c r="B5" s="7" t="s">
        <v>7</v>
      </c>
      <c r="C5" s="7" t="s">
        <v>8</v>
      </c>
      <c r="D5" s="9" t="s">
        <v>9</v>
      </c>
      <c r="E5" s="9" t="s">
        <v>10</v>
      </c>
      <c r="F5" s="9" t="s">
        <v>11</v>
      </c>
      <c r="G5" s="9" t="s">
        <v>29</v>
      </c>
      <c r="H5" s="9" t="s">
        <v>30</v>
      </c>
      <c r="I5" s="9" t="s">
        <v>31</v>
      </c>
    </row>
    <row r="6" spans="1:10" x14ac:dyDescent="0.25">
      <c r="A6" s="10" t="s">
        <v>32</v>
      </c>
      <c r="B6" s="9" t="s">
        <v>33</v>
      </c>
      <c r="C6" s="17">
        <v>69021322588</v>
      </c>
      <c r="D6" s="9" t="str">
        <f t="shared" ref="D6:E37" si="0">SUBSTITUTE(SUBSTITUTE(SUBSTITUTE(SUBSTITUTE(SUBSTITUTE(SUBSTITUTE(SUBSTITUTE(SUBSTITUTE(SUBSTITUTE(SUBSTITUTE(SUBSTITUTE(SUBSTITUTE(SUBSTITUTE(SUBSTITUTE(SUBSTITUTE(SUBSTITUTE(SUBSTITUTE(SUBSTITUTE(A6,"ą","a"),"ć","c"),"ę","e"),"ł","l"),"ń","n"),"ó","o"),"ś","s"),"ż","z"),"ź","z"),"Ą","A"),"Ć","C"),"Ę","E"),"Ł","L"),"Ń","N"),"Ó","O"),"Ś","S"),"Ż","Z"),"Ź","Z")</f>
        <v>Magdalena</v>
      </c>
      <c r="E6" s="9" t="str">
        <f t="shared" si="0"/>
        <v>Adamczyk</v>
      </c>
      <c r="F6" s="9" t="str">
        <f t="shared" ref="F6:F55" si="1">IF(RIGHT(A6,1)="a","f","m")</f>
        <v>f</v>
      </c>
      <c r="G6" s="9" t="str">
        <f t="shared" ref="G6:G55" si="2">IF(LEN(C6)=11,"ok","nok")</f>
        <v>ok</v>
      </c>
      <c r="H6" s="9" t="str">
        <f t="shared" ref="H6:H55" si="3">LEFT(RIGHT(C6,2),1)</f>
        <v>8</v>
      </c>
      <c r="I6" s="9" t="str">
        <f t="shared" ref="I6:I55" si="4">IF(OR(AND(F6="f",OR(H6="0",H6="2",H6="4",H6="6",H6="8")),AND(F6="m",OR(H6="1",H6="3",H6="5",H6="7",H6="9")))=TRUE,"ok","nok")</f>
        <v>ok</v>
      </c>
    </row>
    <row r="7" spans="1:10" x14ac:dyDescent="0.25">
      <c r="A7" s="10" t="s">
        <v>34</v>
      </c>
      <c r="B7" s="9" t="s">
        <v>35</v>
      </c>
      <c r="C7" s="17">
        <v>88100661583</v>
      </c>
      <c r="D7" s="9" t="str">
        <f t="shared" si="0"/>
        <v>Joanna</v>
      </c>
      <c r="E7" s="9" t="str">
        <f t="shared" si="0"/>
        <v>Kowalska</v>
      </c>
      <c r="F7" s="9" t="str">
        <f t="shared" si="1"/>
        <v>f</v>
      </c>
      <c r="G7" s="9" t="str">
        <f t="shared" si="2"/>
        <v>ok</v>
      </c>
      <c r="H7" s="9" t="str">
        <f t="shared" si="3"/>
        <v>8</v>
      </c>
      <c r="I7" s="9" t="str">
        <f t="shared" si="4"/>
        <v>ok</v>
      </c>
    </row>
    <row r="8" spans="1:10" x14ac:dyDescent="0.25">
      <c r="A8" s="10" t="s">
        <v>36</v>
      </c>
      <c r="B8" s="9" t="s">
        <v>37</v>
      </c>
      <c r="C8" s="17">
        <v>74092162746</v>
      </c>
      <c r="D8" s="9" t="str">
        <f t="shared" si="0"/>
        <v>Katarzyna</v>
      </c>
      <c r="E8" s="9" t="str">
        <f t="shared" si="0"/>
        <v>Baranowska</v>
      </c>
      <c r="F8" s="9" t="str">
        <f t="shared" si="1"/>
        <v>f</v>
      </c>
      <c r="G8" s="9" t="str">
        <f t="shared" si="2"/>
        <v>ok</v>
      </c>
      <c r="H8" s="9" t="str">
        <f t="shared" si="3"/>
        <v>4</v>
      </c>
      <c r="I8" s="9" t="str">
        <f t="shared" si="4"/>
        <v>ok</v>
      </c>
    </row>
    <row r="9" spans="1:10" x14ac:dyDescent="0.25">
      <c r="A9" s="10" t="s">
        <v>38</v>
      </c>
      <c r="B9" s="9" t="s">
        <v>39</v>
      </c>
      <c r="C9" s="17">
        <v>76022868922</v>
      </c>
      <c r="D9" s="9" t="str">
        <f t="shared" si="0"/>
        <v>Zofia</v>
      </c>
      <c r="E9" s="9" t="str">
        <f t="shared" si="0"/>
        <v>Kwat</v>
      </c>
      <c r="F9" s="9" t="str">
        <f t="shared" si="1"/>
        <v>f</v>
      </c>
      <c r="G9" s="9" t="str">
        <f t="shared" si="2"/>
        <v>ok</v>
      </c>
      <c r="H9" s="9" t="str">
        <f t="shared" si="3"/>
        <v>2</v>
      </c>
      <c r="I9" s="9" t="str">
        <f t="shared" si="4"/>
        <v>ok</v>
      </c>
    </row>
    <row r="10" spans="1:10" x14ac:dyDescent="0.25">
      <c r="A10" s="10" t="s">
        <v>40</v>
      </c>
      <c r="B10" s="9" t="s">
        <v>41</v>
      </c>
      <c r="C10" s="17">
        <v>91080311186</v>
      </c>
      <c r="D10" s="9" t="str">
        <f t="shared" si="0"/>
        <v>Jadwiga</v>
      </c>
      <c r="E10" s="9" t="str">
        <f t="shared" si="0"/>
        <v>Brzezinska</v>
      </c>
      <c r="F10" s="9" t="str">
        <f t="shared" si="1"/>
        <v>f</v>
      </c>
      <c r="G10" s="9" t="str">
        <f t="shared" si="2"/>
        <v>ok</v>
      </c>
      <c r="H10" s="9" t="str">
        <f t="shared" si="3"/>
        <v>8</v>
      </c>
      <c r="I10" s="9" t="str">
        <f t="shared" si="4"/>
        <v>ok</v>
      </c>
    </row>
    <row r="11" spans="1:10" x14ac:dyDescent="0.25">
      <c r="A11" s="10" t="s">
        <v>42</v>
      </c>
      <c r="B11" s="9" t="s">
        <v>43</v>
      </c>
      <c r="C11" s="17">
        <v>76112113284</v>
      </c>
      <c r="D11" s="9" t="str">
        <f t="shared" si="0"/>
        <v>Anna</v>
      </c>
      <c r="E11" s="9" t="str">
        <f t="shared" si="0"/>
        <v>Cieslak</v>
      </c>
      <c r="F11" s="9" t="str">
        <f t="shared" si="1"/>
        <v>f</v>
      </c>
      <c r="G11" s="9" t="str">
        <f t="shared" si="2"/>
        <v>ok</v>
      </c>
      <c r="H11" s="9" t="str">
        <f t="shared" si="3"/>
        <v>8</v>
      </c>
      <c r="I11" s="9" t="str">
        <f t="shared" si="4"/>
        <v>ok</v>
      </c>
    </row>
    <row r="12" spans="1:10" x14ac:dyDescent="0.25">
      <c r="A12" s="10" t="s">
        <v>44</v>
      </c>
      <c r="B12" s="9" t="s">
        <v>45</v>
      </c>
      <c r="C12" s="17">
        <v>81080517569</v>
      </c>
      <c r="D12" s="9" t="str">
        <f t="shared" si="0"/>
        <v>Wanda</v>
      </c>
      <c r="E12" s="9" t="str">
        <f t="shared" si="0"/>
        <v>Czarnecka</v>
      </c>
      <c r="F12" s="9" t="str">
        <f t="shared" si="1"/>
        <v>f</v>
      </c>
      <c r="G12" s="9" t="str">
        <f t="shared" si="2"/>
        <v>ok</v>
      </c>
      <c r="H12" s="9" t="str">
        <f t="shared" si="3"/>
        <v>6</v>
      </c>
      <c r="I12" s="9" t="str">
        <f t="shared" si="4"/>
        <v>ok</v>
      </c>
    </row>
    <row r="13" spans="1:10" x14ac:dyDescent="0.25">
      <c r="A13" s="10" t="s">
        <v>46</v>
      </c>
      <c r="B13" s="9" t="s">
        <v>47</v>
      </c>
      <c r="C13" s="17">
        <v>99071584768</v>
      </c>
      <c r="D13" s="9" t="str">
        <f t="shared" si="0"/>
        <v>Ewa</v>
      </c>
      <c r="E13" s="9" t="str">
        <f t="shared" si="0"/>
        <v>Duda</v>
      </c>
      <c r="F13" s="9" t="str">
        <f t="shared" si="1"/>
        <v>f</v>
      </c>
      <c r="G13" s="9" t="str">
        <f t="shared" si="2"/>
        <v>ok</v>
      </c>
      <c r="H13" s="9" t="str">
        <f t="shared" si="3"/>
        <v>6</v>
      </c>
      <c r="I13" s="9" t="str">
        <f t="shared" si="4"/>
        <v>ok</v>
      </c>
    </row>
    <row r="14" spans="1:10" x14ac:dyDescent="0.25">
      <c r="A14" s="10" t="s">
        <v>48</v>
      </c>
      <c r="B14" s="9" t="s">
        <v>49</v>
      </c>
      <c r="C14" s="17">
        <v>91070232765</v>
      </c>
      <c r="D14" s="9" t="str">
        <f t="shared" si="0"/>
        <v>Agata</v>
      </c>
      <c r="E14" s="9" t="str">
        <f t="shared" si="0"/>
        <v>Gajewska</v>
      </c>
      <c r="F14" s="9" t="str">
        <f t="shared" si="1"/>
        <v>f</v>
      </c>
      <c r="G14" s="9" t="str">
        <f t="shared" si="2"/>
        <v>ok</v>
      </c>
      <c r="H14" s="9" t="str">
        <f t="shared" si="3"/>
        <v>6</v>
      </c>
      <c r="I14" s="9" t="str">
        <f t="shared" si="4"/>
        <v>ok</v>
      </c>
    </row>
    <row r="15" spans="1:10" x14ac:dyDescent="0.25">
      <c r="A15" s="10" t="s">
        <v>50</v>
      </c>
      <c r="B15" s="9" t="s">
        <v>51</v>
      </c>
      <c r="C15" s="17">
        <v>82100691344</v>
      </c>
      <c r="D15" s="9" t="str">
        <f t="shared" si="0"/>
        <v>Stanislawa</v>
      </c>
      <c r="E15" s="9" t="str">
        <f t="shared" si="0"/>
        <v>Maciejewicz</v>
      </c>
      <c r="F15" s="9" t="str">
        <f t="shared" si="1"/>
        <v>f</v>
      </c>
      <c r="G15" s="9" t="str">
        <f t="shared" si="2"/>
        <v>ok</v>
      </c>
      <c r="H15" s="9" t="str">
        <f t="shared" si="3"/>
        <v>4</v>
      </c>
      <c r="I15" s="9" t="str">
        <f t="shared" si="4"/>
        <v>ok</v>
      </c>
    </row>
    <row r="16" spans="1:10" x14ac:dyDescent="0.25">
      <c r="A16" s="10" t="s">
        <v>38</v>
      </c>
      <c r="B16" s="9" t="s">
        <v>52</v>
      </c>
      <c r="C16" s="17">
        <v>85030857442</v>
      </c>
      <c r="D16" s="9" t="str">
        <f t="shared" si="0"/>
        <v>Zofia</v>
      </c>
      <c r="E16" s="9" t="str">
        <f t="shared" si="0"/>
        <v>Glowacka</v>
      </c>
      <c r="F16" s="9" t="str">
        <f t="shared" si="1"/>
        <v>f</v>
      </c>
      <c r="G16" s="9" t="str">
        <f t="shared" si="2"/>
        <v>ok</v>
      </c>
      <c r="H16" s="9" t="str">
        <f t="shared" si="3"/>
        <v>4</v>
      </c>
      <c r="I16" s="9" t="str">
        <f t="shared" si="4"/>
        <v>ok</v>
      </c>
    </row>
    <row r="17" spans="1:9" x14ac:dyDescent="0.25">
      <c r="A17" s="10" t="s">
        <v>53</v>
      </c>
      <c r="B17" s="9" t="s">
        <v>54</v>
      </c>
      <c r="C17" s="17">
        <v>68122728488</v>
      </c>
      <c r="D17" s="9" t="str">
        <f t="shared" si="0"/>
        <v>Grazyna</v>
      </c>
      <c r="E17" s="9" t="str">
        <f t="shared" si="0"/>
        <v>Gorska</v>
      </c>
      <c r="F17" s="9" t="str">
        <f t="shared" si="1"/>
        <v>f</v>
      </c>
      <c r="G17" s="9" t="str">
        <f t="shared" si="2"/>
        <v>ok</v>
      </c>
      <c r="H17" s="9" t="str">
        <f t="shared" si="3"/>
        <v>8</v>
      </c>
      <c r="I17" s="9" t="str">
        <f t="shared" si="4"/>
        <v>ok</v>
      </c>
    </row>
    <row r="18" spans="1:9" x14ac:dyDescent="0.25">
      <c r="A18" s="10" t="s">
        <v>55</v>
      </c>
      <c r="B18" s="9" t="s">
        <v>56</v>
      </c>
      <c r="C18" s="17">
        <v>84100539228</v>
      </c>
      <c r="D18" s="9" t="str">
        <f t="shared" si="0"/>
        <v>Marzena</v>
      </c>
      <c r="E18" s="9" t="str">
        <f t="shared" si="0"/>
        <v>Dlusa</v>
      </c>
      <c r="F18" s="9" t="str">
        <f t="shared" si="1"/>
        <v>f</v>
      </c>
      <c r="G18" s="9" t="str">
        <f t="shared" si="2"/>
        <v>ok</v>
      </c>
      <c r="H18" s="9" t="str">
        <f t="shared" si="3"/>
        <v>2</v>
      </c>
      <c r="I18" s="9" t="str">
        <f t="shared" si="4"/>
        <v>ok</v>
      </c>
    </row>
    <row r="19" spans="1:9" x14ac:dyDescent="0.25">
      <c r="A19" s="10" t="s">
        <v>57</v>
      </c>
      <c r="B19" s="9" t="s">
        <v>58</v>
      </c>
      <c r="C19" s="17">
        <v>67063095466</v>
      </c>
      <c r="D19" s="9" t="str">
        <f t="shared" si="0"/>
        <v>Aneta</v>
      </c>
      <c r="E19" s="9" t="str">
        <f t="shared" si="0"/>
        <v>Jakubowska</v>
      </c>
      <c r="F19" s="9" t="str">
        <f t="shared" si="1"/>
        <v>f</v>
      </c>
      <c r="G19" s="9" t="str">
        <f t="shared" si="2"/>
        <v>ok</v>
      </c>
      <c r="H19" s="9" t="str">
        <f t="shared" si="3"/>
        <v>6</v>
      </c>
      <c r="I19" s="9" t="str">
        <f t="shared" si="4"/>
        <v>ok</v>
      </c>
    </row>
    <row r="20" spans="1:9" x14ac:dyDescent="0.25">
      <c r="A20" s="10" t="s">
        <v>59</v>
      </c>
      <c r="B20" s="9" t="s">
        <v>60</v>
      </c>
      <c r="C20" s="17">
        <v>81112245781</v>
      </c>
      <c r="D20" s="9" t="str">
        <f t="shared" si="0"/>
        <v>Malgorzata</v>
      </c>
      <c r="E20" s="9" t="str">
        <f t="shared" si="0"/>
        <v>Jaworska</v>
      </c>
      <c r="F20" s="9" t="str">
        <f t="shared" si="1"/>
        <v>f</v>
      </c>
      <c r="G20" s="9" t="str">
        <f t="shared" si="2"/>
        <v>ok</v>
      </c>
      <c r="H20" s="9" t="str">
        <f t="shared" si="3"/>
        <v>8</v>
      </c>
      <c r="I20" s="9" t="str">
        <f t="shared" si="4"/>
        <v>ok</v>
      </c>
    </row>
    <row r="21" spans="1:9" x14ac:dyDescent="0.25">
      <c r="A21" s="10" t="s">
        <v>40</v>
      </c>
      <c r="B21" s="9" t="s">
        <v>61</v>
      </c>
      <c r="C21" s="18" t="s">
        <v>62</v>
      </c>
      <c r="D21" s="9" t="str">
        <f t="shared" si="0"/>
        <v>Jadwiga</v>
      </c>
      <c r="E21" s="9" t="str">
        <f t="shared" si="0"/>
        <v>Kaminska</v>
      </c>
      <c r="F21" s="9" t="str">
        <f t="shared" si="1"/>
        <v>f</v>
      </c>
      <c r="G21" s="9" t="str">
        <f t="shared" si="2"/>
        <v>ok</v>
      </c>
      <c r="H21" s="9" t="str">
        <f t="shared" si="3"/>
        <v>8</v>
      </c>
      <c r="I21" s="9" t="str">
        <f t="shared" si="4"/>
        <v>ok</v>
      </c>
    </row>
    <row r="22" spans="1:9" x14ac:dyDescent="0.25">
      <c r="A22" s="10" t="s">
        <v>63</v>
      </c>
      <c r="B22" s="9" t="s">
        <v>64</v>
      </c>
      <c r="C22" s="17">
        <v>62100968369</v>
      </c>
      <c r="D22" s="9" t="str">
        <f t="shared" si="0"/>
        <v>Sylwia</v>
      </c>
      <c r="E22" s="9" t="str">
        <f t="shared" si="0"/>
        <v>Malysz</v>
      </c>
      <c r="F22" s="9" t="str">
        <f t="shared" si="1"/>
        <v>f</v>
      </c>
      <c r="G22" s="9" t="str">
        <f t="shared" si="2"/>
        <v>ok</v>
      </c>
      <c r="H22" s="9" t="str">
        <f t="shared" si="3"/>
        <v>6</v>
      </c>
      <c r="I22" s="9" t="str">
        <f t="shared" si="4"/>
        <v>ok</v>
      </c>
    </row>
    <row r="23" spans="1:9" x14ac:dyDescent="0.25">
      <c r="A23" s="10" t="s">
        <v>65</v>
      </c>
      <c r="B23" s="9" t="s">
        <v>66</v>
      </c>
      <c r="C23" s="17">
        <v>74050223566</v>
      </c>
      <c r="D23" s="9" t="str">
        <f t="shared" si="0"/>
        <v>Janina</v>
      </c>
      <c r="E23" s="9" t="str">
        <f t="shared" si="0"/>
        <v>Kozlowska</v>
      </c>
      <c r="F23" s="9" t="str">
        <f t="shared" si="1"/>
        <v>f</v>
      </c>
      <c r="G23" s="9" t="str">
        <f t="shared" si="2"/>
        <v>ok</v>
      </c>
      <c r="H23" s="9" t="str">
        <f t="shared" si="3"/>
        <v>6</v>
      </c>
      <c r="I23" s="9" t="str">
        <f t="shared" si="4"/>
        <v>ok</v>
      </c>
    </row>
    <row r="24" spans="1:9" x14ac:dyDescent="0.25">
      <c r="A24" s="10" t="s">
        <v>42</v>
      </c>
      <c r="B24" s="9" t="s">
        <v>67</v>
      </c>
      <c r="C24" s="17">
        <v>61073197129</v>
      </c>
      <c r="D24" s="9" t="str">
        <f t="shared" si="0"/>
        <v>Anna</v>
      </c>
      <c r="E24" s="9" t="str">
        <f t="shared" si="0"/>
        <v>Krajewska</v>
      </c>
      <c r="F24" s="9" t="str">
        <f t="shared" si="1"/>
        <v>f</v>
      </c>
      <c r="G24" s="9" t="str">
        <f t="shared" si="2"/>
        <v>ok</v>
      </c>
      <c r="H24" s="9" t="str">
        <f t="shared" si="3"/>
        <v>2</v>
      </c>
      <c r="I24" s="9" t="str">
        <f t="shared" si="4"/>
        <v>ok</v>
      </c>
    </row>
    <row r="25" spans="1:9" x14ac:dyDescent="0.25">
      <c r="A25" s="10" t="s">
        <v>44</v>
      </c>
      <c r="B25" s="9" t="s">
        <v>68</v>
      </c>
      <c r="C25" s="17">
        <v>78082459724</v>
      </c>
      <c r="D25" s="9" t="str">
        <f t="shared" si="0"/>
        <v>Wanda</v>
      </c>
      <c r="E25" s="9" t="str">
        <f t="shared" si="0"/>
        <v>Krawczyk</v>
      </c>
      <c r="F25" s="9" t="str">
        <f t="shared" si="1"/>
        <v>f</v>
      </c>
      <c r="G25" s="9" t="str">
        <f t="shared" si="2"/>
        <v>ok</v>
      </c>
      <c r="H25" s="9" t="str">
        <f t="shared" si="3"/>
        <v>2</v>
      </c>
      <c r="I25" s="9" t="str">
        <f t="shared" si="4"/>
        <v>ok</v>
      </c>
    </row>
    <row r="26" spans="1:9" x14ac:dyDescent="0.25">
      <c r="A26" s="10" t="s">
        <v>69</v>
      </c>
      <c r="B26" s="9" t="s">
        <v>70</v>
      </c>
      <c r="C26" s="17">
        <v>60032895546</v>
      </c>
      <c r="D26" s="9" t="str">
        <f t="shared" si="0"/>
        <v>Stefania</v>
      </c>
      <c r="E26" s="9" t="str">
        <f t="shared" si="0"/>
        <v>Krol</v>
      </c>
      <c r="F26" s="9" t="str">
        <f t="shared" si="1"/>
        <v>f</v>
      </c>
      <c r="G26" s="9" t="str">
        <f t="shared" si="2"/>
        <v>ok</v>
      </c>
      <c r="H26" s="9" t="str">
        <f t="shared" si="3"/>
        <v>4</v>
      </c>
      <c r="I26" s="9" t="str">
        <f t="shared" si="4"/>
        <v>ok</v>
      </c>
    </row>
    <row r="27" spans="1:9" x14ac:dyDescent="0.25">
      <c r="A27" s="10" t="s">
        <v>48</v>
      </c>
      <c r="B27" s="9" t="s">
        <v>71</v>
      </c>
      <c r="C27" s="17">
        <v>67052876429</v>
      </c>
      <c r="D27" s="9" t="str">
        <f t="shared" si="0"/>
        <v>Agata</v>
      </c>
      <c r="E27" s="9" t="str">
        <f t="shared" si="0"/>
        <v>Kubiak</v>
      </c>
      <c r="F27" s="9" t="str">
        <f t="shared" si="1"/>
        <v>f</v>
      </c>
      <c r="G27" s="9" t="str">
        <f t="shared" si="2"/>
        <v>ok</v>
      </c>
      <c r="H27" s="9" t="str">
        <f t="shared" si="3"/>
        <v>2</v>
      </c>
      <c r="I27" s="9" t="str">
        <f t="shared" si="4"/>
        <v>ok</v>
      </c>
    </row>
    <row r="28" spans="1:9" x14ac:dyDescent="0.25">
      <c r="A28" s="10" t="s">
        <v>72</v>
      </c>
      <c r="B28" s="9" t="s">
        <v>73</v>
      </c>
      <c r="C28" s="17">
        <v>85102932385</v>
      </c>
      <c r="D28" s="9" t="str">
        <f t="shared" si="0"/>
        <v>Agnieszka</v>
      </c>
      <c r="E28" s="9" t="str">
        <f t="shared" si="0"/>
        <v>Lis</v>
      </c>
      <c r="F28" s="9" t="str">
        <f t="shared" si="1"/>
        <v>f</v>
      </c>
      <c r="G28" s="9" t="str">
        <f t="shared" si="2"/>
        <v>ok</v>
      </c>
      <c r="H28" s="9" t="str">
        <f t="shared" si="3"/>
        <v>8</v>
      </c>
      <c r="I28" s="9" t="str">
        <f t="shared" si="4"/>
        <v>ok</v>
      </c>
    </row>
    <row r="29" spans="1:9" x14ac:dyDescent="0.25">
      <c r="A29" s="10" t="s">
        <v>74</v>
      </c>
      <c r="B29" s="9" t="s">
        <v>75</v>
      </c>
      <c r="C29" s="17">
        <v>73101844268</v>
      </c>
      <c r="D29" s="9" t="str">
        <f t="shared" si="0"/>
        <v>Dorota</v>
      </c>
      <c r="E29" s="9" t="str">
        <f t="shared" si="0"/>
        <v>Maciejewska</v>
      </c>
      <c r="F29" s="9" t="str">
        <f t="shared" si="1"/>
        <v>f</v>
      </c>
      <c r="G29" s="9" t="str">
        <f t="shared" si="2"/>
        <v>ok</v>
      </c>
      <c r="H29" s="9" t="str">
        <f t="shared" si="3"/>
        <v>6</v>
      </c>
      <c r="I29" s="9" t="str">
        <f t="shared" si="4"/>
        <v>ok</v>
      </c>
    </row>
    <row r="30" spans="1:9" x14ac:dyDescent="0.25">
      <c r="A30" s="10" t="s">
        <v>76</v>
      </c>
      <c r="B30" s="9" t="s">
        <v>77</v>
      </c>
      <c r="C30" s="17">
        <v>77041197488</v>
      </c>
      <c r="D30" s="9" t="str">
        <f t="shared" si="0"/>
        <v>Sandra</v>
      </c>
      <c r="E30" s="9" t="str">
        <f t="shared" si="0"/>
        <v>Makowska</v>
      </c>
      <c r="F30" s="9" t="str">
        <f t="shared" si="1"/>
        <v>f</v>
      </c>
      <c r="G30" s="9" t="str">
        <f t="shared" si="2"/>
        <v>ok</v>
      </c>
      <c r="H30" s="9" t="str">
        <f t="shared" si="3"/>
        <v>8</v>
      </c>
      <c r="I30" s="9" t="str">
        <f t="shared" si="4"/>
        <v>ok</v>
      </c>
    </row>
    <row r="31" spans="1:9" x14ac:dyDescent="0.25">
      <c r="A31" s="10" t="s">
        <v>78</v>
      </c>
      <c r="B31" s="9" t="s">
        <v>79</v>
      </c>
      <c r="C31" s="17">
        <v>83031078134</v>
      </c>
      <c r="D31" s="9" t="str">
        <f t="shared" si="0"/>
        <v>Zbigniew</v>
      </c>
      <c r="E31" s="9" t="str">
        <f t="shared" si="0"/>
        <v>Zielonek</v>
      </c>
      <c r="F31" s="9" t="str">
        <f t="shared" si="1"/>
        <v>m</v>
      </c>
      <c r="G31" s="9" t="str">
        <f t="shared" si="2"/>
        <v>ok</v>
      </c>
      <c r="H31" s="9" t="str">
        <f t="shared" si="3"/>
        <v>3</v>
      </c>
      <c r="I31" s="9" t="str">
        <f t="shared" si="4"/>
        <v>ok</v>
      </c>
    </row>
    <row r="32" spans="1:9" x14ac:dyDescent="0.25">
      <c r="A32" s="10" t="s">
        <v>80</v>
      </c>
      <c r="B32" s="9" t="s">
        <v>33</v>
      </c>
      <c r="C32" s="17">
        <v>88103057857</v>
      </c>
      <c r="D32" s="9" t="str">
        <f t="shared" si="0"/>
        <v>Marek</v>
      </c>
      <c r="E32" s="9" t="str">
        <f t="shared" si="0"/>
        <v>Adamczyk</v>
      </c>
      <c r="F32" s="9" t="str">
        <f t="shared" si="1"/>
        <v>m</v>
      </c>
      <c r="G32" s="9" t="str">
        <f t="shared" si="2"/>
        <v>ok</v>
      </c>
      <c r="H32" s="9" t="str">
        <f t="shared" si="3"/>
        <v>5</v>
      </c>
      <c r="I32" s="9" t="str">
        <f t="shared" si="4"/>
        <v>ok</v>
      </c>
    </row>
    <row r="33" spans="1:9" x14ac:dyDescent="0.25">
      <c r="A33" s="10" t="s">
        <v>81</v>
      </c>
      <c r="B33" s="9" t="s">
        <v>82</v>
      </c>
      <c r="C33" s="18" t="s">
        <v>83</v>
      </c>
      <c r="D33" s="9" t="str">
        <f t="shared" si="0"/>
        <v>Mieczyslaw</v>
      </c>
      <c r="E33" s="9" t="str">
        <f t="shared" si="0"/>
        <v>Rybek</v>
      </c>
      <c r="F33" s="9" t="str">
        <f t="shared" si="1"/>
        <v>m</v>
      </c>
      <c r="G33" s="9" t="str">
        <f t="shared" si="2"/>
        <v>ok</v>
      </c>
      <c r="H33" s="9" t="str">
        <f t="shared" si="3"/>
        <v>1</v>
      </c>
      <c r="I33" s="9" t="str">
        <f t="shared" si="4"/>
        <v>ok</v>
      </c>
    </row>
    <row r="34" spans="1:9" x14ac:dyDescent="0.25">
      <c r="A34" s="10" t="s">
        <v>84</v>
      </c>
      <c r="B34" s="9" t="s">
        <v>85</v>
      </c>
      <c r="C34" s="17">
        <v>91082471516</v>
      </c>
      <c r="D34" s="9" t="str">
        <f t="shared" si="0"/>
        <v>Piotr</v>
      </c>
      <c r="E34" s="9" t="str">
        <f t="shared" si="0"/>
        <v>Andrzejewski</v>
      </c>
      <c r="F34" s="9" t="str">
        <f t="shared" si="1"/>
        <v>m</v>
      </c>
      <c r="G34" s="9" t="str">
        <f t="shared" si="2"/>
        <v>ok</v>
      </c>
      <c r="H34" s="9" t="str">
        <f t="shared" si="3"/>
        <v>1</v>
      </c>
      <c r="I34" s="9" t="str">
        <f t="shared" si="4"/>
        <v>ok</v>
      </c>
    </row>
    <row r="35" spans="1:9" x14ac:dyDescent="0.25">
      <c r="A35" s="10" t="s">
        <v>86</v>
      </c>
      <c r="B35" s="9" t="s">
        <v>87</v>
      </c>
      <c r="C35" s="17">
        <v>86060285195</v>
      </c>
      <c r="D35" s="9" t="str">
        <f t="shared" si="0"/>
        <v>Adam</v>
      </c>
      <c r="E35" s="9" t="str">
        <f t="shared" si="0"/>
        <v>Czarkowski</v>
      </c>
      <c r="F35" s="9" t="str">
        <f t="shared" si="1"/>
        <v>m</v>
      </c>
      <c r="G35" s="9" t="str">
        <f t="shared" si="2"/>
        <v>ok</v>
      </c>
      <c r="H35" s="9" t="str">
        <f t="shared" si="3"/>
        <v>9</v>
      </c>
      <c r="I35" s="9" t="str">
        <f t="shared" si="4"/>
        <v>ok</v>
      </c>
    </row>
    <row r="36" spans="1:9" x14ac:dyDescent="0.25">
      <c r="A36" s="10" t="s">
        <v>88</v>
      </c>
      <c r="B36" s="9" t="s">
        <v>89</v>
      </c>
      <c r="C36" s="17">
        <v>67020619337</v>
      </c>
      <c r="D36" s="9" t="str">
        <f t="shared" si="0"/>
        <v>Sebastian</v>
      </c>
      <c r="E36" s="9" t="str">
        <f t="shared" si="0"/>
        <v>Baranowski</v>
      </c>
      <c r="F36" s="9" t="str">
        <f t="shared" si="1"/>
        <v>m</v>
      </c>
      <c r="G36" s="9" t="str">
        <f t="shared" si="2"/>
        <v>ok</v>
      </c>
      <c r="H36" s="9" t="str">
        <f t="shared" si="3"/>
        <v>3</v>
      </c>
      <c r="I36" s="9" t="str">
        <f t="shared" si="4"/>
        <v>ok</v>
      </c>
    </row>
    <row r="37" spans="1:9" x14ac:dyDescent="0.25">
      <c r="A37" s="10" t="s">
        <v>84</v>
      </c>
      <c r="B37" s="9" t="s">
        <v>90</v>
      </c>
      <c r="C37" s="17">
        <v>62122665891</v>
      </c>
      <c r="D37" s="9" t="str">
        <f t="shared" si="0"/>
        <v>Piotr</v>
      </c>
      <c r="E37" s="9" t="str">
        <f t="shared" si="0"/>
        <v>Bak</v>
      </c>
      <c r="F37" s="9" t="str">
        <f t="shared" si="1"/>
        <v>m</v>
      </c>
      <c r="G37" s="9" t="str">
        <f t="shared" si="2"/>
        <v>ok</v>
      </c>
      <c r="H37" s="9" t="str">
        <f t="shared" si="3"/>
        <v>9</v>
      </c>
      <c r="I37" s="9" t="str">
        <f t="shared" si="4"/>
        <v>ok</v>
      </c>
    </row>
    <row r="38" spans="1:9" x14ac:dyDescent="0.25">
      <c r="A38" s="10" t="s">
        <v>91</v>
      </c>
      <c r="B38" s="9" t="s">
        <v>92</v>
      </c>
      <c r="C38" s="17">
        <v>63011463332</v>
      </c>
      <c r="D38" s="9" t="str">
        <f t="shared" ref="D38:E55" si="5">SUBSTITUTE(SUBSTITUTE(SUBSTITUTE(SUBSTITUTE(SUBSTITUTE(SUBSTITUTE(SUBSTITUTE(SUBSTITUTE(SUBSTITUTE(SUBSTITUTE(SUBSTITUTE(SUBSTITUTE(SUBSTITUTE(SUBSTITUTE(SUBSTITUTE(SUBSTITUTE(SUBSTITUTE(SUBSTITUTE(A38,"ą","a"),"ć","c"),"ę","e"),"ł","l"),"ń","n"),"ó","o"),"ś","s"),"ż","z"),"ź","z"),"Ą","A"),"Ć","C"),"Ę","E"),"Ł","L"),"Ń","N"),"Ó","O"),"Ś","S"),"Ż","Z"),"Ź","Z")</f>
        <v>Grzegorz</v>
      </c>
      <c r="E38" s="9" t="str">
        <f t="shared" si="5"/>
        <v>Borkowski</v>
      </c>
      <c r="F38" s="9" t="str">
        <f t="shared" si="1"/>
        <v>m</v>
      </c>
      <c r="G38" s="9" t="str">
        <f t="shared" si="2"/>
        <v>ok</v>
      </c>
      <c r="H38" s="9" t="str">
        <f t="shared" si="3"/>
        <v>3</v>
      </c>
      <c r="I38" s="9" t="str">
        <f t="shared" si="4"/>
        <v>ok</v>
      </c>
    </row>
    <row r="39" spans="1:9" x14ac:dyDescent="0.25">
      <c r="A39" s="10" t="s">
        <v>93</v>
      </c>
      <c r="B39" s="9" t="s">
        <v>94</v>
      </c>
      <c r="C39" s="17">
        <v>87070722159</v>
      </c>
      <c r="D39" s="9" t="str">
        <f t="shared" si="5"/>
        <v>Henryk</v>
      </c>
      <c r="E39" s="9" t="str">
        <f t="shared" si="5"/>
        <v>Chmiel</v>
      </c>
      <c r="F39" s="9" t="str">
        <f t="shared" si="1"/>
        <v>m</v>
      </c>
      <c r="G39" s="9" t="str">
        <f t="shared" si="2"/>
        <v>ok</v>
      </c>
      <c r="H39" s="9" t="str">
        <f t="shared" si="3"/>
        <v>5</v>
      </c>
      <c r="I39" s="9" t="str">
        <f t="shared" si="4"/>
        <v>ok</v>
      </c>
    </row>
    <row r="40" spans="1:9" x14ac:dyDescent="0.25">
      <c r="A40" s="10" t="s">
        <v>88</v>
      </c>
      <c r="B40" s="9" t="s">
        <v>95</v>
      </c>
      <c r="C40" s="17">
        <v>70063095992</v>
      </c>
      <c r="D40" s="9" t="str">
        <f t="shared" si="5"/>
        <v>Sebastian</v>
      </c>
      <c r="E40" s="9" t="str">
        <f t="shared" si="5"/>
        <v>Chmielewski</v>
      </c>
      <c r="F40" s="9" t="str">
        <f t="shared" si="1"/>
        <v>m</v>
      </c>
      <c r="G40" s="9" t="str">
        <f t="shared" si="2"/>
        <v>ok</v>
      </c>
      <c r="H40" s="9" t="str">
        <f t="shared" si="3"/>
        <v>9</v>
      </c>
      <c r="I40" s="9" t="str">
        <f t="shared" si="4"/>
        <v>ok</v>
      </c>
    </row>
    <row r="41" spans="1:9" x14ac:dyDescent="0.25">
      <c r="A41" s="10" t="s">
        <v>96</v>
      </c>
      <c r="B41" s="9" t="s">
        <v>97</v>
      </c>
      <c r="C41" s="17">
        <v>69042172399</v>
      </c>
      <c r="D41" s="9" t="str">
        <f t="shared" si="5"/>
        <v>Miroslaw</v>
      </c>
      <c r="E41" s="9" t="str">
        <f t="shared" si="5"/>
        <v>Czerwinski</v>
      </c>
      <c r="F41" s="9" t="str">
        <f t="shared" si="1"/>
        <v>m</v>
      </c>
      <c r="G41" s="9" t="str">
        <f t="shared" si="2"/>
        <v>ok</v>
      </c>
      <c r="H41" s="9" t="str">
        <f t="shared" si="3"/>
        <v>9</v>
      </c>
      <c r="I41" s="9" t="str">
        <f t="shared" si="4"/>
        <v>ok</v>
      </c>
    </row>
    <row r="42" spans="1:9" x14ac:dyDescent="0.25">
      <c r="A42" s="10" t="s">
        <v>98</v>
      </c>
      <c r="B42" s="9" t="s">
        <v>99</v>
      </c>
      <c r="C42" s="17">
        <v>81091943838</v>
      </c>
      <c r="D42" s="9" t="str">
        <f t="shared" si="5"/>
        <v>Marcin</v>
      </c>
      <c r="E42" s="9" t="str">
        <f t="shared" si="5"/>
        <v>Wojcik</v>
      </c>
      <c r="F42" s="9" t="str">
        <f t="shared" si="1"/>
        <v>m</v>
      </c>
      <c r="G42" s="9" t="str">
        <f t="shared" si="2"/>
        <v>ok</v>
      </c>
      <c r="H42" s="9" t="str">
        <f t="shared" si="3"/>
        <v>3</v>
      </c>
      <c r="I42" s="9" t="str">
        <f t="shared" si="4"/>
        <v>ok</v>
      </c>
    </row>
    <row r="43" spans="1:9" x14ac:dyDescent="0.25">
      <c r="A43" s="10" t="s">
        <v>100</v>
      </c>
      <c r="B43" s="9" t="s">
        <v>101</v>
      </c>
      <c r="C43" s="17">
        <v>76081148672</v>
      </c>
      <c r="D43" s="9" t="str">
        <f t="shared" si="5"/>
        <v>Mateusz</v>
      </c>
      <c r="E43" s="9" t="str">
        <f t="shared" si="5"/>
        <v>Glowacki</v>
      </c>
      <c r="F43" s="9" t="str">
        <f t="shared" si="1"/>
        <v>m</v>
      </c>
      <c r="G43" s="9" t="str">
        <f t="shared" si="2"/>
        <v>ok</v>
      </c>
      <c r="H43" s="9" t="str">
        <f t="shared" si="3"/>
        <v>7</v>
      </c>
      <c r="I43" s="9" t="str">
        <f t="shared" si="4"/>
        <v>ok</v>
      </c>
    </row>
    <row r="44" spans="1:9" x14ac:dyDescent="0.25">
      <c r="A44" s="10" t="s">
        <v>102</v>
      </c>
      <c r="B44" s="9" t="s">
        <v>103</v>
      </c>
      <c r="C44" s="17">
        <v>94060932795</v>
      </c>
      <c r="D44" s="9" t="str">
        <f t="shared" si="5"/>
        <v>Kazimierz</v>
      </c>
      <c r="E44" s="9" t="str">
        <f t="shared" si="5"/>
        <v>Gorski</v>
      </c>
      <c r="F44" s="9" t="str">
        <f t="shared" si="1"/>
        <v>m</v>
      </c>
      <c r="G44" s="9" t="str">
        <f t="shared" si="2"/>
        <v>ok</v>
      </c>
      <c r="H44" s="9" t="str">
        <f t="shared" si="3"/>
        <v>9</v>
      </c>
      <c r="I44" s="9" t="str">
        <f t="shared" si="4"/>
        <v>ok</v>
      </c>
    </row>
    <row r="45" spans="1:9" x14ac:dyDescent="0.25">
      <c r="A45" s="10" t="s">
        <v>104</v>
      </c>
      <c r="B45" s="9" t="s">
        <v>105</v>
      </c>
      <c r="C45" s="17">
        <v>98042898857</v>
      </c>
      <c r="D45" s="9" t="str">
        <f t="shared" si="5"/>
        <v>Mariusz</v>
      </c>
      <c r="E45" s="9" t="str">
        <f t="shared" si="5"/>
        <v>Grabowski</v>
      </c>
      <c r="F45" s="9" t="str">
        <f t="shared" si="1"/>
        <v>m</v>
      </c>
      <c r="G45" s="9" t="str">
        <f t="shared" si="2"/>
        <v>ok</v>
      </c>
      <c r="H45" s="9" t="str">
        <f t="shared" si="3"/>
        <v>5</v>
      </c>
      <c r="I45" s="9" t="str">
        <f t="shared" si="4"/>
        <v>ok</v>
      </c>
    </row>
    <row r="46" spans="1:9" x14ac:dyDescent="0.25">
      <c r="A46" s="10" t="s">
        <v>106</v>
      </c>
      <c r="B46" s="9" t="s">
        <v>107</v>
      </c>
      <c r="C46" s="17">
        <v>67091083855</v>
      </c>
      <c r="D46" s="9" t="str">
        <f t="shared" si="5"/>
        <v>Jacek</v>
      </c>
      <c r="E46" s="9" t="str">
        <f t="shared" si="5"/>
        <v>Jankowski</v>
      </c>
      <c r="F46" s="9" t="str">
        <f t="shared" si="1"/>
        <v>m</v>
      </c>
      <c r="G46" s="9" t="str">
        <f t="shared" si="2"/>
        <v>ok</v>
      </c>
      <c r="H46" s="9" t="str">
        <f t="shared" si="3"/>
        <v>5</v>
      </c>
      <c r="I46" s="9" t="str">
        <f t="shared" si="4"/>
        <v>ok</v>
      </c>
    </row>
    <row r="47" spans="1:9" x14ac:dyDescent="0.25">
      <c r="A47" s="10" t="s">
        <v>86</v>
      </c>
      <c r="B47" s="9" t="s">
        <v>108</v>
      </c>
      <c r="C47" s="18" t="s">
        <v>109</v>
      </c>
      <c r="D47" s="9" t="str">
        <f t="shared" si="5"/>
        <v>Adam</v>
      </c>
      <c r="E47" s="9" t="str">
        <f t="shared" si="5"/>
        <v>Jasinski</v>
      </c>
      <c r="F47" s="9" t="str">
        <f t="shared" si="1"/>
        <v>m</v>
      </c>
      <c r="G47" s="9" t="str">
        <f t="shared" si="2"/>
        <v>ok</v>
      </c>
      <c r="H47" s="9" t="str">
        <f t="shared" si="3"/>
        <v>7</v>
      </c>
      <c r="I47" s="9" t="str">
        <f t="shared" si="4"/>
        <v>ok</v>
      </c>
    </row>
    <row r="48" spans="1:9" x14ac:dyDescent="0.25">
      <c r="A48" s="10" t="s">
        <v>110</v>
      </c>
      <c r="B48" s="9" t="s">
        <v>111</v>
      </c>
      <c r="C48" s="17">
        <v>97031644239</v>
      </c>
      <c r="D48" s="9" t="str">
        <f t="shared" si="5"/>
        <v>Adrian</v>
      </c>
      <c r="E48" s="9" t="str">
        <f t="shared" si="5"/>
        <v>Kowalczyk</v>
      </c>
      <c r="F48" s="9" t="str">
        <f t="shared" si="1"/>
        <v>m</v>
      </c>
      <c r="G48" s="9" t="str">
        <f t="shared" si="2"/>
        <v>ok</v>
      </c>
      <c r="H48" s="9" t="str">
        <f t="shared" si="3"/>
        <v>3</v>
      </c>
      <c r="I48" s="9" t="str">
        <f t="shared" si="4"/>
        <v>ok</v>
      </c>
    </row>
    <row r="49" spans="1:9" x14ac:dyDescent="0.25">
      <c r="A49" s="10" t="s">
        <v>112</v>
      </c>
      <c r="B49" s="9" t="s">
        <v>113</v>
      </c>
      <c r="C49" s="17">
        <v>96091069497</v>
      </c>
      <c r="D49" s="9" t="str">
        <f t="shared" si="5"/>
        <v>Marian</v>
      </c>
      <c r="E49" s="9" t="str">
        <f t="shared" si="5"/>
        <v>Kowalski</v>
      </c>
      <c r="F49" s="9" t="str">
        <f t="shared" si="1"/>
        <v>m</v>
      </c>
      <c r="G49" s="9" t="str">
        <f t="shared" si="2"/>
        <v>ok</v>
      </c>
      <c r="H49" s="9" t="str">
        <f t="shared" si="3"/>
        <v>9</v>
      </c>
      <c r="I49" s="9" t="str">
        <f t="shared" si="4"/>
        <v>ok</v>
      </c>
    </row>
    <row r="50" spans="1:9" x14ac:dyDescent="0.25">
      <c r="A50" s="10" t="s">
        <v>114</v>
      </c>
      <c r="B50" s="9" t="s">
        <v>115</v>
      </c>
      <c r="C50" s="17">
        <v>99021058299</v>
      </c>
      <c r="D50" s="9" t="str">
        <f t="shared" si="5"/>
        <v>Stanislaw</v>
      </c>
      <c r="E50" s="9" t="str">
        <f t="shared" si="5"/>
        <v>Gola</v>
      </c>
      <c r="F50" s="9" t="str">
        <f t="shared" si="1"/>
        <v>m</v>
      </c>
      <c r="G50" s="9" t="str">
        <f t="shared" si="2"/>
        <v>ok</v>
      </c>
      <c r="H50" s="9" t="str">
        <f t="shared" si="3"/>
        <v>9</v>
      </c>
      <c r="I50" s="9" t="str">
        <f t="shared" si="4"/>
        <v>ok</v>
      </c>
    </row>
    <row r="51" spans="1:9" x14ac:dyDescent="0.25">
      <c r="A51" s="10" t="s">
        <v>116</v>
      </c>
      <c r="B51" s="9" t="s">
        <v>117</v>
      </c>
      <c r="C51" s="17">
        <v>74030497235</v>
      </c>
      <c r="D51" s="9" t="str">
        <f t="shared" si="5"/>
        <v>Krzysztof</v>
      </c>
      <c r="E51" s="9" t="str">
        <f t="shared" si="5"/>
        <v>Czarny</v>
      </c>
      <c r="F51" s="9" t="str">
        <f t="shared" si="1"/>
        <v>m</v>
      </c>
      <c r="G51" s="9" t="str">
        <f t="shared" si="2"/>
        <v>ok</v>
      </c>
      <c r="H51" s="9" t="str">
        <f t="shared" si="3"/>
        <v>3</v>
      </c>
      <c r="I51" s="9" t="str">
        <f t="shared" si="4"/>
        <v>ok</v>
      </c>
    </row>
    <row r="52" spans="1:9" x14ac:dyDescent="0.25">
      <c r="A52" s="10" t="s">
        <v>93</v>
      </c>
      <c r="B52" s="9" t="s">
        <v>113</v>
      </c>
      <c r="C52" s="17">
        <v>97031658434</v>
      </c>
      <c r="D52" s="9" t="str">
        <f t="shared" si="5"/>
        <v>Henryk</v>
      </c>
      <c r="E52" s="9" t="str">
        <f t="shared" si="5"/>
        <v>Kowalski</v>
      </c>
      <c r="F52" s="9" t="str">
        <f t="shared" si="1"/>
        <v>m</v>
      </c>
      <c r="G52" s="9" t="str">
        <f t="shared" si="2"/>
        <v>ok</v>
      </c>
      <c r="H52" s="9" t="str">
        <f t="shared" si="3"/>
        <v>3</v>
      </c>
      <c r="I52" s="9" t="str">
        <f t="shared" si="4"/>
        <v>ok</v>
      </c>
    </row>
    <row r="53" spans="1:9" x14ac:dyDescent="0.25">
      <c r="A53" s="10" t="s">
        <v>118</v>
      </c>
      <c r="B53" s="9" t="s">
        <v>70</v>
      </c>
      <c r="C53" s="17">
        <v>98062129393</v>
      </c>
      <c r="D53" s="9" t="str">
        <f t="shared" si="5"/>
        <v>Michal</v>
      </c>
      <c r="E53" s="9" t="str">
        <f t="shared" si="5"/>
        <v>Krol</v>
      </c>
      <c r="F53" s="9" t="str">
        <f t="shared" si="1"/>
        <v>m</v>
      </c>
      <c r="G53" s="9" t="str">
        <f t="shared" si="2"/>
        <v>ok</v>
      </c>
      <c r="H53" s="9" t="str">
        <f t="shared" si="3"/>
        <v>9</v>
      </c>
      <c r="I53" s="9" t="str">
        <f t="shared" si="4"/>
        <v>ok</v>
      </c>
    </row>
    <row r="54" spans="1:9" x14ac:dyDescent="0.25">
      <c r="A54" s="10" t="s">
        <v>119</v>
      </c>
      <c r="B54" s="9" t="s">
        <v>120</v>
      </c>
      <c r="C54" s="17">
        <v>66071439534</v>
      </c>
      <c r="D54" s="9" t="str">
        <f t="shared" si="5"/>
        <v>Tomasz</v>
      </c>
      <c r="E54" s="9" t="str">
        <f t="shared" si="5"/>
        <v>Kucharski</v>
      </c>
      <c r="F54" s="9" t="str">
        <f t="shared" si="1"/>
        <v>m</v>
      </c>
      <c r="G54" s="9" t="str">
        <f t="shared" si="2"/>
        <v>ok</v>
      </c>
      <c r="H54" s="9" t="str">
        <f t="shared" si="3"/>
        <v>3</v>
      </c>
      <c r="I54" s="9" t="str">
        <f t="shared" si="4"/>
        <v>ok</v>
      </c>
    </row>
    <row r="55" spans="1:9" x14ac:dyDescent="0.25">
      <c r="A55" s="10" t="s">
        <v>121</v>
      </c>
      <c r="B55" s="9" t="s">
        <v>122</v>
      </c>
      <c r="C55" s="17">
        <v>85021444651</v>
      </c>
      <c r="D55" s="9" t="str">
        <f t="shared" si="5"/>
        <v>Roman</v>
      </c>
      <c r="E55" s="9" t="str">
        <f t="shared" si="5"/>
        <v>Kwiatkowski</v>
      </c>
      <c r="F55" s="9" t="str">
        <f t="shared" si="1"/>
        <v>m</v>
      </c>
      <c r="G55" s="9" t="str">
        <f t="shared" si="2"/>
        <v>ok</v>
      </c>
      <c r="H55" s="9" t="str">
        <f t="shared" si="3"/>
        <v>5</v>
      </c>
      <c r="I55" s="9" t="str">
        <f t="shared" si="4"/>
        <v>ok</v>
      </c>
    </row>
    <row r="56" spans="1:9" x14ac:dyDescent="0.25"/>
    <row r="57" spans="1:9" x14ac:dyDescent="0.25"/>
    <row r="58" spans="1:9" x14ac:dyDescent="0.25"/>
    <row r="59" spans="1:9" x14ac:dyDescent="0.25"/>
    <row r="60" spans="1:9" x14ac:dyDescent="0.25"/>
    <row r="61" spans="1:9" x14ac:dyDescent="0.25"/>
    <row r="62" spans="1:9" x14ac:dyDescent="0.25"/>
    <row r="63" spans="1:9" x14ac:dyDescent="0.25"/>
    <row r="64" spans="1:9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sheetProtection algorithmName="SHA-512" hashValue="iA1YBTK2Kc4kawcOi2M+LjBE3osINcL3XwKX62xQO/3IYu8ykQF9XuR84MBffO9qVvdrvQuVW+WN3TxQtmkhJQ==" saltValue="tbOKgxjr4w2SHW7LLOISGg==" spinCount="100000" sheet="1" objects="1" scenarios="1"/>
  <protectedRanges>
    <protectedRange sqref="A5:E55" name="Dane podstawowe"/>
  </protectedRanges>
  <hyperlinks>
    <hyperlink ref="C3" r:id="rId1" display="pesel.cstudios.pl" xr:uid="{7E211AA3-D547-447F-BBE3-636458841402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A96D7-7457-473C-8BCE-1CA125BFAE4E}">
  <sheetPr>
    <tabColor theme="4" tint="0.59999389629810485"/>
  </sheetPr>
  <dimension ref="A1:O70"/>
  <sheetViews>
    <sheetView zoomScale="90" zoomScaleNormal="90" workbookViewId="0">
      <selection activeCell="B3" sqref="B3"/>
    </sheetView>
  </sheetViews>
  <sheetFormatPr defaultColWidth="0" defaultRowHeight="15" zeroHeight="1" x14ac:dyDescent="0.25"/>
  <cols>
    <col min="1" max="1" width="3.7109375" style="4" bestFit="1" customWidth="1"/>
    <col min="2" max="2" width="35.28515625" style="4" customWidth="1"/>
    <col min="3" max="15" width="8.85546875" style="4" customWidth="1"/>
    <col min="16" max="16384" width="8.85546875" style="4" hidden="1"/>
  </cols>
  <sheetData>
    <row r="1" spans="1:11" ht="18.75" x14ac:dyDescent="0.3">
      <c r="B1" s="11" t="s">
        <v>123</v>
      </c>
    </row>
    <row r="2" spans="1:11" ht="18" customHeight="1" x14ac:dyDescent="0.25">
      <c r="A2" s="20" t="s">
        <v>124</v>
      </c>
      <c r="B2" s="20" t="s">
        <v>137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ht="15.6" customHeight="1" x14ac:dyDescent="0.25">
      <c r="A3" s="20"/>
      <c r="B3" s="20" t="s">
        <v>125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ht="15.6" customHeight="1" x14ac:dyDescent="0.25">
      <c r="A4" s="20" t="s">
        <v>126</v>
      </c>
      <c r="B4" s="20" t="s">
        <v>127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ht="15.6" customHeight="1" x14ac:dyDescent="0.25">
      <c r="A5" s="20"/>
      <c r="B5" s="21" t="s">
        <v>1</v>
      </c>
      <c r="C5" s="20" t="s">
        <v>2</v>
      </c>
      <c r="D5" s="20"/>
      <c r="E5" s="20" t="s">
        <v>128</v>
      </c>
      <c r="F5" s="20"/>
      <c r="G5" s="20"/>
      <c r="H5" s="20"/>
      <c r="I5" s="20"/>
      <c r="J5" s="20"/>
      <c r="K5" s="20"/>
    </row>
    <row r="6" spans="1:11" ht="15.6" customHeight="1" x14ac:dyDescent="0.25">
      <c r="A6" s="20"/>
      <c r="B6" s="21" t="s">
        <v>3</v>
      </c>
      <c r="C6" s="20" t="s">
        <v>4</v>
      </c>
      <c r="D6" s="20"/>
      <c r="E6" s="20" t="s">
        <v>129</v>
      </c>
      <c r="F6" s="20"/>
      <c r="G6" s="20"/>
      <c r="H6" s="20"/>
      <c r="I6" s="20"/>
      <c r="J6" s="20"/>
      <c r="K6" s="20"/>
    </row>
    <row r="7" spans="1:11" ht="15.6" customHeight="1" x14ac:dyDescent="0.25">
      <c r="A7" s="20" t="s">
        <v>130</v>
      </c>
      <c r="B7" s="20" t="s">
        <v>131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ht="15.6" customHeight="1" x14ac:dyDescent="0.25">
      <c r="A8" s="20" t="s">
        <v>132</v>
      </c>
      <c r="B8" s="20" t="s">
        <v>133</v>
      </c>
      <c r="C8" s="20"/>
      <c r="D8" s="20"/>
      <c r="E8" s="20"/>
      <c r="F8" s="20"/>
      <c r="G8" s="20"/>
      <c r="H8" s="20"/>
      <c r="I8" s="20"/>
      <c r="J8" s="20"/>
      <c r="K8" s="20"/>
    </row>
    <row r="9" spans="1:11" ht="15.6" customHeight="1" x14ac:dyDescent="0.25">
      <c r="A9" s="20"/>
      <c r="B9" s="20" t="s">
        <v>134</v>
      </c>
      <c r="C9" s="20"/>
      <c r="D9" s="20"/>
      <c r="E9" s="20"/>
      <c r="F9" s="20"/>
      <c r="G9" s="20"/>
      <c r="H9" s="20"/>
      <c r="I9" s="20"/>
      <c r="J9" s="20"/>
      <c r="K9" s="20"/>
    </row>
    <row r="10" spans="1:11" ht="17.25" customHeight="1" x14ac:dyDescent="0.25">
      <c r="A10" s="20" t="s">
        <v>135</v>
      </c>
      <c r="B10" s="20" t="s">
        <v>136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/>
    <row r="12" spans="1:11" x14ac:dyDescent="0.25"/>
    <row r="13" spans="1:11" x14ac:dyDescent="0.25"/>
    <row r="14" spans="1:11" x14ac:dyDescent="0.25"/>
    <row r="15" spans="1:11" x14ac:dyDescent="0.25"/>
    <row r="16" spans="1:11" x14ac:dyDescent="0.25"/>
    <row r="17" spans="3:3" x14ac:dyDescent="0.25"/>
    <row r="18" spans="3:3" x14ac:dyDescent="0.25"/>
    <row r="19" spans="3:3" x14ac:dyDescent="0.25"/>
    <row r="20" spans="3:3" x14ac:dyDescent="0.25">
      <c r="C20" s="19"/>
    </row>
    <row r="21" spans="3:3" x14ac:dyDescent="0.25"/>
    <row r="22" spans="3:3" x14ac:dyDescent="0.25"/>
    <row r="23" spans="3:3" x14ac:dyDescent="0.25"/>
    <row r="24" spans="3:3" x14ac:dyDescent="0.25"/>
    <row r="25" spans="3:3" x14ac:dyDescent="0.25"/>
    <row r="26" spans="3:3" x14ac:dyDescent="0.25"/>
    <row r="27" spans="3:3" x14ac:dyDescent="0.25"/>
    <row r="28" spans="3:3" x14ac:dyDescent="0.25"/>
    <row r="29" spans="3:3" x14ac:dyDescent="0.25"/>
    <row r="30" spans="3:3" x14ac:dyDescent="0.25"/>
    <row r="31" spans="3:3" x14ac:dyDescent="0.25"/>
    <row r="32" spans="3:3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</sheetData>
  <sheetProtection algorithmName="SHA-512" hashValue="TuUnr/NdfLqxo8v1psLd9gPp+3LxMHRTo4Gz8ztXJ4HrOhMireiTcL9Kt2abYNzbmPZs8piBeEyzLV4tk6G57g==" saltValue="G4f1X5RFKhygZlpJ8F8hcg==" spinCount="100000" sheet="1" objects="1" scenario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final_test_data</vt:lpstr>
      <vt:lpstr>basic_data</vt:lpstr>
      <vt:lpstr>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Bulka</dc:creator>
  <cp:lastModifiedBy>Katarzyna Bulka</cp:lastModifiedBy>
  <dcterms:created xsi:type="dcterms:W3CDTF">2020-02-18T18:50:13Z</dcterms:created>
  <dcterms:modified xsi:type="dcterms:W3CDTF">2020-02-18T19:11:23Z</dcterms:modified>
</cp:coreProperties>
</file>