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/Library/Mobile Documents/com~apple~CloudDocs/Rocasolano/Rocasolano/Diamond/Fragmenstein/Proposed-ligands-def/"/>
    </mc:Choice>
  </mc:AlternateContent>
  <xr:revisionPtr revIDLastSave="0" documentId="13_ncr:1_{F4CCF701-4C17-D247-99F7-580CE4BDAD5E}" xr6:coauthVersionLast="47" xr6:coauthVersionMax="47" xr10:uidLastSave="{00000000-0000-0000-0000-000000000000}"/>
  <bookViews>
    <workbookView xWindow="-1960" yWindow="-16900" windowWidth="33060" windowHeight="21100" xr2:uid="{55312DD6-EDCC-F84B-8F4F-74AA3D7F243C}"/>
  </bookViews>
  <sheets>
    <sheet name="Hoja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7" i="3" l="1"/>
  <c r="G97" i="3" s="1"/>
  <c r="H97" i="3" s="1"/>
  <c r="F85" i="3"/>
  <c r="F68" i="3"/>
  <c r="F46" i="3"/>
  <c r="F23" i="3"/>
  <c r="E23" i="3"/>
  <c r="E94" i="3"/>
  <c r="F94" i="3"/>
  <c r="E85" i="3"/>
  <c r="E68" i="3"/>
  <c r="E46" i="3"/>
  <c r="F98" i="3" l="1"/>
</calcChain>
</file>

<file path=xl/sharedStrings.xml><?xml version="1.0" encoding="utf-8"?>
<sst xmlns="http://schemas.openxmlformats.org/spreadsheetml/2006/main" count="476" uniqueCount="287">
  <si>
    <t>target</t>
  </si>
  <si>
    <t>vendor_id</t>
  </si>
  <si>
    <t>hit_names</t>
  </si>
  <si>
    <t>smiles</t>
  </si>
  <si>
    <t>name</t>
  </si>
  <si>
    <t>D2R</t>
  </si>
  <si>
    <t>Z1614850622</t>
  </si>
  <si>
    <t>CC(=O)NC1=CC=C(S(=O)(=O)NC2=CC=CC3=C2C=CN3)C4=CC=CC=C14</t>
  </si>
  <si>
    <t>x0110-0B-x0110-3B</t>
  </si>
  <si>
    <t>CSSB00102632763</t>
  </si>
  <si>
    <t>x0110-3B-x0292-2B</t>
  </si>
  <si>
    <t>CCOC(=O)C1=C(NC2=CC=CC=C2)N(C=N1)C3=CC=CC=C3</t>
  </si>
  <si>
    <t>CSSB00102632763-x0110-3B-x0292-2B</t>
  </si>
  <si>
    <t>Z2434213032</t>
  </si>
  <si>
    <t>x0110-3B-x0119-1B</t>
  </si>
  <si>
    <t>CCC(=O)C1=CC=C(NCC2CCCC(F)C2)C(S(N)(=O)=O)=C1</t>
  </si>
  <si>
    <t>Z2434213032-x0110-3B-x0119-1B</t>
  </si>
  <si>
    <t>x0119-2B-x0311-1A</t>
  </si>
  <si>
    <t>Ric8inhibitor</t>
  </si>
  <si>
    <t>CNS(=O)(=O)C1=CC=CC(NS(=O)(=O)C2=CC=CC3=CC=CN=C23)=C1</t>
  </si>
  <si>
    <t>Z1396906847</t>
  </si>
  <si>
    <t>CCN(C)C(=O)C(=O)NC1=CC=CN(CC2=CC=C(F)C=C2)C1=O</t>
  </si>
  <si>
    <t>Z1396906847-x0119-2B-x0311-1A</t>
  </si>
  <si>
    <t>CSCS00046170810</t>
  </si>
  <si>
    <t>CN(C)S(=O)(=O)C1=CC(C(=O)NC2=CC=C(F)C=C2)=C(C)O1</t>
  </si>
  <si>
    <t>CSCS00046170810-x0119-2B-x0311-1A</t>
  </si>
  <si>
    <t>CSCS00000042138</t>
  </si>
  <si>
    <t>NNC(=O)C1=CC2=CC(OCC3=CC=CC=C3)=CC=C2N1</t>
  </si>
  <si>
    <t>CSCS00000042138-x0119-2B-x0311-1A</t>
  </si>
  <si>
    <t>x0110-3B-x0409-0B</t>
  </si>
  <si>
    <t>CCC(C(=O)NC1=CC=CC2=C1NC=C2)C3=NNN=N3</t>
  </si>
  <si>
    <t>PV-002893038056-x0110-3B-x0409-0B</t>
  </si>
  <si>
    <t>PV-002349293562</t>
  </si>
  <si>
    <t>CC1=CSC(C(C)C(=O)NC2=CC=CC3=C2NC=C3)=N1</t>
  </si>
  <si>
    <t>PV-002349293562-x0110-3B-x0409-0B</t>
  </si>
  <si>
    <t>Z1728198163</t>
  </si>
  <si>
    <t>x0110-3B-x0252-1B</t>
  </si>
  <si>
    <t>CC(=O)C1=CC=CC(S(=O)(=O)NCCC(=O)NC2=CC=CC3=C2NC=C3)=C1</t>
  </si>
  <si>
    <t>Z1728198163-x0110-3B-x0252-1B</t>
  </si>
  <si>
    <t>Z1085699154</t>
  </si>
  <si>
    <t>x0119-1B-x0500-0A</t>
  </si>
  <si>
    <t>CC(OC1=CC=CC=C1F)C(=O)NCC2=CC=CC(NC(=O)NC3=CC=CC=C3)=C2</t>
  </si>
  <si>
    <t>Z1085699154-x0119-1B-x0500-0A</t>
  </si>
  <si>
    <t>CSCS03437717906</t>
  </si>
  <si>
    <t>CCOC(=O)C1=CC=C2C(CC/C(=C\C3=CC=C(F)C=C3)C2=O)=C1</t>
  </si>
  <si>
    <t>CSCS03437717906-x0119-2B-x0311-1A</t>
  </si>
  <si>
    <t>Z3843507306</t>
  </si>
  <si>
    <t>x0110-3B-x0356-0A</t>
  </si>
  <si>
    <t>O=C(NC1=CC=CC2=C1C=CO2)N3CCC(S(=O)(=O)C4CCCCC4)CC3</t>
  </si>
  <si>
    <t>Ric8enhancer</t>
  </si>
  <si>
    <t>x0119-0B-x0119-2B</t>
  </si>
  <si>
    <t>Z1391596452</t>
  </si>
  <si>
    <t>CC1=CC=CC2=C1OC(C(=O)N3CCCC(NC(=O)C4=CC5=CC=CC=C5O4)C3)=C2</t>
  </si>
  <si>
    <t>Z1391596452-x0119-0B-x0119-2B</t>
  </si>
  <si>
    <t>x0071-0B-x0119-2B</t>
  </si>
  <si>
    <t>Z4430470410</t>
  </si>
  <si>
    <t>x0119-2B-x0071-0B</t>
  </si>
  <si>
    <t>O=C(C1CC2=CC=CC=C2O1)N3CCCN(C4=CC=CC=C4C5=NNN=N5)CC3</t>
  </si>
  <si>
    <t>Z4430470410-x0119-2B-x0071-0B</t>
  </si>
  <si>
    <t>Z1996200085</t>
  </si>
  <si>
    <t>x0125-0A-x0580-0A</t>
  </si>
  <si>
    <t>O=S(=O)(NC1=CC=C(O[C@@H]2CCCC[C@H]2O)C=C1)C3=CC=CC4=CC=CN=C34</t>
  </si>
  <si>
    <t>Z1996200085-x0125-0A-x0580-0A</t>
  </si>
  <si>
    <t>Z1367766066</t>
  </si>
  <si>
    <t>x0128-0A-x0914-0B</t>
  </si>
  <si>
    <t>CN(CCN1CCCS1(=O)=O)C(=O)C2CCCN(C3=CC=CC=N3)C2</t>
  </si>
  <si>
    <t>Z1367766066-x0128-0A-x0914-0B</t>
  </si>
  <si>
    <t>Z1603417278</t>
  </si>
  <si>
    <t>x0128-0A-x0149-0B</t>
  </si>
  <si>
    <t>CS(=O)(=O)C1=CC=CC(NNC(=O)NC2CCCN(C3=CC=CC=N3)C2)=C1</t>
  </si>
  <si>
    <t>Z1603417278-x0128-0A-x0149-0B</t>
  </si>
  <si>
    <t>Z1431632369</t>
  </si>
  <si>
    <t>x0086-0B-x0488-0B</t>
  </si>
  <si>
    <t>CC1=CC=CC(NCCCOC2=CC=CC(C#N)=C2)=C1C(=O)N3CCCC3</t>
  </si>
  <si>
    <t>Z1431632369-x0086-0B-x0488-0B</t>
  </si>
  <si>
    <t>Z1870241397</t>
  </si>
  <si>
    <t>x0128-0A-x0715-0B</t>
  </si>
  <si>
    <t>Z1870241397-x0128-0A-x0715-0B</t>
  </si>
  <si>
    <t>Z2111626289</t>
  </si>
  <si>
    <t>x0086_0B,x0181_1B</t>
  </si>
  <si>
    <t>CNC(=O)C1CCCC2=C1N=C(C=CC3=CC=C(F)C(C#N)=C3Cl)S2</t>
  </si>
  <si>
    <t>Z2111626289-x0086-0B-x0181-1B</t>
  </si>
  <si>
    <t>CB1R</t>
  </si>
  <si>
    <t>Z3292446890</t>
  </si>
  <si>
    <t>x0086_0A,x0181_0A</t>
  </si>
  <si>
    <t>CNC(=O)C1CCCC2=C1N=C(C=CC3=CC=C(Cl)N=C3OC)S2</t>
  </si>
  <si>
    <t>Z3292446890-x0086-0A-x0181-0A</t>
  </si>
  <si>
    <t>Z5004639439</t>
  </si>
  <si>
    <t>x0086_0B,x0488_0B</t>
  </si>
  <si>
    <t>CC1=CC=CC(NC(=O)NCC2=CC=CC3=C2C=NN3)=C1C(=O)N4CCCC4</t>
  </si>
  <si>
    <t>Z5004639439-x0086-0B-x0488-0B</t>
  </si>
  <si>
    <t>Z451568306</t>
  </si>
  <si>
    <t>CC1=CC=CC(NC(=O)CCOC2=CC=CC(Cl)=C2Cl)=C1C(=O)N3CCCC3</t>
  </si>
  <si>
    <t>Z451568306-x0086-0B-x0488-0B</t>
  </si>
  <si>
    <t>Z1141337843</t>
  </si>
  <si>
    <t>x0110_1B,x0469_0B</t>
  </si>
  <si>
    <t>CNS(=O)(=O)C1=CC=CC=C1CNC(=O)NCC2=CC=CC(NC(C)=O)=C2</t>
  </si>
  <si>
    <t>Z1141337843-x0110-1B-x0469-0B</t>
  </si>
  <si>
    <t>MCULE-6738275289</t>
  </si>
  <si>
    <t>x0238_0AS2,x0562_1B</t>
  </si>
  <si>
    <t>CC(OCCNC(C1=CC(N2C(=O)CCC2)=CC=C1)=O)C</t>
  </si>
  <si>
    <t>MCULE-6738275289-x0238-0AS2-x0562-1B</t>
  </si>
  <si>
    <t>CSSB03437199938</t>
  </si>
  <si>
    <t>x0125-0B-x0145-0A</t>
  </si>
  <si>
    <t>O=C(NC1=CC=CC=C1)OC2CCCC(C2)NC(=O)C3=CC=CC4=CC=CC=C34</t>
  </si>
  <si>
    <t>CSSB03437199938-x0125-0B-x0145-0A</t>
  </si>
  <si>
    <t>x0119-0B-x0469-0B</t>
  </si>
  <si>
    <t>Z3648951030</t>
  </si>
  <si>
    <t>x0128-0B-x0503-0B</t>
  </si>
  <si>
    <t>COC[C@@H]1CN(C2=CN=CC(SCC3=CC=CC=C3)=N2)CCO1</t>
  </si>
  <si>
    <t>Z3648951030-x0128-0B-x0503-0B</t>
  </si>
  <si>
    <t>NCS1loop</t>
  </si>
  <si>
    <t>EN300-3458695</t>
  </si>
  <si>
    <t xml:space="preserve">CB1R </t>
  </si>
  <si>
    <t>Z1216692661-x0125-0B-x0409-0B</t>
  </si>
  <si>
    <t>x0125-0B-x0409-0B</t>
  </si>
  <si>
    <t>Z1216692661</t>
  </si>
  <si>
    <t>Z1171626642</t>
  </si>
  <si>
    <t>CSSS00132432801</t>
  </si>
  <si>
    <t>CSSS00132932503</t>
  </si>
  <si>
    <t>CSSB00046251633</t>
  </si>
  <si>
    <t>Z952525226</t>
  </si>
  <si>
    <t>Z1160233824</t>
  </si>
  <si>
    <t>Z1196629429</t>
  </si>
  <si>
    <t>Z1037987758</t>
  </si>
  <si>
    <t>CSSB00016993477</t>
  </si>
  <si>
    <t>CSSB00000702206</t>
  </si>
  <si>
    <t>CSCS00161212037</t>
  </si>
  <si>
    <t>CSSB00000681835</t>
  </si>
  <si>
    <t>CSCS00025805208</t>
  </si>
  <si>
    <t>CSCS00025805213</t>
  </si>
  <si>
    <t>Z1614820153</t>
  </si>
  <si>
    <t>CSCS00025686178</t>
  </si>
  <si>
    <t>CSCS00025686192</t>
  </si>
  <si>
    <t>Z650104026</t>
  </si>
  <si>
    <t>Z1495063949</t>
  </si>
  <si>
    <t>CSSB02235355229</t>
  </si>
  <si>
    <t>Z1037351058</t>
  </si>
  <si>
    <t>Z56755254</t>
  </si>
  <si>
    <t>CSCS00161031892</t>
  </si>
  <si>
    <t>Z1373973546</t>
  </si>
  <si>
    <t>CSSB00000038706</t>
  </si>
  <si>
    <t>CSSB00025748118</t>
  </si>
  <si>
    <t>Z1310339672</t>
  </si>
  <si>
    <t>Z28486083</t>
  </si>
  <si>
    <t>Z286130336</t>
  </si>
  <si>
    <t>MCULE-2973076696</t>
  </si>
  <si>
    <t>Reference</t>
  </si>
  <si>
    <t>MCULE-5474014104</t>
  </si>
  <si>
    <t>CSSS00121617903</t>
  </si>
  <si>
    <t>BAZAGILZMWLCGG-UHFFFAOYSA-N</t>
  </si>
  <si>
    <t>PV-000583826746</t>
  </si>
  <si>
    <t>CSSS02267478017</t>
  </si>
  <si>
    <t xml:space="preserve">PV-002893038056 </t>
  </si>
  <si>
    <t>CSSS00121617903-x0409-0A-x0500-0A</t>
  </si>
  <si>
    <t>Z1171626642-x0252-2B-x0485-0A</t>
  </si>
  <si>
    <t>Z596150588</t>
  </si>
  <si>
    <t>Z596150588-x0573-0B-x0592-0B</t>
  </si>
  <si>
    <t>Z757474082</t>
  </si>
  <si>
    <t>CSSS00132574644</t>
  </si>
  <si>
    <t>CSSB03437145701</t>
  </si>
  <si>
    <t>O=C(N1CCN(CC1)C2C3=CC=CC=C3C4=CC=CC=C24)C5=CC6=CC=CC=C6S5</t>
  </si>
  <si>
    <t>MCULE-9966574884</t>
  </si>
  <si>
    <t>CSSS00121613715</t>
  </si>
  <si>
    <t>MCULE-8704052377</t>
  </si>
  <si>
    <t>MCULE-3143793373</t>
  </si>
  <si>
    <t>Z422623670</t>
  </si>
  <si>
    <t>CSSS00160083996</t>
  </si>
  <si>
    <t>Z1367764037</t>
  </si>
  <si>
    <t>MCULE-9167123781</t>
  </si>
  <si>
    <t>O=C(O)C1=CSC(NC(=O)C2CCCN(C3=NC=CC=N3)C2)=C1</t>
  </si>
  <si>
    <t>CSSB00159245657</t>
  </si>
  <si>
    <t>CSSB00015189076-x0128-0B-x0125-0B</t>
  </si>
  <si>
    <t>Z1798494323</t>
  </si>
  <si>
    <t>Z3407245153</t>
  </si>
  <si>
    <t>CSSB00132381984</t>
  </si>
  <si>
    <t>Z1556583850</t>
  </si>
  <si>
    <t>Z56755294</t>
  </si>
  <si>
    <t>MCULE-7425644088</t>
  </si>
  <si>
    <t>CSSS02267478017-x0132-0A-x0500-0B</t>
  </si>
  <si>
    <t>Z1260603230-x0125-0A-x0500-0A</t>
  </si>
  <si>
    <t>MCULE-3701944779</t>
  </si>
  <si>
    <t>MCULE-2833971710</t>
  </si>
  <si>
    <t>Z230643338</t>
  </si>
  <si>
    <t>MCULE-1365571673</t>
  </si>
  <si>
    <t>Z3011803880</t>
  </si>
  <si>
    <t>Z1828258145</t>
  </si>
  <si>
    <t>CSSB03437012178</t>
  </si>
  <si>
    <t>PV-006500547047</t>
  </si>
  <si>
    <t>PV-002278365678</t>
  </si>
  <si>
    <t>PV-006906844173</t>
  </si>
  <si>
    <t>MCULE-7154656852</t>
  </si>
  <si>
    <t>Z295447456</t>
  </si>
  <si>
    <t>EN300-1165272</t>
  </si>
  <si>
    <t>EN300-30395</t>
  </si>
  <si>
    <t>A8626 (SIGMA)</t>
  </si>
  <si>
    <t>35 days</t>
  </si>
  <si>
    <t>7 days</t>
  </si>
  <si>
    <t>17 days</t>
  </si>
  <si>
    <t>15 days</t>
  </si>
  <si>
    <t>Lead time</t>
  </si>
  <si>
    <t>3 days</t>
  </si>
  <si>
    <t>30 days</t>
  </si>
  <si>
    <t>CC1=NOC(C2=CC=C(C)C(NC(=O)N3CCC(C(=O)NC4=NN=CS4)CC3)=C2)=N1</t>
  </si>
  <si>
    <t>x0573-0B-x0592-0B</t>
  </si>
  <si>
    <t>MCULE-5474014104-x0500-0A-x0385-1A</t>
  </si>
  <si>
    <t>x0500-0A-x0385-1A</t>
  </si>
  <si>
    <t>C1(=CC(=CC=C1O)NC(=O)C=2C=CC=C(C2)NC(=O)NCC3=CC=CN=C3)C(O)=O</t>
  </si>
  <si>
    <t>x0409-0A-x0500-0A</t>
  </si>
  <si>
    <t>CC1=NN=C2SC(=NN12)C3=CC=CC(NC(=O)CC4=CC=CC=C4)=C3</t>
  </si>
  <si>
    <t>Z1196629429-x0355-0A-x0311-1A</t>
  </si>
  <si>
    <t>x0355-0A-x0311-1A</t>
  </si>
  <si>
    <t>O=C(CNC(=O)NCC1=CC=C(CN2C=NC3=CC=CC=C32)C=C1)NCC4=CC=NC=C4</t>
  </si>
  <si>
    <t>BAZAGILZMWLCGG-UHFFFAOYSA-N-x0592-0B-x0292-2B</t>
  </si>
  <si>
    <t>x0592-0B-x0292-2B</t>
  </si>
  <si>
    <t>C(NC1=CC=C(S(NC=2SC=CN2)(=O)=O)C=C1)(=O)CC=3C4=C(C=CC=C4)N(CC5=CC=C(F)C=C5)C3</t>
  </si>
  <si>
    <t>x0252-2B-x0485-0A</t>
  </si>
  <si>
    <t>USD</t>
  </si>
  <si>
    <t>CC(=O)NC1=CC(NC(C)=O)=CC(C(=O)NCC2=NC(C3=CC=CC=N3)=NO2)=C1</t>
  </si>
  <si>
    <t>Z952525226-x0355-0A-x0311-1A</t>
  </si>
  <si>
    <t>O=C(CNC(=O)NCC1=CC=CO1)NCC2=CC=C(CN3C=NC4=CC=CC=C43)C=C2</t>
  </si>
  <si>
    <t>Z1614850622-x0110-0B-x0110-3B</t>
  </si>
  <si>
    <t>22 days</t>
  </si>
  <si>
    <t>12 days</t>
  </si>
  <si>
    <t>27 days</t>
  </si>
  <si>
    <t>CSSB00015189076</t>
  </si>
  <si>
    <t xml:space="preserve">7 days </t>
  </si>
  <si>
    <t>Green (USD)</t>
  </si>
  <si>
    <t>All D2R hits (USD)</t>
  </si>
  <si>
    <t>All Ric8-In hits (USD)</t>
  </si>
  <si>
    <t>All Ric8-En hits (USD)</t>
  </si>
  <si>
    <t>All CB1 hits (USD)</t>
  </si>
  <si>
    <t>All LOOP hits (USD)</t>
  </si>
  <si>
    <t>ALL HITS (USD)</t>
  </si>
  <si>
    <t>GREEN HITS (USD)</t>
  </si>
  <si>
    <t>SUMMARY:</t>
  </si>
  <si>
    <t>BUDGET</t>
  </si>
  <si>
    <t>% FROM THE BUDGET</t>
  </si>
  <si>
    <t>CSSS00121613715-x0071-0B-x0119-2B</t>
  </si>
  <si>
    <t>CSSS00132574644-x0132-1A-x0292-2B</t>
  </si>
  <si>
    <t>x0132-1A-x0292-2B</t>
  </si>
  <si>
    <t>FC1=CC(Cl)=C(C=C1F)C2=N/C(=C\C3=CC=CC(OCC4=CC=CC=C4)=C3)C(=O)O2</t>
  </si>
  <si>
    <t>CSSB03437145701-x0132-1A-x0119-2B</t>
  </si>
  <si>
    <t>x0132-1A-x0119-2B</t>
  </si>
  <si>
    <t>COC1=CC=CC2=C1N=C(NC3=NC4=C(S3)C=CC=C4F)S2</t>
  </si>
  <si>
    <t>PV-000583826746-x0132-0A-x0178-0B</t>
  </si>
  <si>
    <t>x0132-0A-x0178-0B</t>
  </si>
  <si>
    <t>CCOC1=CC=CC=C1C(=O)N2CCCC3(CCN(C(=O)C4=CC=CN4)C3)C2</t>
  </si>
  <si>
    <t>x0132-0A-x0500-0B</t>
  </si>
  <si>
    <t>CCOC1=CC=C(/C=C2/C(=O)NN(C2=O)C3=CC=C(I)C=C3)C=C1</t>
  </si>
  <si>
    <t>CSSB00132381984-x0125-0A-x0580-0A</t>
  </si>
  <si>
    <t>O=S(=O)(NC1=CC=C(OC2=CC=CC=C2)C=C1)C3=CC=CC4=CC=CN=C34</t>
  </si>
  <si>
    <t>x0125-0A-x0500-0A</t>
  </si>
  <si>
    <t>Z1260603230</t>
  </si>
  <si>
    <t>O=S(=O)(NC1=CC=C(COCC2=CC=CC=C2)C=C1)C3=CC=CC4=CC=CN=C34</t>
  </si>
  <si>
    <t>CCCCCN1C=C(C(=O)NC2=CC=CC3=CC=CC=C23)C4=CC=CC=C14</t>
  </si>
  <si>
    <t>x0128-0B-x0125-0B</t>
  </si>
  <si>
    <t>Z1556583850-x0128-0A-x0356-0B</t>
  </si>
  <si>
    <t>x0128-0A-x0356-0B</t>
  </si>
  <si>
    <t>O=C(NC1CCCN(C2=CC=CC=N2)C1)N3CCCC(C(=O)N4CCOCC4)C3</t>
  </si>
  <si>
    <t>O=C(NC1=CC=CC2=C1C=CN2)N3CCC(S(=O)(=O)C4CCCCC4)CC3</t>
  </si>
  <si>
    <t>Z3407245153-x0110-3B-x0356-0A</t>
  </si>
  <si>
    <t>COC(=O)C1=CC=CC2=C1N=C(N3CCN(C4=CC(F)=CC=C4)C(=O)C3)S2</t>
  </si>
  <si>
    <t>PV-006500547047-x0110-0A-x0181-1B</t>
  </si>
  <si>
    <t>x0110-0A-x0181-1B</t>
  </si>
  <si>
    <t>O=C(C1=CC=CC(C2=CC=CO2)=C1)N3CCN(C(=O)C4=CC=CS4)CC3</t>
  </si>
  <si>
    <t>PV-006906844173-x0071-0B-x0393-0B</t>
  </si>
  <si>
    <t>x0071-0B-x0393-0B</t>
  </si>
  <si>
    <t>Z1828258145-x0119-0B-x0469-0B</t>
  </si>
  <si>
    <t>CNS(=O)(=O)C1=CC=CC=C1CNC(=O)NC(C)C2=CC3=CC=CC(F)=C3O2</t>
  </si>
  <si>
    <t>CSSB03437012178-x0119-0B-x0128-0B</t>
  </si>
  <si>
    <t>x0119-0B-x0128-0B</t>
  </si>
  <si>
    <t>CN(C)C(CNC(=O)C1=CC=CC(=C1)C#N)C2=CC3=CC=CC=C3O2</t>
  </si>
  <si>
    <t>MCULE-4179798297</t>
  </si>
  <si>
    <t>CSSS00160384825</t>
  </si>
  <si>
    <t>aa blocks us</t>
  </si>
  <si>
    <t>chembridge us</t>
  </si>
  <si>
    <t>enamine ltd</t>
  </si>
  <si>
    <t>9 days</t>
  </si>
  <si>
    <t>aablocks /enamine ltd</t>
  </si>
  <si>
    <t>ak us / HTS Biochemie 55 shipping</t>
  </si>
  <si>
    <t>mcule</t>
  </si>
  <si>
    <t>chembridge corpo # 6852747</t>
  </si>
  <si>
    <t>Chembridge: # 6049838</t>
  </si>
  <si>
    <t>aa blocks us (125 ship)</t>
  </si>
  <si>
    <t>Total shipping: 860 aprox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</si>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</sst>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9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Fill="1"/>
    <xf numFmtId="0" fontId="2" fillId="3" borderId="0" xfId="0" applyFont="1" applyFill="1"/>
    <xf numFmtId="0" fontId="3" fillId="3" borderId="0" xfId="0" applyFont="1" applyFill="1"/>
    <xf numFmtId="0" fontId="1" fillId="0" borderId="0" xfId="0" applyFont="1" applyFill="1"/>
    <xf numFmtId="0" fontId="2" fillId="0" borderId="0" xfId="0" applyFont="1" applyFill="1"/>
    <xf numFmtId="0" fontId="4" fillId="3" borderId="0" xfId="0" applyFont="1" applyFill="1"/>
    <xf numFmtId="0" fontId="5" fillId="0" borderId="0" xfId="1"/>
    <xf numFmtId="0" fontId="4" fillId="2" borderId="0" xfId="0" applyFont="1" applyFill="1"/>
    <xf numFmtId="0" fontId="4" fillId="0" borderId="0" xfId="0" applyFont="1" applyFill="1"/>
    <xf numFmtId="0" fontId="3" fillId="3" borderId="0" xfId="0" applyFont="1" applyFill="1" applyAlignment="1">
      <alignment horizontal="center" vertical="center"/>
    </xf>
    <xf numFmtId="0" fontId="6" fillId="3" borderId="0" xfId="1" applyFont="1" applyFill="1"/>
    <xf numFmtId="0" fontId="7" fillId="3" borderId="0" xfId="1" applyFont="1" applyFill="1"/>
    <xf numFmtId="0" fontId="8" fillId="0" borderId="0" xfId="0" applyFo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6" fontId="1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5" borderId="1" xfId="0" applyFont="1" applyFill="1" applyBorder="1"/>
    <xf numFmtId="0" fontId="4" fillId="5" borderId="1" xfId="0" applyFont="1" applyFill="1" applyBorder="1"/>
    <xf numFmtId="0" fontId="3" fillId="5" borderId="2" xfId="0" applyFont="1" applyFill="1" applyBorder="1"/>
    <xf numFmtId="1" fontId="3" fillId="5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5" borderId="0" xfId="0" applyFont="1" applyFill="1" applyBorder="1"/>
    <xf numFmtId="0" fontId="1" fillId="6" borderId="0" xfId="0" applyFont="1" applyFill="1" applyAlignment="1">
      <alignment horizontal="center"/>
    </xf>
    <xf numFmtId="0" fontId="3" fillId="6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ew.enaminestore.com/catalog/Z1495063949?cat=SC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0BEB6-4544-3441-8356-6580CE7766ED}">
  <dimension ref="A1:K100"/>
  <sheetViews>
    <sheetView tabSelected="1" topLeftCell="A81" zoomScale="150" zoomScaleNormal="150" workbookViewId="0">
      <selection activeCell="G94" sqref="G94"/>
    </sheetView>
  </sheetViews>
  <sheetFormatPr baseColWidth="10" defaultRowHeight="16" customHeight="1" x14ac:dyDescent="0.15"/>
  <cols>
    <col min="1" max="3" width="10.83203125" style="5"/>
    <col min="4" max="4" width="16.6640625" style="5" bestFit="1" customWidth="1"/>
    <col min="5" max="5" width="16.6640625" style="5" customWidth="1"/>
    <col min="6" max="6" width="19.1640625" style="5" bestFit="1" customWidth="1"/>
    <col min="7" max="7" width="19.1640625" style="5" customWidth="1"/>
    <col min="8" max="8" width="19.5" style="5" bestFit="1" customWidth="1"/>
    <col min="9" max="9" width="17.5" style="5" bestFit="1" customWidth="1"/>
    <col min="10" max="10" width="9.5" style="5" customWidth="1"/>
    <col min="11" max="11" width="33.83203125" style="5" bestFit="1" customWidth="1"/>
    <col min="12" max="16384" width="10.83203125" style="5"/>
  </cols>
  <sheetData>
    <row r="1" spans="1:11" ht="16" customHeight="1" x14ac:dyDescent="0.15">
      <c r="B1" s="1" t="s">
        <v>0</v>
      </c>
      <c r="C1" s="1"/>
      <c r="D1" s="1" t="s">
        <v>1</v>
      </c>
      <c r="E1" s="1" t="s">
        <v>147</v>
      </c>
      <c r="F1" s="26" t="s">
        <v>217</v>
      </c>
      <c r="G1" s="26" t="s">
        <v>286</v>
      </c>
      <c r="H1" s="26" t="s">
        <v>200</v>
      </c>
      <c r="I1" s="1" t="s">
        <v>2</v>
      </c>
      <c r="J1" s="1" t="s">
        <v>3</v>
      </c>
      <c r="K1" s="1" t="s">
        <v>4</v>
      </c>
    </row>
    <row r="2" spans="1:11" ht="16" customHeight="1" x14ac:dyDescent="0.15">
      <c r="B2" s="11" t="s">
        <v>5</v>
      </c>
      <c r="C2" s="3">
        <v>1</v>
      </c>
      <c r="D2" s="6" t="s">
        <v>129</v>
      </c>
      <c r="E2" s="3" t="s">
        <v>156</v>
      </c>
      <c r="F2" s="28">
        <v>43</v>
      </c>
      <c r="G2" s="28" t="s">
        <v>280</v>
      </c>
      <c r="H2" s="28" t="s">
        <v>196</v>
      </c>
      <c r="I2" s="2" t="s">
        <v>204</v>
      </c>
      <c r="J2" s="2" t="s">
        <v>203</v>
      </c>
      <c r="K2" s="2" t="s">
        <v>157</v>
      </c>
    </row>
    <row r="3" spans="1:11" ht="16" customHeight="1" x14ac:dyDescent="0.15">
      <c r="B3" s="11" t="s">
        <v>5</v>
      </c>
      <c r="C3" s="3">
        <v>2</v>
      </c>
      <c r="D3" s="6" t="s">
        <v>120</v>
      </c>
      <c r="E3" s="3" t="s">
        <v>148</v>
      </c>
      <c r="F3" s="28">
        <v>16</v>
      </c>
      <c r="G3" s="51" t="s">
        <v>284</v>
      </c>
      <c r="H3" s="28" t="s">
        <v>197</v>
      </c>
      <c r="I3" s="2" t="s">
        <v>206</v>
      </c>
      <c r="J3" s="2" t="s">
        <v>207</v>
      </c>
      <c r="K3" s="2" t="s">
        <v>205</v>
      </c>
    </row>
    <row r="4" spans="1:11" ht="16" customHeight="1" x14ac:dyDescent="0.15">
      <c r="B4" s="11" t="s">
        <v>5</v>
      </c>
      <c r="C4" s="3">
        <v>3</v>
      </c>
      <c r="D4" s="6" t="s">
        <v>165</v>
      </c>
      <c r="E4" s="3" t="s">
        <v>149</v>
      </c>
      <c r="F4" s="28">
        <v>99</v>
      </c>
      <c r="G4" s="49" t="s">
        <v>281</v>
      </c>
      <c r="H4" s="28" t="s">
        <v>198</v>
      </c>
      <c r="I4" s="2" t="s">
        <v>208</v>
      </c>
      <c r="J4" s="2" t="s">
        <v>209</v>
      </c>
      <c r="K4" s="2" t="s">
        <v>154</v>
      </c>
    </row>
    <row r="5" spans="1:11" ht="16" customHeight="1" x14ac:dyDescent="0.15">
      <c r="B5" s="2" t="s">
        <v>5</v>
      </c>
      <c r="C5" s="3">
        <v>4</v>
      </c>
      <c r="D5" s="6" t="s">
        <v>119</v>
      </c>
      <c r="E5" s="3" t="s">
        <v>149</v>
      </c>
      <c r="F5" s="28">
        <v>61</v>
      </c>
      <c r="G5" s="47" t="s">
        <v>276</v>
      </c>
      <c r="H5" s="28" t="s">
        <v>199</v>
      </c>
      <c r="I5" s="2" t="s">
        <v>208</v>
      </c>
      <c r="J5" s="2" t="s">
        <v>209</v>
      </c>
      <c r="K5" s="2" t="s">
        <v>154</v>
      </c>
    </row>
    <row r="6" spans="1:11" ht="16" customHeight="1" x14ac:dyDescent="0.15">
      <c r="B6" s="2" t="s">
        <v>5</v>
      </c>
      <c r="C6" s="7">
        <v>5</v>
      </c>
      <c r="D6" s="15" t="s">
        <v>125</v>
      </c>
      <c r="E6" s="3" t="s">
        <v>150</v>
      </c>
      <c r="F6" s="22">
        <v>19</v>
      </c>
      <c r="G6" s="22" t="s">
        <v>279</v>
      </c>
      <c r="H6" s="22" t="s">
        <v>201</v>
      </c>
      <c r="I6" s="2" t="s">
        <v>214</v>
      </c>
      <c r="J6" s="2" t="s">
        <v>215</v>
      </c>
      <c r="K6" s="2" t="s">
        <v>213</v>
      </c>
    </row>
    <row r="7" spans="1:11" ht="16" customHeight="1" x14ac:dyDescent="0.15">
      <c r="B7" s="2" t="s">
        <v>5</v>
      </c>
      <c r="C7" s="7">
        <v>6</v>
      </c>
      <c r="D7" s="15" t="s">
        <v>126</v>
      </c>
      <c r="E7" s="3" t="s">
        <v>150</v>
      </c>
      <c r="F7" s="22">
        <v>30</v>
      </c>
      <c r="G7" s="22" t="s">
        <v>277</v>
      </c>
      <c r="H7" s="22" t="s">
        <v>278</v>
      </c>
      <c r="I7" s="2" t="s">
        <v>214</v>
      </c>
      <c r="J7" s="2" t="s">
        <v>215</v>
      </c>
      <c r="K7" s="2" t="s">
        <v>213</v>
      </c>
    </row>
    <row r="8" spans="1:11" ht="16" customHeight="1" x14ac:dyDescent="0.15">
      <c r="B8" s="2" t="s">
        <v>5</v>
      </c>
      <c r="C8" s="7">
        <v>7</v>
      </c>
      <c r="D8" s="15" t="s">
        <v>127</v>
      </c>
      <c r="E8" s="3" t="s">
        <v>150</v>
      </c>
      <c r="F8" s="22">
        <v>55</v>
      </c>
      <c r="G8" s="48" t="s">
        <v>283</v>
      </c>
      <c r="H8" s="22" t="s">
        <v>198</v>
      </c>
      <c r="I8" s="2" t="s">
        <v>214</v>
      </c>
      <c r="J8" s="2" t="s">
        <v>215</v>
      </c>
      <c r="K8" s="2" t="s">
        <v>213</v>
      </c>
    </row>
    <row r="9" spans="1:11" ht="16" customHeight="1" x14ac:dyDescent="0.15">
      <c r="B9" s="2" t="s">
        <v>5</v>
      </c>
      <c r="C9" s="7">
        <v>8</v>
      </c>
      <c r="D9" s="15" t="s">
        <v>128</v>
      </c>
      <c r="E9" s="3" t="s">
        <v>149</v>
      </c>
      <c r="F9" s="22">
        <v>66</v>
      </c>
      <c r="G9" s="22" t="s">
        <v>277</v>
      </c>
      <c r="H9" s="22" t="s">
        <v>278</v>
      </c>
      <c r="I9" s="2" t="s">
        <v>208</v>
      </c>
      <c r="J9" s="2" t="s">
        <v>209</v>
      </c>
      <c r="K9" s="2" t="s">
        <v>154</v>
      </c>
    </row>
    <row r="10" spans="1:11" ht="16" customHeight="1" x14ac:dyDescent="0.15">
      <c r="B10" s="2" t="s">
        <v>5</v>
      </c>
      <c r="C10" s="3">
        <v>9</v>
      </c>
      <c r="D10" s="6" t="s">
        <v>122</v>
      </c>
      <c r="E10" s="3"/>
      <c r="F10" s="28">
        <v>163</v>
      </c>
      <c r="G10" s="28" t="s">
        <v>277</v>
      </c>
      <c r="H10" s="28"/>
      <c r="I10" s="2" t="s">
        <v>204</v>
      </c>
      <c r="J10" s="2" t="s">
        <v>203</v>
      </c>
      <c r="K10" s="2" t="s">
        <v>157</v>
      </c>
    </row>
    <row r="11" spans="1:11" ht="16" customHeight="1" x14ac:dyDescent="0.15">
      <c r="B11" s="11" t="s">
        <v>5</v>
      </c>
      <c r="C11" s="3">
        <v>10</v>
      </c>
      <c r="D11" s="6" t="s">
        <v>118</v>
      </c>
      <c r="E11" s="3" t="s">
        <v>149</v>
      </c>
      <c r="F11" s="28">
        <v>61</v>
      </c>
      <c r="G11" s="47" t="s">
        <v>276</v>
      </c>
      <c r="H11" s="28" t="s">
        <v>199</v>
      </c>
      <c r="I11" s="2" t="s">
        <v>208</v>
      </c>
      <c r="J11" s="2" t="s">
        <v>209</v>
      </c>
      <c r="K11" s="2" t="s">
        <v>154</v>
      </c>
    </row>
    <row r="12" spans="1:11" ht="16" customHeight="1" x14ac:dyDescent="0.15">
      <c r="B12" s="11" t="s">
        <v>5</v>
      </c>
      <c r="C12" s="3">
        <v>11</v>
      </c>
      <c r="D12" s="6" t="s">
        <v>130</v>
      </c>
      <c r="E12" s="3" t="s">
        <v>156</v>
      </c>
      <c r="F12" s="28">
        <v>43</v>
      </c>
      <c r="G12" s="28" t="s">
        <v>280</v>
      </c>
      <c r="H12" s="28" t="s">
        <v>196</v>
      </c>
      <c r="I12" s="2" t="s">
        <v>204</v>
      </c>
      <c r="J12" s="2" t="s">
        <v>203</v>
      </c>
      <c r="K12" s="2" t="s">
        <v>157</v>
      </c>
    </row>
    <row r="13" spans="1:11" ht="16" customHeight="1" x14ac:dyDescent="0.15">
      <c r="B13" s="2" t="s">
        <v>5</v>
      </c>
      <c r="C13" s="3">
        <v>12</v>
      </c>
      <c r="D13" s="6" t="s">
        <v>274</v>
      </c>
      <c r="E13" s="3" t="s">
        <v>117</v>
      </c>
      <c r="F13" s="28">
        <v>61</v>
      </c>
      <c r="G13" s="47" t="s">
        <v>276</v>
      </c>
      <c r="H13" s="28" t="s">
        <v>199</v>
      </c>
      <c r="I13" s="2" t="s">
        <v>216</v>
      </c>
      <c r="J13" s="2" t="s">
        <v>218</v>
      </c>
      <c r="K13" s="2" t="s">
        <v>155</v>
      </c>
    </row>
    <row r="14" spans="1:11" ht="16" customHeight="1" x14ac:dyDescent="0.15">
      <c r="B14" s="2" t="s">
        <v>5</v>
      </c>
      <c r="C14" s="4">
        <v>13</v>
      </c>
      <c r="D14" s="9" t="s">
        <v>123</v>
      </c>
      <c r="E14" s="4"/>
      <c r="F14" s="30">
        <v>163</v>
      </c>
      <c r="G14" s="30"/>
      <c r="H14" s="30"/>
      <c r="I14" s="2" t="s">
        <v>211</v>
      </c>
      <c r="J14" s="2" t="s">
        <v>212</v>
      </c>
      <c r="K14" s="2" t="s">
        <v>210</v>
      </c>
    </row>
    <row r="15" spans="1:11" s="10" customFormat="1" ht="16" customHeight="1" x14ac:dyDescent="0.15">
      <c r="A15" s="8"/>
      <c r="B15" s="11" t="s">
        <v>5</v>
      </c>
      <c r="C15" s="10">
        <v>14</v>
      </c>
      <c r="D15" s="13" t="s">
        <v>124</v>
      </c>
      <c r="E15" s="10" t="s">
        <v>39</v>
      </c>
      <c r="F15" s="30">
        <v>163</v>
      </c>
      <c r="G15" s="30"/>
      <c r="H15" s="24"/>
      <c r="I15" s="2" t="s">
        <v>40</v>
      </c>
      <c r="J15" s="2" t="s">
        <v>41</v>
      </c>
      <c r="K15" s="2" t="s">
        <v>42</v>
      </c>
    </row>
    <row r="16" spans="1:11" ht="16" customHeight="1" x14ac:dyDescent="0.15">
      <c r="B16" s="2" t="s">
        <v>5</v>
      </c>
      <c r="C16" s="4">
        <v>15</v>
      </c>
      <c r="D16" s="9" t="s">
        <v>121</v>
      </c>
      <c r="E16" s="4"/>
      <c r="F16" s="30">
        <v>163</v>
      </c>
      <c r="G16" s="30"/>
      <c r="H16" s="30"/>
      <c r="I16" s="2" t="s">
        <v>211</v>
      </c>
      <c r="J16" s="2" t="s">
        <v>220</v>
      </c>
      <c r="K16" s="2" t="s">
        <v>219</v>
      </c>
    </row>
    <row r="17" spans="2:11" ht="16" customHeight="1" x14ac:dyDescent="0.15">
      <c r="B17" s="2" t="s">
        <v>5</v>
      </c>
      <c r="C17" s="10">
        <v>16</v>
      </c>
      <c r="D17" s="13" t="s">
        <v>13</v>
      </c>
      <c r="E17" s="13"/>
      <c r="F17" s="30">
        <v>163</v>
      </c>
      <c r="G17" s="30"/>
      <c r="H17" s="24"/>
      <c r="I17" s="2" t="s">
        <v>14</v>
      </c>
      <c r="J17" s="2" t="s">
        <v>15</v>
      </c>
      <c r="K17" s="2" t="s">
        <v>16</v>
      </c>
    </row>
    <row r="18" spans="2:11" s="8" customFormat="1" ht="16" customHeight="1" x14ac:dyDescent="0.15">
      <c r="B18" s="11" t="s">
        <v>5</v>
      </c>
      <c r="C18" s="8">
        <v>17</v>
      </c>
      <c r="D18" s="8" t="s">
        <v>156</v>
      </c>
      <c r="F18" s="35">
        <v>163</v>
      </c>
      <c r="G18" s="35"/>
      <c r="H18" s="25"/>
      <c r="I18" s="2" t="s">
        <v>204</v>
      </c>
      <c r="J18" s="2" t="s">
        <v>203</v>
      </c>
      <c r="K18" s="2" t="s">
        <v>157</v>
      </c>
    </row>
    <row r="19" spans="2:11" s="8" customFormat="1" ht="16" customHeight="1" x14ac:dyDescent="0.15">
      <c r="B19" s="11" t="s">
        <v>5</v>
      </c>
      <c r="C19" s="8">
        <v>18</v>
      </c>
      <c r="D19" s="8" t="s">
        <v>6</v>
      </c>
      <c r="F19" s="35">
        <v>163</v>
      </c>
      <c r="G19" s="35"/>
      <c r="H19" s="25"/>
      <c r="I19" s="2" t="s">
        <v>8</v>
      </c>
      <c r="J19" s="2" t="s">
        <v>7</v>
      </c>
      <c r="K19" s="2" t="s">
        <v>221</v>
      </c>
    </row>
    <row r="20" spans="2:11" s="8" customFormat="1" ht="16" customHeight="1" x14ac:dyDescent="0.15">
      <c r="B20" s="11" t="s">
        <v>5</v>
      </c>
      <c r="C20" s="8">
        <v>19</v>
      </c>
      <c r="D20" s="16" t="s">
        <v>131</v>
      </c>
      <c r="E20" s="16" t="s">
        <v>6</v>
      </c>
      <c r="F20" s="25">
        <v>99</v>
      </c>
      <c r="G20" s="25"/>
      <c r="H20" s="25"/>
      <c r="I20" s="2" t="s">
        <v>8</v>
      </c>
      <c r="J20" s="2" t="s">
        <v>7</v>
      </c>
      <c r="K20" s="2" t="s">
        <v>221</v>
      </c>
    </row>
    <row r="21" spans="2:11" s="8" customFormat="1" ht="16" customHeight="1" x14ac:dyDescent="0.15">
      <c r="B21" s="11"/>
      <c r="D21" s="16"/>
      <c r="E21" s="16"/>
      <c r="F21" s="25"/>
      <c r="G21" s="25"/>
      <c r="H21" s="25"/>
      <c r="I21" s="2"/>
      <c r="J21" s="2"/>
      <c r="K21" s="2"/>
    </row>
    <row r="22" spans="2:11" s="8" customFormat="1" ht="16" customHeight="1" x14ac:dyDescent="0.15">
      <c r="B22" s="11"/>
      <c r="D22" s="16"/>
      <c r="E22" s="36" t="s">
        <v>227</v>
      </c>
      <c r="F22" s="36" t="s">
        <v>228</v>
      </c>
      <c r="G22" s="43"/>
    </row>
    <row r="23" spans="2:11" s="8" customFormat="1" ht="16" customHeight="1" x14ac:dyDescent="0.15">
      <c r="B23" s="11"/>
      <c r="D23" s="16"/>
      <c r="E23" s="37">
        <f>SUM(F2:F13)</f>
        <v>717</v>
      </c>
      <c r="F23" s="37">
        <f>SUM(F2:F20)</f>
        <v>1794</v>
      </c>
      <c r="G23" s="44"/>
    </row>
    <row r="24" spans="2:11" s="8" customFormat="1" ht="16" customHeight="1" x14ac:dyDescent="0.15">
      <c r="B24" s="11"/>
      <c r="D24" s="16"/>
      <c r="E24" s="16"/>
    </row>
    <row r="25" spans="2:11" s="8" customFormat="1" ht="16" customHeight="1" x14ac:dyDescent="0.15">
      <c r="B25" s="2" t="s">
        <v>18</v>
      </c>
      <c r="C25" s="3">
        <v>1</v>
      </c>
      <c r="D25" s="6" t="s">
        <v>164</v>
      </c>
      <c r="E25" s="3" t="s">
        <v>23</v>
      </c>
      <c r="F25" s="21">
        <v>95</v>
      </c>
      <c r="G25" s="49" t="s">
        <v>281</v>
      </c>
      <c r="H25" s="28" t="s">
        <v>222</v>
      </c>
      <c r="I25" s="2" t="s">
        <v>17</v>
      </c>
      <c r="J25" s="2" t="s">
        <v>24</v>
      </c>
      <c r="K25" s="2" t="s">
        <v>25</v>
      </c>
    </row>
    <row r="26" spans="2:11" s="8" customFormat="1" ht="16" customHeight="1" x14ac:dyDescent="0.15">
      <c r="B26" s="2" t="s">
        <v>18</v>
      </c>
      <c r="C26" s="3">
        <v>2</v>
      </c>
      <c r="D26" s="6" t="s">
        <v>143</v>
      </c>
      <c r="E26" s="3" t="s">
        <v>9</v>
      </c>
      <c r="F26" s="21">
        <v>99</v>
      </c>
      <c r="G26" s="22" t="s">
        <v>277</v>
      </c>
      <c r="H26" s="28"/>
      <c r="I26" s="2" t="s">
        <v>10</v>
      </c>
      <c r="J26" s="2" t="s">
        <v>11</v>
      </c>
      <c r="K26" s="2" t="s">
        <v>12</v>
      </c>
    </row>
    <row r="27" spans="2:11" ht="16" customHeight="1" x14ac:dyDescent="0.15">
      <c r="B27" s="2" t="s">
        <v>18</v>
      </c>
      <c r="C27" s="3">
        <v>3</v>
      </c>
      <c r="D27" s="6" t="s">
        <v>162</v>
      </c>
      <c r="E27" s="7" t="s">
        <v>163</v>
      </c>
      <c r="F27" s="28">
        <v>39</v>
      </c>
      <c r="G27" s="49" t="s">
        <v>281</v>
      </c>
      <c r="H27" s="28" t="s">
        <v>198</v>
      </c>
      <c r="I27" s="2" t="s">
        <v>54</v>
      </c>
      <c r="J27" s="2" t="s">
        <v>161</v>
      </c>
      <c r="K27" s="2" t="s">
        <v>238</v>
      </c>
    </row>
    <row r="28" spans="2:11" ht="16" customHeight="1" x14ac:dyDescent="0.15">
      <c r="B28" s="2" t="s">
        <v>18</v>
      </c>
      <c r="C28" s="3">
        <v>4</v>
      </c>
      <c r="D28" s="15" t="s">
        <v>139</v>
      </c>
      <c r="E28" s="7" t="s">
        <v>159</v>
      </c>
      <c r="F28" s="28">
        <v>29</v>
      </c>
      <c r="G28" s="50" t="s">
        <v>282</v>
      </c>
      <c r="H28" s="28" t="s">
        <v>202</v>
      </c>
      <c r="I28" s="2" t="s">
        <v>240</v>
      </c>
      <c r="J28" s="2" t="s">
        <v>241</v>
      </c>
      <c r="K28" s="2" t="s">
        <v>239</v>
      </c>
    </row>
    <row r="29" spans="2:11" s="8" customFormat="1" ht="16" customHeight="1" x14ac:dyDescent="0.15">
      <c r="B29" s="2" t="s">
        <v>18</v>
      </c>
      <c r="C29" s="3">
        <v>5</v>
      </c>
      <c r="D29" s="6" t="s">
        <v>144</v>
      </c>
      <c r="E29" s="3" t="s">
        <v>35</v>
      </c>
      <c r="F29" s="21">
        <v>70</v>
      </c>
      <c r="G29" s="22" t="s">
        <v>277</v>
      </c>
      <c r="H29" s="28"/>
      <c r="I29" s="2" t="s">
        <v>36</v>
      </c>
      <c r="J29" s="2" t="s">
        <v>37</v>
      </c>
      <c r="K29" s="2" t="s">
        <v>38</v>
      </c>
    </row>
    <row r="30" spans="2:11" ht="16" customHeight="1" x14ac:dyDescent="0.15">
      <c r="B30" s="2" t="s">
        <v>18</v>
      </c>
      <c r="C30" s="3">
        <v>6</v>
      </c>
      <c r="D30" s="6" t="s">
        <v>158</v>
      </c>
      <c r="E30" s="3" t="s">
        <v>39</v>
      </c>
      <c r="F30" s="21">
        <v>163</v>
      </c>
      <c r="G30" s="22" t="s">
        <v>277</v>
      </c>
      <c r="H30" s="28"/>
      <c r="I30" s="2" t="s">
        <v>40</v>
      </c>
      <c r="J30" s="2" t="s">
        <v>41</v>
      </c>
      <c r="K30" s="2" t="s">
        <v>42</v>
      </c>
    </row>
    <row r="31" spans="2:11" ht="16" customHeight="1" x14ac:dyDescent="0.15">
      <c r="B31" s="2"/>
      <c r="C31" s="7">
        <v>7</v>
      </c>
      <c r="D31" s="15" t="s">
        <v>142</v>
      </c>
      <c r="E31" s="3" t="s">
        <v>160</v>
      </c>
      <c r="F31" s="22">
        <v>53</v>
      </c>
      <c r="G31" s="52" t="s">
        <v>275</v>
      </c>
      <c r="H31" s="22" t="s">
        <v>197</v>
      </c>
      <c r="I31" s="2" t="s">
        <v>243</v>
      </c>
      <c r="J31" s="2" t="s">
        <v>244</v>
      </c>
      <c r="K31" s="2" t="s">
        <v>242</v>
      </c>
    </row>
    <row r="32" spans="2:11" ht="16" customHeight="1" x14ac:dyDescent="0.15">
      <c r="B32" s="2" t="s">
        <v>18</v>
      </c>
      <c r="C32" s="4">
        <v>8</v>
      </c>
      <c r="D32" s="4" t="s">
        <v>146</v>
      </c>
      <c r="E32" s="4" t="s">
        <v>43</v>
      </c>
      <c r="F32" s="23">
        <v>95</v>
      </c>
      <c r="G32" s="23"/>
      <c r="H32" s="30" t="s">
        <v>222</v>
      </c>
      <c r="I32" s="11" t="s">
        <v>17</v>
      </c>
      <c r="J32" s="2" t="s">
        <v>44</v>
      </c>
      <c r="K32" s="2" t="s">
        <v>45</v>
      </c>
    </row>
    <row r="33" spans="1:11" ht="16" customHeight="1" x14ac:dyDescent="0.15">
      <c r="B33" s="2" t="s">
        <v>18</v>
      </c>
      <c r="C33" s="10">
        <v>9</v>
      </c>
      <c r="D33" s="9" t="s">
        <v>140</v>
      </c>
      <c r="E33" s="4" t="s">
        <v>23</v>
      </c>
      <c r="F33" s="23">
        <v>76</v>
      </c>
      <c r="G33" s="23"/>
      <c r="H33" s="30"/>
      <c r="I33" s="11" t="s">
        <v>17</v>
      </c>
      <c r="J33" s="11" t="s">
        <v>23</v>
      </c>
      <c r="K33" s="11" t="s">
        <v>25</v>
      </c>
    </row>
    <row r="34" spans="1:11" s="10" customFormat="1" ht="16" customHeight="1" x14ac:dyDescent="0.15">
      <c r="A34" s="8"/>
      <c r="B34" s="2" t="s">
        <v>18</v>
      </c>
      <c r="C34" s="4">
        <v>10</v>
      </c>
      <c r="D34" s="9" t="s">
        <v>46</v>
      </c>
      <c r="E34" s="4"/>
      <c r="F34" s="29">
        <v>55</v>
      </c>
      <c r="G34" s="29"/>
      <c r="H34" s="31"/>
      <c r="I34" s="11" t="s">
        <v>47</v>
      </c>
      <c r="J34" s="11" t="s">
        <v>48</v>
      </c>
      <c r="K34" s="8"/>
    </row>
    <row r="35" spans="1:11" ht="16" customHeight="1" x14ac:dyDescent="0.15">
      <c r="B35" s="2" t="s">
        <v>18</v>
      </c>
      <c r="C35" s="10">
        <v>11</v>
      </c>
      <c r="D35" s="13" t="s">
        <v>138</v>
      </c>
      <c r="E35" s="10" t="s">
        <v>159</v>
      </c>
      <c r="F35" s="24">
        <v>78</v>
      </c>
      <c r="G35" s="24"/>
      <c r="H35" s="24"/>
      <c r="I35" s="11" t="s">
        <v>240</v>
      </c>
      <c r="J35" s="11" t="s">
        <v>241</v>
      </c>
      <c r="K35" s="8" t="s">
        <v>159</v>
      </c>
    </row>
    <row r="36" spans="1:11" ht="16" customHeight="1" x14ac:dyDescent="0.15">
      <c r="B36" s="2" t="s">
        <v>18</v>
      </c>
      <c r="C36" s="4">
        <v>12</v>
      </c>
      <c r="D36" s="13" t="s">
        <v>145</v>
      </c>
      <c r="E36" s="10" t="s">
        <v>116</v>
      </c>
      <c r="F36" s="24">
        <v>78</v>
      </c>
      <c r="G36" s="24"/>
      <c r="H36" s="24"/>
      <c r="I36" s="11" t="s">
        <v>115</v>
      </c>
      <c r="J36" s="2" t="s">
        <v>19</v>
      </c>
      <c r="K36" s="5" t="s">
        <v>114</v>
      </c>
    </row>
    <row r="37" spans="1:11" ht="17" customHeight="1" x14ac:dyDescent="0.15">
      <c r="B37" s="2" t="s">
        <v>18</v>
      </c>
      <c r="C37" s="4">
        <v>13</v>
      </c>
      <c r="D37" s="9" t="s">
        <v>141</v>
      </c>
      <c r="E37" s="4" t="s">
        <v>26</v>
      </c>
      <c r="F37" s="23">
        <v>20</v>
      </c>
      <c r="G37" s="23"/>
      <c r="H37" s="30" t="s">
        <v>197</v>
      </c>
      <c r="I37" s="11" t="s">
        <v>17</v>
      </c>
      <c r="J37" s="2" t="s">
        <v>27</v>
      </c>
      <c r="K37" s="2" t="s">
        <v>28</v>
      </c>
    </row>
    <row r="38" spans="1:11" s="8" customFormat="1" ht="16" customHeight="1" x14ac:dyDescent="0.15">
      <c r="B38" s="2" t="s">
        <v>18</v>
      </c>
      <c r="C38" s="4">
        <v>13</v>
      </c>
      <c r="D38" s="13" t="s">
        <v>132</v>
      </c>
      <c r="E38" s="10" t="s">
        <v>153</v>
      </c>
      <c r="F38" s="24">
        <v>43</v>
      </c>
      <c r="G38" s="24"/>
      <c r="H38" s="24" t="s">
        <v>196</v>
      </c>
      <c r="I38" s="2" t="s">
        <v>29</v>
      </c>
      <c r="J38" s="2" t="s">
        <v>30</v>
      </c>
      <c r="K38" s="8" t="s">
        <v>31</v>
      </c>
    </row>
    <row r="39" spans="1:11" ht="16" customHeight="1" x14ac:dyDescent="0.15">
      <c r="B39" s="2" t="s">
        <v>18</v>
      </c>
      <c r="C39" s="4">
        <v>14</v>
      </c>
      <c r="D39" s="13" t="s">
        <v>133</v>
      </c>
      <c r="E39" s="10" t="s">
        <v>153</v>
      </c>
      <c r="F39" s="24">
        <v>43</v>
      </c>
      <c r="G39" s="24"/>
      <c r="H39" s="24" t="s">
        <v>196</v>
      </c>
      <c r="I39" s="2" t="s">
        <v>29</v>
      </c>
      <c r="J39" s="2" t="s">
        <v>30</v>
      </c>
      <c r="K39" s="8" t="s">
        <v>31</v>
      </c>
    </row>
    <row r="40" spans="1:11" ht="16" customHeight="1" x14ac:dyDescent="0.15">
      <c r="B40" s="2" t="s">
        <v>18</v>
      </c>
      <c r="C40" s="4">
        <v>15</v>
      </c>
      <c r="D40" s="9" t="s">
        <v>32</v>
      </c>
      <c r="E40" s="9"/>
      <c r="F40" s="23">
        <v>55</v>
      </c>
      <c r="G40" s="23"/>
      <c r="H40" s="30"/>
      <c r="I40" s="2" t="s">
        <v>29</v>
      </c>
      <c r="J40" s="11" t="s">
        <v>33</v>
      </c>
      <c r="K40" s="11" t="s">
        <v>34</v>
      </c>
    </row>
    <row r="41" spans="1:11" ht="16" customHeight="1" x14ac:dyDescent="0.15">
      <c r="B41" s="2" t="s">
        <v>18</v>
      </c>
      <c r="C41" s="4">
        <v>16</v>
      </c>
      <c r="D41" s="13" t="s">
        <v>134</v>
      </c>
      <c r="E41" s="10" t="s">
        <v>151</v>
      </c>
      <c r="F41" s="24">
        <v>78</v>
      </c>
      <c r="G41" s="24"/>
      <c r="H41" s="24"/>
      <c r="I41" s="2" t="s">
        <v>246</v>
      </c>
      <c r="J41" s="2" t="s">
        <v>247</v>
      </c>
      <c r="K41" s="2" t="s">
        <v>245</v>
      </c>
    </row>
    <row r="42" spans="1:11" s="8" customFormat="1" ht="16" customHeight="1" x14ac:dyDescent="0.15">
      <c r="B42" s="2" t="s">
        <v>18</v>
      </c>
      <c r="C42" s="4">
        <v>17</v>
      </c>
      <c r="D42" s="13" t="s">
        <v>136</v>
      </c>
      <c r="E42" s="10" t="s">
        <v>20</v>
      </c>
      <c r="F42" s="24">
        <v>26</v>
      </c>
      <c r="G42" s="24"/>
      <c r="H42" s="24" t="s">
        <v>223</v>
      </c>
      <c r="I42" s="2" t="s">
        <v>17</v>
      </c>
      <c r="J42" s="2" t="s">
        <v>21</v>
      </c>
      <c r="K42" s="8" t="s">
        <v>22</v>
      </c>
    </row>
    <row r="43" spans="1:11" s="8" customFormat="1" ht="16" customHeight="1" x14ac:dyDescent="0.15">
      <c r="B43" s="2"/>
      <c r="C43" s="11"/>
      <c r="D43" s="16"/>
      <c r="I43" s="2"/>
      <c r="J43" s="2"/>
    </row>
    <row r="44" spans="1:11" s="8" customFormat="1" ht="16" customHeight="1" x14ac:dyDescent="0.15">
      <c r="B44" s="2"/>
      <c r="C44" s="11"/>
      <c r="D44" s="16"/>
      <c r="I44" s="2"/>
      <c r="J44" s="2"/>
    </row>
    <row r="45" spans="1:11" s="8" customFormat="1" ht="16" customHeight="1" x14ac:dyDescent="0.15">
      <c r="B45" s="2"/>
      <c r="C45" s="11"/>
      <c r="D45" s="16"/>
      <c r="E45" s="36" t="s">
        <v>227</v>
      </c>
      <c r="F45" s="36" t="s">
        <v>229</v>
      </c>
      <c r="G45" s="43"/>
      <c r="I45" s="2"/>
      <c r="J45" s="2"/>
    </row>
    <row r="46" spans="1:11" s="8" customFormat="1" ht="16" customHeight="1" x14ac:dyDescent="0.15">
      <c r="B46" s="2"/>
      <c r="C46" s="11"/>
      <c r="D46" s="16"/>
      <c r="E46" s="37">
        <f>SUM(F25:F31)</f>
        <v>548</v>
      </c>
      <c r="F46" s="37">
        <f>SUM(F25:F42)</f>
        <v>1195</v>
      </c>
      <c r="G46" s="44"/>
      <c r="I46" s="2"/>
      <c r="J46" s="2"/>
    </row>
    <row r="47" spans="1:11" s="8" customFormat="1" ht="16" customHeight="1" x14ac:dyDescent="0.15">
      <c r="B47" s="2"/>
      <c r="C47" s="11"/>
      <c r="D47" s="16"/>
      <c r="I47" s="2"/>
      <c r="J47" s="2"/>
    </row>
    <row r="48" spans="1:11" s="8" customFormat="1" ht="16" customHeight="1" x14ac:dyDescent="0.15">
      <c r="B48" s="2"/>
      <c r="C48" s="11"/>
      <c r="D48" s="16"/>
      <c r="I48" s="2"/>
      <c r="J48" s="2"/>
    </row>
    <row r="49" spans="2:11" s="8" customFormat="1" ht="16" customHeight="1" x14ac:dyDescent="0.15">
      <c r="B49" s="2" t="s">
        <v>49</v>
      </c>
      <c r="C49" s="3">
        <v>1</v>
      </c>
      <c r="D49" s="15" t="s">
        <v>177</v>
      </c>
      <c r="E49" s="3" t="s">
        <v>159</v>
      </c>
      <c r="F49" s="22">
        <v>62</v>
      </c>
      <c r="G49" s="22" t="s">
        <v>277</v>
      </c>
      <c r="H49" s="32"/>
      <c r="I49" s="2" t="s">
        <v>240</v>
      </c>
      <c r="J49" s="2" t="s">
        <v>241</v>
      </c>
      <c r="K49" s="2" t="s">
        <v>239</v>
      </c>
    </row>
    <row r="50" spans="2:11" ht="16" customHeight="1" x14ac:dyDescent="0.15">
      <c r="B50" s="2" t="s">
        <v>49</v>
      </c>
      <c r="C50" s="7">
        <v>2</v>
      </c>
      <c r="D50" s="6" t="s">
        <v>178</v>
      </c>
      <c r="E50" s="7" t="s">
        <v>152</v>
      </c>
      <c r="F50" s="22">
        <v>64</v>
      </c>
      <c r="G50" s="49" t="s">
        <v>281</v>
      </c>
      <c r="H50" s="32" t="s">
        <v>222</v>
      </c>
      <c r="I50" s="2" t="s">
        <v>248</v>
      </c>
      <c r="J50" s="2" t="s">
        <v>249</v>
      </c>
      <c r="K50" s="2" t="s">
        <v>179</v>
      </c>
    </row>
    <row r="51" spans="2:11" s="8" customFormat="1" ht="16" customHeight="1" x14ac:dyDescent="0.15">
      <c r="B51" s="2" t="s">
        <v>49</v>
      </c>
      <c r="C51" s="3">
        <v>3</v>
      </c>
      <c r="D51" s="15" t="s">
        <v>192</v>
      </c>
      <c r="E51" s="3" t="s">
        <v>175</v>
      </c>
      <c r="F51" s="22">
        <v>82</v>
      </c>
      <c r="G51" s="22" t="s">
        <v>277</v>
      </c>
      <c r="H51" s="32"/>
      <c r="I51" s="11" t="s">
        <v>60</v>
      </c>
      <c r="J51" s="2" t="s">
        <v>251</v>
      </c>
      <c r="K51" s="2" t="s">
        <v>250</v>
      </c>
    </row>
    <row r="52" spans="2:11" s="8" customFormat="1" ht="16" customHeight="1" x14ac:dyDescent="0.15">
      <c r="B52" s="2" t="s">
        <v>49</v>
      </c>
      <c r="C52" s="3">
        <v>4</v>
      </c>
      <c r="D52" s="6" t="s">
        <v>181</v>
      </c>
      <c r="E52" s="3" t="s">
        <v>253</v>
      </c>
      <c r="F52" s="28">
        <v>39</v>
      </c>
      <c r="G52" s="49" t="s">
        <v>281</v>
      </c>
      <c r="H52" s="33" t="s">
        <v>198</v>
      </c>
      <c r="I52" s="11" t="s">
        <v>252</v>
      </c>
      <c r="J52" s="2" t="s">
        <v>254</v>
      </c>
      <c r="K52" s="11" t="s">
        <v>180</v>
      </c>
    </row>
    <row r="53" spans="2:11" s="8" customFormat="1" ht="16" customHeight="1" x14ac:dyDescent="0.15">
      <c r="B53" s="2" t="s">
        <v>49</v>
      </c>
      <c r="C53" s="3">
        <v>5</v>
      </c>
      <c r="D53" s="15" t="s">
        <v>166</v>
      </c>
      <c r="E53" s="3" t="s">
        <v>55</v>
      </c>
      <c r="F53" s="28">
        <v>82</v>
      </c>
      <c r="G53" s="22" t="s">
        <v>277</v>
      </c>
      <c r="H53" s="33"/>
      <c r="I53" s="2" t="s">
        <v>56</v>
      </c>
      <c r="J53" s="2" t="s">
        <v>57</v>
      </c>
      <c r="K53" s="2" t="s">
        <v>58</v>
      </c>
    </row>
    <row r="54" spans="2:11" ht="16" customHeight="1" x14ac:dyDescent="0.15">
      <c r="B54" s="2" t="s">
        <v>49</v>
      </c>
      <c r="C54" s="3">
        <v>6</v>
      </c>
      <c r="D54" s="6" t="s">
        <v>75</v>
      </c>
      <c r="E54" s="3"/>
      <c r="F54" s="28">
        <v>163</v>
      </c>
      <c r="G54" s="22" t="s">
        <v>277</v>
      </c>
      <c r="H54" s="33"/>
      <c r="I54" s="2" t="s">
        <v>76</v>
      </c>
      <c r="J54" s="2" t="s">
        <v>170</v>
      </c>
      <c r="K54" s="2" t="s">
        <v>77</v>
      </c>
    </row>
    <row r="55" spans="2:11" ht="16" customHeight="1" x14ac:dyDescent="0.15">
      <c r="B55" s="2"/>
      <c r="C55" s="7">
        <v>7</v>
      </c>
      <c r="D55" s="15" t="s">
        <v>171</v>
      </c>
      <c r="E55" s="3" t="s">
        <v>225</v>
      </c>
      <c r="F55" s="22">
        <v>97</v>
      </c>
      <c r="G55" s="52" t="s">
        <v>275</v>
      </c>
      <c r="H55" s="32" t="s">
        <v>226</v>
      </c>
      <c r="I55" s="2" t="s">
        <v>256</v>
      </c>
      <c r="J55" s="2" t="s">
        <v>255</v>
      </c>
      <c r="K55" s="2" t="s">
        <v>172</v>
      </c>
    </row>
    <row r="56" spans="2:11" s="10" customFormat="1" ht="16" customHeight="1" x14ac:dyDescent="0.15">
      <c r="B56" s="11" t="s">
        <v>49</v>
      </c>
      <c r="C56" s="4">
        <v>8</v>
      </c>
      <c r="D56" s="9" t="s">
        <v>71</v>
      </c>
      <c r="E56" s="4"/>
      <c r="F56" s="30">
        <v>163</v>
      </c>
      <c r="G56" s="30"/>
      <c r="H56" s="34"/>
      <c r="I56" s="2" t="s">
        <v>72</v>
      </c>
      <c r="J56" s="2" t="s">
        <v>73</v>
      </c>
      <c r="K56" s="2" t="s">
        <v>74</v>
      </c>
    </row>
    <row r="57" spans="2:11" s="8" customFormat="1" ht="16" customHeight="1" x14ac:dyDescent="0.15">
      <c r="B57" s="2" t="s">
        <v>49</v>
      </c>
      <c r="C57" s="4">
        <v>9</v>
      </c>
      <c r="D57" s="13" t="s">
        <v>168</v>
      </c>
      <c r="E57" s="10" t="s">
        <v>63</v>
      </c>
      <c r="F57" s="24">
        <v>163</v>
      </c>
      <c r="G57" s="24"/>
      <c r="H57" s="17"/>
      <c r="I57" s="8" t="s">
        <v>64</v>
      </c>
      <c r="J57" s="2" t="s">
        <v>65</v>
      </c>
      <c r="K57" s="2" t="s">
        <v>66</v>
      </c>
    </row>
    <row r="58" spans="2:11" s="8" customFormat="1" ht="16" customHeight="1" x14ac:dyDescent="0.2">
      <c r="B58" s="2" t="s">
        <v>49</v>
      </c>
      <c r="C58" s="10">
        <v>10</v>
      </c>
      <c r="D58" s="19" t="s">
        <v>135</v>
      </c>
      <c r="E58" s="18" t="s">
        <v>20</v>
      </c>
      <c r="F58" s="24">
        <v>78</v>
      </c>
      <c r="G58" s="24"/>
      <c r="H58" s="17"/>
      <c r="I58" s="2" t="s">
        <v>17</v>
      </c>
      <c r="J58" s="2" t="s">
        <v>21</v>
      </c>
      <c r="K58" s="2" t="s">
        <v>22</v>
      </c>
    </row>
    <row r="59" spans="2:11" ht="16" customHeight="1" x14ac:dyDescent="0.15">
      <c r="B59" s="2" t="s">
        <v>49</v>
      </c>
      <c r="C59" s="4">
        <v>11</v>
      </c>
      <c r="D59" s="9" t="s">
        <v>67</v>
      </c>
      <c r="E59" s="4"/>
      <c r="F59" s="30">
        <v>163</v>
      </c>
      <c r="G59" s="30"/>
      <c r="H59" s="34"/>
      <c r="I59" s="2" t="s">
        <v>68</v>
      </c>
      <c r="J59" s="2" t="s">
        <v>69</v>
      </c>
      <c r="K59" s="2" t="s">
        <v>70</v>
      </c>
    </row>
    <row r="60" spans="2:11" s="8" customFormat="1" ht="16" customHeight="1" x14ac:dyDescent="0.15">
      <c r="B60" s="2" t="s">
        <v>49</v>
      </c>
      <c r="C60" s="4">
        <v>12</v>
      </c>
      <c r="D60" s="13" t="s">
        <v>51</v>
      </c>
      <c r="E60" s="10"/>
      <c r="F60" s="24">
        <v>163</v>
      </c>
      <c r="G60" s="24"/>
      <c r="H60" s="17"/>
      <c r="I60" s="2" t="s">
        <v>50</v>
      </c>
      <c r="J60" s="2" t="s">
        <v>52</v>
      </c>
      <c r="K60" s="2" t="s">
        <v>53</v>
      </c>
    </row>
    <row r="61" spans="2:11" s="8" customFormat="1" ht="16" customHeight="1" x14ac:dyDescent="0.15">
      <c r="B61" s="2" t="s">
        <v>49</v>
      </c>
      <c r="C61" s="4">
        <v>13</v>
      </c>
      <c r="D61" s="13" t="s">
        <v>169</v>
      </c>
      <c r="E61" s="4" t="s">
        <v>59</v>
      </c>
      <c r="F61" s="24">
        <v>65</v>
      </c>
      <c r="G61" s="24"/>
      <c r="H61" s="17" t="s">
        <v>224</v>
      </c>
      <c r="I61" s="2" t="s">
        <v>60</v>
      </c>
      <c r="J61" s="2" t="s">
        <v>61</v>
      </c>
      <c r="K61" s="2" t="s">
        <v>62</v>
      </c>
    </row>
    <row r="62" spans="2:11" s="8" customFormat="1" ht="16" customHeight="1" x14ac:dyDescent="0.15">
      <c r="B62" s="2" t="s">
        <v>49</v>
      </c>
      <c r="C62" s="4">
        <v>14</v>
      </c>
      <c r="D62" s="13" t="s">
        <v>137</v>
      </c>
      <c r="E62" s="4" t="s">
        <v>159</v>
      </c>
      <c r="F62" s="24">
        <v>82</v>
      </c>
      <c r="G62" s="24"/>
      <c r="H62" s="17"/>
      <c r="I62" s="2" t="s">
        <v>240</v>
      </c>
      <c r="J62" s="2" t="s">
        <v>241</v>
      </c>
      <c r="K62" s="2" t="s">
        <v>239</v>
      </c>
    </row>
    <row r="63" spans="2:11" ht="16" customHeight="1" x14ac:dyDescent="0.15">
      <c r="B63" s="2" t="s">
        <v>49</v>
      </c>
      <c r="C63" s="10">
        <v>15</v>
      </c>
      <c r="D63" s="13" t="s">
        <v>176</v>
      </c>
      <c r="E63" s="10"/>
      <c r="F63" s="30">
        <v>163</v>
      </c>
      <c r="G63" s="30"/>
      <c r="H63" s="17"/>
      <c r="I63" s="2" t="s">
        <v>258</v>
      </c>
      <c r="J63" s="2" t="s">
        <v>259</v>
      </c>
      <c r="K63" s="2" t="s">
        <v>257</v>
      </c>
    </row>
    <row r="64" spans="2:11" ht="16" customHeight="1" x14ac:dyDescent="0.15">
      <c r="B64" s="2" t="s">
        <v>49</v>
      </c>
      <c r="C64" s="10">
        <v>16</v>
      </c>
      <c r="D64" s="13" t="s">
        <v>173</v>
      </c>
      <c r="E64" s="4" t="s">
        <v>174</v>
      </c>
      <c r="F64" s="24">
        <v>163</v>
      </c>
      <c r="G64" s="24"/>
      <c r="H64" s="17"/>
      <c r="I64" s="2" t="s">
        <v>47</v>
      </c>
      <c r="J64" s="2" t="s">
        <v>260</v>
      </c>
      <c r="K64" s="2" t="s">
        <v>261</v>
      </c>
    </row>
    <row r="65" spans="2:11" s="8" customFormat="1" ht="16" customHeight="1" x14ac:dyDescent="0.15">
      <c r="B65" s="2" t="s">
        <v>49</v>
      </c>
      <c r="C65" s="4">
        <v>17</v>
      </c>
      <c r="D65" s="13" t="s">
        <v>167</v>
      </c>
      <c r="E65" s="10" t="s">
        <v>63</v>
      </c>
      <c r="F65" s="24">
        <v>61</v>
      </c>
      <c r="G65" s="24"/>
      <c r="H65" s="17" t="s">
        <v>199</v>
      </c>
      <c r="I65" s="11" t="s">
        <v>64</v>
      </c>
      <c r="J65" s="2" t="s">
        <v>65</v>
      </c>
      <c r="K65" s="2" t="s">
        <v>66</v>
      </c>
    </row>
    <row r="67" spans="2:11" ht="16" customHeight="1" x14ac:dyDescent="0.15">
      <c r="E67" s="38" t="s">
        <v>227</v>
      </c>
      <c r="F67" s="38" t="s">
        <v>230</v>
      </c>
      <c r="G67" s="45"/>
    </row>
    <row r="68" spans="2:11" ht="16" customHeight="1" x14ac:dyDescent="0.15">
      <c r="E68" s="37">
        <f>SUM(F49:F55)</f>
        <v>589</v>
      </c>
      <c r="F68" s="37">
        <f>SUM(F49:F65)</f>
        <v>1853</v>
      </c>
      <c r="G68" s="44"/>
    </row>
    <row r="69" spans="2:11" ht="16" customHeight="1" x14ac:dyDescent="0.15">
      <c r="B69" s="2"/>
      <c r="C69" s="2"/>
      <c r="D69" s="1"/>
      <c r="E69" s="26"/>
      <c r="F69" s="26"/>
      <c r="G69" s="26"/>
      <c r="H69" s="1"/>
      <c r="I69" s="2"/>
      <c r="J69" s="2"/>
      <c r="K69" s="2"/>
    </row>
    <row r="70" spans="2:11" ht="16" customHeight="1" x14ac:dyDescent="0.15">
      <c r="B70" s="2" t="s">
        <v>82</v>
      </c>
      <c r="C70" s="3">
        <v>1</v>
      </c>
      <c r="D70" s="6" t="s">
        <v>87</v>
      </c>
      <c r="E70" s="6"/>
      <c r="F70" s="28">
        <v>163</v>
      </c>
      <c r="G70" s="22" t="s">
        <v>277</v>
      </c>
      <c r="H70" s="28"/>
      <c r="I70" s="2" t="s">
        <v>88</v>
      </c>
      <c r="J70" s="2" t="s">
        <v>89</v>
      </c>
      <c r="K70" s="2" t="s">
        <v>90</v>
      </c>
    </row>
    <row r="71" spans="2:11" ht="16" customHeight="1" x14ac:dyDescent="0.15">
      <c r="B71" s="2" t="s">
        <v>82</v>
      </c>
      <c r="C71" s="3">
        <v>2</v>
      </c>
      <c r="D71" s="6" t="s">
        <v>188</v>
      </c>
      <c r="E71" s="3"/>
      <c r="F71" s="28">
        <v>163</v>
      </c>
      <c r="G71" s="22" t="s">
        <v>277</v>
      </c>
      <c r="H71" s="28"/>
      <c r="I71" s="2" t="s">
        <v>264</v>
      </c>
      <c r="J71" s="2" t="s">
        <v>262</v>
      </c>
      <c r="K71" s="2" t="s">
        <v>263</v>
      </c>
    </row>
    <row r="72" spans="2:11" s="8" customFormat="1" ht="16" customHeight="1" x14ac:dyDescent="0.15">
      <c r="B72" s="2" t="s">
        <v>82</v>
      </c>
      <c r="C72" s="3">
        <v>3</v>
      </c>
      <c r="D72" s="6" t="s">
        <v>189</v>
      </c>
      <c r="E72" s="3" t="s">
        <v>190</v>
      </c>
      <c r="F72" s="28">
        <v>163</v>
      </c>
      <c r="G72" s="22" t="s">
        <v>277</v>
      </c>
      <c r="H72" s="28"/>
      <c r="I72" s="2" t="s">
        <v>267</v>
      </c>
      <c r="J72" s="2" t="s">
        <v>265</v>
      </c>
      <c r="K72" s="2" t="s">
        <v>266</v>
      </c>
    </row>
    <row r="73" spans="2:11" ht="16" customHeight="1" x14ac:dyDescent="0.15">
      <c r="B73" s="2" t="s">
        <v>82</v>
      </c>
      <c r="C73" s="3">
        <v>4</v>
      </c>
      <c r="D73" s="6" t="s">
        <v>186</v>
      </c>
      <c r="E73" s="3"/>
      <c r="F73" s="28">
        <v>163</v>
      </c>
      <c r="G73" s="22" t="s">
        <v>277</v>
      </c>
      <c r="H73" s="28"/>
      <c r="I73" s="2" t="s">
        <v>106</v>
      </c>
      <c r="J73" s="2" t="s">
        <v>269</v>
      </c>
      <c r="K73" s="2" t="s">
        <v>268</v>
      </c>
    </row>
    <row r="74" spans="2:11" ht="16" customHeight="1" x14ac:dyDescent="0.15">
      <c r="B74" s="2" t="s">
        <v>82</v>
      </c>
      <c r="C74" s="3">
        <v>5</v>
      </c>
      <c r="D74" s="6" t="s">
        <v>191</v>
      </c>
      <c r="E74" s="3" t="s">
        <v>187</v>
      </c>
      <c r="F74" s="28">
        <v>65</v>
      </c>
      <c r="G74" s="49" t="s">
        <v>281</v>
      </c>
      <c r="H74" s="28" t="s">
        <v>224</v>
      </c>
      <c r="I74" s="11" t="s">
        <v>271</v>
      </c>
      <c r="J74" s="2" t="s">
        <v>272</v>
      </c>
      <c r="K74" s="2" t="s">
        <v>270</v>
      </c>
    </row>
    <row r="75" spans="2:11" ht="16" customHeight="1" x14ac:dyDescent="0.15">
      <c r="B75" s="2"/>
      <c r="C75" s="3">
        <v>6</v>
      </c>
      <c r="D75" s="6" t="s">
        <v>273</v>
      </c>
      <c r="E75" s="3" t="s">
        <v>188</v>
      </c>
      <c r="F75" s="28">
        <v>65</v>
      </c>
      <c r="G75" s="49" t="s">
        <v>281</v>
      </c>
      <c r="H75" s="28" t="s">
        <v>224</v>
      </c>
      <c r="I75" s="2" t="s">
        <v>264</v>
      </c>
      <c r="J75" s="2" t="s">
        <v>262</v>
      </c>
      <c r="K75" s="2" t="s">
        <v>263</v>
      </c>
    </row>
    <row r="76" spans="2:11" ht="16" customHeight="1" x14ac:dyDescent="0.15">
      <c r="B76" s="2" t="s">
        <v>82</v>
      </c>
      <c r="C76" s="4">
        <v>7</v>
      </c>
      <c r="D76" s="9" t="s">
        <v>183</v>
      </c>
      <c r="E76" s="4" t="s">
        <v>94</v>
      </c>
      <c r="F76" s="30">
        <v>74</v>
      </c>
      <c r="G76" s="30"/>
      <c r="H76" s="30"/>
      <c r="I76" s="2" t="s">
        <v>95</v>
      </c>
      <c r="J76" s="2" t="s">
        <v>96</v>
      </c>
      <c r="K76" s="2" t="s">
        <v>97</v>
      </c>
    </row>
    <row r="77" spans="2:11" ht="16" customHeight="1" x14ac:dyDescent="0.15">
      <c r="B77" s="2" t="s">
        <v>82</v>
      </c>
      <c r="C77" s="4">
        <v>8</v>
      </c>
      <c r="D77" s="9" t="s">
        <v>185</v>
      </c>
      <c r="E77" s="4" t="s">
        <v>107</v>
      </c>
      <c r="F77" s="30">
        <v>82</v>
      </c>
      <c r="G77" s="30"/>
      <c r="H77" s="30"/>
      <c r="I77" s="2" t="s">
        <v>108</v>
      </c>
      <c r="J77" s="2" t="s">
        <v>109</v>
      </c>
      <c r="K77" s="2" t="s">
        <v>110</v>
      </c>
    </row>
    <row r="78" spans="2:11" ht="16" customHeight="1" x14ac:dyDescent="0.15">
      <c r="B78" s="2" t="s">
        <v>82</v>
      </c>
      <c r="C78" s="4">
        <v>9</v>
      </c>
      <c r="D78" s="9" t="s">
        <v>182</v>
      </c>
      <c r="E78" s="4" t="s">
        <v>102</v>
      </c>
      <c r="F78" s="30">
        <v>65</v>
      </c>
      <c r="G78" s="30"/>
      <c r="H78" s="30" t="s">
        <v>224</v>
      </c>
      <c r="I78" s="2" t="s">
        <v>103</v>
      </c>
      <c r="J78" s="2" t="s">
        <v>104</v>
      </c>
      <c r="K78" s="2" t="s">
        <v>105</v>
      </c>
    </row>
    <row r="79" spans="2:11" ht="16" customHeight="1" x14ac:dyDescent="0.15">
      <c r="B79" s="2" t="s">
        <v>82</v>
      </c>
      <c r="C79" s="4">
        <v>10</v>
      </c>
      <c r="D79" s="9" t="s">
        <v>184</v>
      </c>
      <c r="E79" s="4" t="s">
        <v>98</v>
      </c>
      <c r="F79" s="30">
        <v>89</v>
      </c>
      <c r="G79" s="30"/>
      <c r="H79" s="30" t="s">
        <v>223</v>
      </c>
      <c r="I79" s="2" t="s">
        <v>99</v>
      </c>
      <c r="J79" s="2" t="s">
        <v>100</v>
      </c>
      <c r="K79" s="2" t="s">
        <v>101</v>
      </c>
    </row>
    <row r="80" spans="2:11" ht="16" customHeight="1" x14ac:dyDescent="0.15">
      <c r="B80" s="2" t="s">
        <v>82</v>
      </c>
      <c r="C80" s="4">
        <v>11</v>
      </c>
      <c r="D80" s="9" t="s">
        <v>83</v>
      </c>
      <c r="E80" s="4"/>
      <c r="F80" s="30">
        <v>163</v>
      </c>
      <c r="G80" s="30"/>
      <c r="H80" s="30"/>
      <c r="I80" s="2" t="s">
        <v>84</v>
      </c>
      <c r="J80" s="2" t="s">
        <v>85</v>
      </c>
      <c r="K80" s="2" t="s">
        <v>86</v>
      </c>
    </row>
    <row r="81" spans="2:11" ht="16" customHeight="1" x14ac:dyDescent="0.15">
      <c r="B81" s="2" t="s">
        <v>113</v>
      </c>
      <c r="C81" s="4">
        <v>12</v>
      </c>
      <c r="D81" s="9" t="s">
        <v>78</v>
      </c>
      <c r="E81" s="9"/>
      <c r="F81" s="30">
        <v>163</v>
      </c>
      <c r="G81" s="30"/>
      <c r="H81" s="30"/>
      <c r="I81" s="2" t="s">
        <v>79</v>
      </c>
      <c r="J81" s="2" t="s">
        <v>80</v>
      </c>
      <c r="K81" s="2" t="s">
        <v>81</v>
      </c>
    </row>
    <row r="82" spans="2:11" ht="16" customHeight="1" x14ac:dyDescent="0.15">
      <c r="B82" s="2" t="s">
        <v>82</v>
      </c>
      <c r="C82" s="4">
        <v>13</v>
      </c>
      <c r="D82" s="9" t="s">
        <v>91</v>
      </c>
      <c r="E82" s="9"/>
      <c r="F82" s="30">
        <v>163</v>
      </c>
      <c r="G82" s="30"/>
      <c r="H82" s="30"/>
      <c r="I82" s="2" t="s">
        <v>88</v>
      </c>
      <c r="J82" s="2" t="s">
        <v>92</v>
      </c>
      <c r="K82" s="2" t="s">
        <v>93</v>
      </c>
    </row>
    <row r="84" spans="2:11" ht="16" customHeight="1" x14ac:dyDescent="0.15">
      <c r="E84" s="38" t="s">
        <v>227</v>
      </c>
      <c r="F84" s="38" t="s">
        <v>231</v>
      </c>
      <c r="G84" s="45"/>
    </row>
    <row r="85" spans="2:11" s="8" customFormat="1" ht="16" customHeight="1" x14ac:dyDescent="0.15">
      <c r="B85" s="11"/>
      <c r="C85" s="11"/>
      <c r="D85" s="11"/>
      <c r="E85" s="37">
        <f>SUM(F70:F74)</f>
        <v>717</v>
      </c>
      <c r="F85" s="37">
        <f>SUM(F70:F82)</f>
        <v>1581</v>
      </c>
      <c r="G85" s="44"/>
      <c r="H85" s="12"/>
      <c r="I85" s="11"/>
      <c r="J85" s="11"/>
      <c r="K85" s="11"/>
    </row>
    <row r="86" spans="2:11" s="8" customFormat="1" ht="16" customHeight="1" x14ac:dyDescent="0.15">
      <c r="B86" s="11"/>
      <c r="C86" s="11"/>
      <c r="D86" s="11"/>
      <c r="E86" s="12"/>
      <c r="F86" s="12"/>
      <c r="G86" s="12"/>
      <c r="H86" s="12"/>
      <c r="I86" s="11"/>
      <c r="J86" s="11"/>
      <c r="K86" s="11"/>
    </row>
    <row r="88" spans="2:11" ht="16" customHeight="1" x14ac:dyDescent="0.15">
      <c r="B88" s="2" t="s">
        <v>111</v>
      </c>
      <c r="C88" s="3">
        <v>1</v>
      </c>
      <c r="D88" s="6" t="s">
        <v>112</v>
      </c>
      <c r="E88" s="6"/>
      <c r="F88" s="21">
        <v>82</v>
      </c>
      <c r="G88" s="22" t="s">
        <v>277</v>
      </c>
      <c r="H88" s="1"/>
    </row>
    <row r="89" spans="2:11" ht="16" customHeight="1" x14ac:dyDescent="0.15">
      <c r="B89" s="2" t="s">
        <v>111</v>
      </c>
      <c r="C89" s="3">
        <v>2</v>
      </c>
      <c r="D89" s="6" t="s">
        <v>193</v>
      </c>
      <c r="E89" s="6"/>
      <c r="F89" s="21">
        <v>95</v>
      </c>
      <c r="G89" s="22" t="s">
        <v>277</v>
      </c>
      <c r="H89" s="1"/>
    </row>
    <row r="90" spans="2:11" ht="16" customHeight="1" x14ac:dyDescent="0.15">
      <c r="B90" s="2" t="s">
        <v>111</v>
      </c>
      <c r="C90" s="3">
        <v>3</v>
      </c>
      <c r="D90" s="6" t="s">
        <v>194</v>
      </c>
      <c r="E90" s="6"/>
      <c r="F90" s="21">
        <v>19</v>
      </c>
      <c r="G90" s="22" t="s">
        <v>277</v>
      </c>
      <c r="H90" s="1"/>
    </row>
    <row r="91" spans="2:11" ht="16" customHeight="1" x14ac:dyDescent="0.15">
      <c r="B91" s="2" t="s">
        <v>111</v>
      </c>
      <c r="C91" s="4">
        <v>4</v>
      </c>
      <c r="D91" s="9" t="s">
        <v>195</v>
      </c>
      <c r="E91" s="9"/>
      <c r="F91" s="23">
        <v>50</v>
      </c>
      <c r="G91" s="23"/>
      <c r="H91" s="1"/>
    </row>
    <row r="92" spans="2:11" ht="16" customHeight="1" x14ac:dyDescent="0.15">
      <c r="B92" s="2"/>
      <c r="C92" s="11"/>
      <c r="D92" s="12"/>
      <c r="E92" s="12"/>
      <c r="F92" s="27"/>
      <c r="G92" s="27"/>
      <c r="H92" s="1"/>
    </row>
    <row r="93" spans="2:11" ht="16" customHeight="1" x14ac:dyDescent="0.15">
      <c r="B93" s="2"/>
      <c r="C93" s="11"/>
      <c r="D93" s="12"/>
      <c r="E93" s="38" t="s">
        <v>227</v>
      </c>
      <c r="F93" s="38" t="s">
        <v>232</v>
      </c>
      <c r="G93" s="45"/>
      <c r="H93" s="1"/>
    </row>
    <row r="94" spans="2:11" ht="16" customHeight="1" x14ac:dyDescent="0.15">
      <c r="E94" s="37">
        <f>SUM(F88:F90)</f>
        <v>196</v>
      </c>
      <c r="F94" s="37">
        <f>SUM(F88:F91)</f>
        <v>246</v>
      </c>
      <c r="G94" s="44"/>
    </row>
    <row r="96" spans="2:11" ht="16" customHeight="1" x14ac:dyDescent="0.2">
      <c r="D96" s="20"/>
      <c r="G96" s="53" t="s">
        <v>285</v>
      </c>
      <c r="H96" s="40" t="s">
        <v>237</v>
      </c>
    </row>
    <row r="97" spans="4:8" ht="16" customHeight="1" x14ac:dyDescent="0.15">
      <c r="D97" s="5" t="s">
        <v>235</v>
      </c>
      <c r="E97" s="40" t="s">
        <v>234</v>
      </c>
      <c r="F97" s="41">
        <f>SUM((F2:F13),(F25:F31),(F49:F55),(F70:F75),(F88:F90))</f>
        <v>2832</v>
      </c>
      <c r="G97" s="41">
        <f>F97+860</f>
        <v>3692</v>
      </c>
      <c r="H97" s="42">
        <f>G97*100/F100</f>
        <v>46.15</v>
      </c>
    </row>
    <row r="98" spans="4:8" ht="16" customHeight="1" x14ac:dyDescent="0.15">
      <c r="E98" s="40" t="s">
        <v>233</v>
      </c>
      <c r="F98" s="39">
        <f>SUM(F23,F46,F68,F85,F94)</f>
        <v>6669</v>
      </c>
      <c r="G98" s="46"/>
    </row>
    <row r="99" spans="4:8" ht="16" customHeight="1" x14ac:dyDescent="0.2">
      <c r="D99" s="14"/>
    </row>
    <row r="100" spans="4:8" ht="16" customHeight="1" x14ac:dyDescent="0.2">
      <c r="D100" s="14"/>
      <c r="E100" s="39" t="s">
        <v>236</v>
      </c>
      <c r="F100" s="39">
        <v>8000</v>
      </c>
      <c r="G100" s="46"/>
    </row>
  </sheetData>
  <hyperlinks>
    <hyperlink ref="D58" r:id="rId1" display="https://new.enaminestore.com/catalog/Z1495063949?cat=SCR" xr:uid="{8D91F29D-D2F7-5145-AF26-7F6262428CF9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Daniel Muñoz Reyes</cp:lastModifiedBy>
  <dcterms:created xsi:type="dcterms:W3CDTF">2023-08-17T11:32:45Z</dcterms:created>
  <dcterms:modified xsi:type="dcterms:W3CDTF">2023-08-20T14:31:25Z</dcterms:modified>
</cp:coreProperties>
</file>