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9.xml.rels" ContentType="application/vnd.openxmlformats-package.relationships+xml"/>
  <Override PartName="/xl/drawings/_rels/drawing24.xml.rels" ContentType="application/vnd.openxmlformats-package.relationships+xml"/>
  <Override PartName="/xl/drawings/_rels/drawing23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2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21.xml.rels" ContentType="application/vnd.openxmlformats-package.relationships+xml"/>
  <Override PartName="/xl/drawings/_rels/drawing7.xml.rels" ContentType="application/vnd.openxmlformats-package.relationships+xml"/>
  <Override PartName="/xl/drawings/_rels/drawing22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Fig1_ExecSum" sheetId="1" state="visible" r:id="rId2"/>
    <sheet name="Fig2_ES&amp;Fig2_Ch1" sheetId="2" state="visible" r:id="rId3"/>
    <sheet name="Fig3_ES&amp;Fig1_Ch2" sheetId="3" state="visible" r:id="rId4"/>
    <sheet name="Fig3_Ch1" sheetId="4" state="visible" r:id="rId5"/>
    <sheet name="Fig4_Ch1" sheetId="5" state="visible" r:id="rId6"/>
    <sheet name="Fig5_Ch1" sheetId="6" state="visible" r:id="rId7"/>
    <sheet name="ODA.IDRC.GNI" sheetId="7" state="hidden" r:id="rId8"/>
    <sheet name="Fig2_Ch2" sheetId="8" state="visible" r:id="rId9"/>
    <sheet name="Fig3_Ch2" sheetId="9" state="visible" r:id="rId10"/>
    <sheet name="Fig1_Ch3" sheetId="10" state="visible" r:id="rId11"/>
    <sheet name="Australia Fig1" sheetId="11" state="visible" r:id="rId12"/>
    <sheet name="Canada Fig 1" sheetId="12" state="visible" r:id="rId13"/>
    <sheet name="EU Institutions Fig 1" sheetId="13" state="visible" r:id="rId14"/>
    <sheet name="France Fig 1" sheetId="14" state="visible" r:id="rId15"/>
    <sheet name="Germany Fig 1 " sheetId="15" state="visible" r:id="rId16"/>
    <sheet name="Italy Fig 1" sheetId="16" state="visible" r:id="rId17"/>
    <sheet name="Japan Fig 1" sheetId="17" state="visible" r:id="rId18"/>
    <sheet name="Netherlands Fig 1 " sheetId="18" state="visible" r:id="rId19"/>
    <sheet name="Sweden Fig 1" sheetId="19" state="visible" r:id="rId20"/>
    <sheet name="UK Fig 1 " sheetId="20" state="visible" r:id="rId21"/>
    <sheet name="US Fig 1" sheetId="21" state="visible" r:id="rId22"/>
    <sheet name="ANNEX_Education" sheetId="22" state="visible" r:id="rId23"/>
    <sheet name="ANNEX_Health" sheetId="23" state="visible" r:id="rId24"/>
    <sheet name="ANNEX_Ag" sheetId="24" state="visible" r:id="rId25"/>
    <sheet name="ANNEX" sheetId="25" state="visible" r:id="rId26"/>
  </sheets>
  <externalReferences>
    <externalReference r:id="rId27"/>
  </externalReferences>
  <definedNames>
    <definedName function="false" hidden="true" localSheetId="24" name="_xlnm._FilterDatabase" vbProcedure="false">ANNEX!$A$2:$F$2281</definedName>
    <definedName function="false" hidden="true" localSheetId="23" name="_xlnm._FilterDatabase" vbProcedure="false">ANNEX_Ag!$A$1:$S$51</definedName>
    <definedName function="false" hidden="false" localSheetId="7" name="_xlnm._FilterDatabase" vbProcedure="false">Fig2_Ch2!$A$2:$C$2</definedName>
    <definedName function="false" hidden="false" localSheetId="21" name="_xlnm._FilterDatabase" vbProcedure="false">ANNEX_Education!$A$1:$S$1</definedName>
    <definedName function="false" hidden="false" localSheetId="22" name="_xlnm._FilterDatabase" vbProcedure="false">ANNEX_Health!$A$1:$S$55</definedName>
    <definedName function="false" hidden="false" localSheetId="23" name="_xlnm._FilterDatabase" vbProcedure="false">ANNEX_Ag!$A$1:$S$51</definedName>
    <definedName function="false" hidden="false" localSheetId="24" name="_xlnm._FilterDatabase" vbProcedure="false">ANNEX!$A$2:$F$2281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<sst xmlns="http://schemas.openxmlformats.org/spreadsheetml/2006/main" count="3806" uniqueCount="158">
  <si>
    <t xml:space="preserve">Totals</t>
  </si>
  <si>
    <t xml:space="preserve">Domestic Revenue</t>
  </si>
  <si>
    <t xml:space="preserve">ODA</t>
  </si>
  <si>
    <t xml:space="preserve">FDI</t>
  </si>
  <si>
    <t xml:space="preserve">In current prices, USD Billions</t>
  </si>
  <si>
    <t xml:space="preserve">Total ODA excl In-Donor Refugee Costs</t>
  </si>
  <si>
    <t xml:space="preserve">In-Donor Refugee Costs</t>
  </si>
  <si>
    <t xml:space="preserve">Total ODA</t>
  </si>
  <si>
    <t xml:space="preserve">Total ODA/GNI</t>
  </si>
  <si>
    <t xml:space="preserve">Africa Totals</t>
  </si>
  <si>
    <t xml:space="preserve">Direct Taxes</t>
  </si>
  <si>
    <t xml:space="preserve">Indirect Taxes</t>
  </si>
  <si>
    <t xml:space="preserve">Trade Taxes</t>
  </si>
  <si>
    <t xml:space="preserve">Other Revenue</t>
  </si>
  <si>
    <t xml:space="preserve">Africa Total Revenue</t>
  </si>
  <si>
    <t xml:space="preserve">GDP Total</t>
  </si>
  <si>
    <t xml:space="preserve">Africa Revenue-to-GDP Ratio</t>
  </si>
  <si>
    <t xml:space="preserve">African LDCs+Fragile States Revenues</t>
  </si>
  <si>
    <t xml:space="preserve">GDP LDCs+FS</t>
  </si>
  <si>
    <t xml:space="preserve">African LDCs+Fragile States Revenue-to-GDP ratio</t>
  </si>
  <si>
    <t xml:space="preserve">ODA </t>
  </si>
  <si>
    <t xml:space="preserve">% of ODA</t>
  </si>
  <si>
    <t xml:space="preserve">% of GNI</t>
  </si>
  <si>
    <t xml:space="preserve">ODA to LDCs</t>
  </si>
  <si>
    <t xml:space="preserve">In-Donor Refugee Costs/Total ODA</t>
  </si>
  <si>
    <t xml:space="preserve">THIS COLUMN IS CALCULATED FOR THE STACKED CHART: COLUMNS B MINUS F</t>
  </si>
  <si>
    <t xml:space="preserve">THIS COLUMN IS CALCULATED FOR THE STACKED CHART: COLUMNS C MINUS I</t>
  </si>
  <si>
    <t xml:space="preserve">2016 ODA/GNI (%)</t>
  </si>
  <si>
    <t xml:space="preserve">2015 ODA/GNI (%)</t>
  </si>
  <si>
    <t xml:space="preserve">2016 ODA/GNI excl refeugee costs (%)</t>
  </si>
  <si>
    <t xml:space="preserve">2016 Refugee Costs/GNI (%)</t>
  </si>
  <si>
    <t xml:space="preserve">2015 ODA/GNI  excl refugee costs (%)</t>
  </si>
  <si>
    <t xml:space="preserve">2015 Refugee Costs/GNI (%)</t>
  </si>
  <si>
    <t xml:space="preserve">Slovak Republic</t>
  </si>
  <si>
    <t xml:space="preserve">Hungary</t>
  </si>
  <si>
    <t xml:space="preserve">Poland</t>
  </si>
  <si>
    <t xml:space="preserve">Greece</t>
  </si>
  <si>
    <t xml:space="preserve">Korea</t>
  </si>
  <si>
    <t xml:space="preserve">Czech Republic</t>
  </si>
  <si>
    <t xml:space="preserve">Spain</t>
  </si>
  <si>
    <t xml:space="preserve">Portugal</t>
  </si>
  <si>
    <t xml:space="preserve">United States</t>
  </si>
  <si>
    <t xml:space="preserve">Slovenia</t>
  </si>
  <si>
    <t xml:space="preserve">Japan</t>
  </si>
  <si>
    <t xml:space="preserve">Iceland</t>
  </si>
  <si>
    <t xml:space="preserve">Australia</t>
  </si>
  <si>
    <t xml:space="preserve">New Zealand</t>
  </si>
  <si>
    <t xml:space="preserve">Italy</t>
  </si>
  <si>
    <t xml:space="preserve">Canada</t>
  </si>
  <si>
    <t xml:space="preserve">Ireland</t>
  </si>
  <si>
    <t xml:space="preserve">France</t>
  </si>
  <si>
    <t xml:space="preserve">Austria</t>
  </si>
  <si>
    <t xml:space="preserve">Finland</t>
  </si>
  <si>
    <t xml:space="preserve">Belgium</t>
  </si>
  <si>
    <t xml:space="preserve">Switzerland</t>
  </si>
  <si>
    <t xml:space="preserve">Netherlands</t>
  </si>
  <si>
    <t xml:space="preserve">United Kingdom</t>
  </si>
  <si>
    <t xml:space="preserve">Germany</t>
  </si>
  <si>
    <t xml:space="preserve">Denmark</t>
  </si>
  <si>
    <t xml:space="preserve">Sweden</t>
  </si>
  <si>
    <t xml:space="preserve">Luxembourg</t>
  </si>
  <si>
    <t xml:space="preserve">Norway</t>
  </si>
  <si>
    <t xml:space="preserve">Most Recent Data</t>
  </si>
  <si>
    <t xml:space="preserve">Country</t>
  </si>
  <si>
    <t xml:space="preserve">Sector</t>
  </si>
  <si>
    <t xml:space="preserve">Most Recent Date Available</t>
  </si>
  <si>
    <t xml:space="preserve">Category</t>
  </si>
  <si>
    <t xml:space="preserve">Africa Fragile States</t>
  </si>
  <si>
    <t xml:space="preserve">Africa LDCs</t>
  </si>
  <si>
    <t xml:space="preserve">Africa, non-LDC or Fragile State</t>
  </si>
  <si>
    <t xml:space="preserve">Sub-Saharan Africa</t>
  </si>
  <si>
    <t xml:space="preserve">Cameroon</t>
  </si>
  <si>
    <t xml:space="preserve">Education</t>
  </si>
  <si>
    <t xml:space="preserve">Fragile State</t>
  </si>
  <si>
    <t xml:space="preserve">GPE Commitment (20%)</t>
  </si>
  <si>
    <t xml:space="preserve">Congo</t>
  </si>
  <si>
    <t xml:space="preserve">Health</t>
  </si>
  <si>
    <t xml:space="preserve">Y</t>
  </si>
  <si>
    <t xml:space="preserve">Côte d'Ivoire</t>
  </si>
  <si>
    <t xml:space="preserve">Agriculture</t>
  </si>
  <si>
    <t xml:space="preserve">Abuja Commitment (15%)</t>
  </si>
  <si>
    <t xml:space="preserve">Egypt</t>
  </si>
  <si>
    <t xml:space="preserve">Kenya</t>
  </si>
  <si>
    <t xml:space="preserve">Maputo/Malabo Commitment (10%)</t>
  </si>
  <si>
    <t xml:space="preserve">Swaziland</t>
  </si>
  <si>
    <t xml:space="preserve">Zimbabwe</t>
  </si>
  <si>
    <t xml:space="preserve">Angola</t>
  </si>
  <si>
    <t xml:space="preserve">Fragile State and LDC</t>
  </si>
  <si>
    <t xml:space="preserve">Burkina Faso</t>
  </si>
  <si>
    <t xml:space="preserve">Burundi</t>
  </si>
  <si>
    <t xml:space="preserve">Central African Republic</t>
  </si>
  <si>
    <t xml:space="preserve">Chad</t>
  </si>
  <si>
    <t xml:space="preserve">Comoros</t>
  </si>
  <si>
    <t xml:space="preserve">Congo, Dem. Rep. of</t>
  </si>
  <si>
    <t xml:space="preserve">Eritrea</t>
  </si>
  <si>
    <t xml:space="preserve">Ethiopia</t>
  </si>
  <si>
    <t xml:space="preserve">Gambia</t>
  </si>
  <si>
    <t xml:space="preserve">Guinea</t>
  </si>
  <si>
    <t xml:space="preserve">Guinea-Bissau</t>
  </si>
  <si>
    <t xml:space="preserve">Lesotho</t>
  </si>
  <si>
    <t xml:space="preserve">Liberia</t>
  </si>
  <si>
    <t xml:space="preserve">Madagascar</t>
  </si>
  <si>
    <t xml:space="preserve">Malawi</t>
  </si>
  <si>
    <t xml:space="preserve">Mali</t>
  </si>
  <si>
    <t xml:space="preserve">Mauritania</t>
  </si>
  <si>
    <t xml:space="preserve">Mozambique</t>
  </si>
  <si>
    <t xml:space="preserve">Niger</t>
  </si>
  <si>
    <t xml:space="preserve">Rwanda</t>
  </si>
  <si>
    <t xml:space="preserve">Sierra Leone</t>
  </si>
  <si>
    <t xml:space="preserve">South Sudan</t>
  </si>
  <si>
    <t xml:space="preserve">Sudan</t>
  </si>
  <si>
    <t xml:space="preserve">Uganda</t>
  </si>
  <si>
    <t xml:space="preserve">Tanzania</t>
  </si>
  <si>
    <t xml:space="preserve">Zambia</t>
  </si>
  <si>
    <t xml:space="preserve">Benin</t>
  </si>
  <si>
    <t xml:space="preserve">LDC</t>
  </si>
  <si>
    <t xml:space="preserve">Djibouti</t>
  </si>
  <si>
    <t xml:space="preserve">Sao Tome and Principe</t>
  </si>
  <si>
    <t xml:space="preserve">Senegal</t>
  </si>
  <si>
    <t xml:space="preserve">Togo</t>
  </si>
  <si>
    <t xml:space="preserve">Algeria</t>
  </si>
  <si>
    <t xml:space="preserve">Other</t>
  </si>
  <si>
    <t xml:space="preserve">Botswana</t>
  </si>
  <si>
    <t xml:space="preserve">Cabo Verde</t>
  </si>
  <si>
    <t xml:space="preserve">Gabon</t>
  </si>
  <si>
    <t xml:space="preserve">Ghana</t>
  </si>
  <si>
    <t xml:space="preserve">Mauritius</t>
  </si>
  <si>
    <t xml:space="preserve">Morocco</t>
  </si>
  <si>
    <t xml:space="preserve">Namibia</t>
  </si>
  <si>
    <t xml:space="preserve">Seychelles</t>
  </si>
  <si>
    <t xml:space="preserve">Countries Meeting Commitments</t>
  </si>
  <si>
    <t xml:space="preserve">South Africa</t>
  </si>
  <si>
    <t xml:space="preserve">Tunisia</t>
  </si>
  <si>
    <t xml:space="preserve">Ed</t>
  </si>
  <si>
    <t xml:space="preserve">Libya</t>
  </si>
  <si>
    <t xml:space="preserve">Ag</t>
  </si>
  <si>
    <t xml:space="preserve">Nigeria</t>
  </si>
  <si>
    <t xml:space="preserve">Equatorial Guinea</t>
  </si>
  <si>
    <t xml:space="preserve">Most Recent Data, Countries with data from 2010-current</t>
  </si>
  <si>
    <t xml:space="preserve">Africa, LDC and/or Fragile State</t>
  </si>
  <si>
    <t xml:space="preserve">Non Fragile State/LDC</t>
  </si>
  <si>
    <t xml:space="preserve">Africa</t>
  </si>
  <si>
    <t xml:space="preserve">Africa External Debt Stock Total</t>
  </si>
  <si>
    <t xml:space="preserve">Africa External Debt Stock (% of GNI)</t>
  </si>
  <si>
    <t xml:space="preserve">Africa GNI</t>
  </si>
  <si>
    <t xml:space="preserve">Africa FDI Inflows Total (billions)</t>
  </si>
  <si>
    <t xml:space="preserve">Africa FDI to GDP Ratio</t>
  </si>
  <si>
    <t xml:space="preserve">Africa GDP Total (billions)</t>
  </si>
  <si>
    <t xml:space="preserve">São Tomé and Príncipe</t>
  </si>
  <si>
    <t xml:space="preserve">Abuja</t>
  </si>
  <si>
    <t xml:space="preserve">Somalia</t>
  </si>
  <si>
    <t xml:space="preserve">No Data</t>
  </si>
  <si>
    <t xml:space="preserve">Year</t>
  </si>
  <si>
    <t xml:space="preserve">Gross domestic product per capita, current prices ($USD billions)</t>
  </si>
  <si>
    <t xml:space="preserve">General government revenue (%)</t>
  </si>
  <si>
    <t xml:space="preserve">General government total expenditure (%)</t>
  </si>
  <si>
    <t xml:space="preserve">Annual Government Spending Per Capita</t>
  </si>
  <si>
    <t xml:space="preserve">Democratic Republic of the Congo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</si>
</sst>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_-* #,##0.00\ _F_-;\-* #,##0.00\ _F_-;_-* \-??\ _F_-;_-@_-"/>
    <numFmt numFmtId="168" formatCode="0%"/>
    <numFmt numFmtId="169" formatCode="0.00"/>
    <numFmt numFmtId="170" formatCode="_(* #,##0.00_);_(* \(#,##0.00\);_(* \-??_);_(@_)"/>
    <numFmt numFmtId="171" formatCode="#,##0"/>
    <numFmt numFmtId="172" formatCode="0"/>
    <numFmt numFmtId="173" formatCode="_-* #,##0_-;\-* #,##0_-;_-* \-??_-;_-@_-"/>
    <numFmt numFmtId="174" formatCode="0.00%"/>
    <numFmt numFmtId="175" formatCode="#,##0.0"/>
    <numFmt numFmtId="176" formatCode="#,##0.00"/>
    <numFmt numFmtId="177" formatCode="0.0%"/>
    <numFmt numFmtId="178" formatCode="* #,##0\ ;\-* #,##0\ ;* \-#\ ;@\ "/>
    <numFmt numFmtId="179" formatCode="0.000%"/>
    <numFmt numFmtId="180" formatCode="0.0"/>
    <numFmt numFmtId="181" formatCode="0.000"/>
    <numFmt numFmtId="182" formatCode="\$#,##0"/>
  </numFmts>
  <fonts count="4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0"/>
      <color rgb="FF000000"/>
      <name val="Arial"/>
      <family val="2"/>
      <charset val="1"/>
    </font>
    <font>
      <sz val="10"/>
      <color rgb="FF7030A0"/>
      <name val="Calibri"/>
      <family val="2"/>
    </font>
    <font>
      <sz val="8"/>
      <color rgb="FF000000"/>
      <name val="Calibri"/>
      <family val="2"/>
    </font>
    <font>
      <sz val="10"/>
      <color rgb="FF31859C"/>
      <name val="Calibri"/>
      <family val="2"/>
    </font>
    <font>
      <b val="true"/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9"/>
      <color rgb="FF000000"/>
      <name val="Calibri"/>
      <family val="2"/>
    </font>
    <font>
      <sz val="10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262626"/>
      <name val="Calibri"/>
      <family val="2"/>
      <charset val="1"/>
    </font>
    <font>
      <sz val="11"/>
      <color rgb="FF404040"/>
      <name val="Calibri"/>
      <family val="2"/>
      <charset val="1"/>
    </font>
    <font>
      <i val="true"/>
      <sz val="12"/>
      <color rgb="FF808080"/>
      <name val="Calibri"/>
      <family val="2"/>
    </font>
    <font>
      <b val="true"/>
      <sz val="16"/>
      <color rgb="FF595959"/>
      <name val="Calibri"/>
      <family val="2"/>
    </font>
    <font>
      <b val="true"/>
      <sz val="12"/>
      <color rgb="FFFFFFFF"/>
      <name val="Calibri"/>
      <family val="2"/>
    </font>
    <font>
      <b val="true"/>
      <sz val="12"/>
      <color rgb="FF595959"/>
      <name val="Calibri"/>
      <family val="2"/>
    </font>
    <font>
      <sz val="12"/>
      <color rgb="FF595959"/>
      <name val="Calibri"/>
      <family val="2"/>
    </font>
    <font>
      <sz val="10"/>
      <color rgb="FFFFFFFF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2060"/>
      <name val="Calibri"/>
      <family val="2"/>
    </font>
    <font>
      <b val="true"/>
      <sz val="10"/>
      <color rgb="FF403152"/>
      <name val="Calibri"/>
      <family val="2"/>
    </font>
    <font>
      <b val="true"/>
      <sz val="10"/>
      <color rgb="FF953735"/>
      <name val="Calibri"/>
      <family val="2"/>
    </font>
    <font>
      <b val="true"/>
      <sz val="10"/>
      <color rgb="FF376092"/>
      <name val="Calibri"/>
      <family val="2"/>
    </font>
    <font>
      <b val="true"/>
      <sz val="18"/>
      <color rgb="FF000000"/>
      <name val="Calibri"/>
      <family val="2"/>
    </font>
    <font>
      <b val="true"/>
      <sz val="10"/>
      <color rgb="FF0070C0"/>
      <name val="Calibri"/>
      <family val="2"/>
    </font>
    <font>
      <b val="true"/>
      <sz val="10"/>
      <color rgb="FF254061"/>
      <name val="Calibri"/>
      <family val="2"/>
    </font>
    <font>
      <b val="true"/>
      <sz val="10"/>
      <color rgb="FF404040"/>
      <name val="Calibri"/>
      <family val="2"/>
    </font>
    <font>
      <b val="true"/>
      <sz val="8"/>
      <color rgb="FF404040"/>
      <name val="Calibri"/>
      <family val="2"/>
    </font>
    <font>
      <b val="true"/>
      <sz val="8"/>
      <color rgb="FF595959"/>
      <name val="Calibri"/>
      <family val="2"/>
    </font>
    <font>
      <sz val="8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B3A2C7"/>
      </patternFill>
    </fill>
    <fill>
      <patternFill patternType="solid">
        <fgColor rgb="FF4BACC6"/>
        <bgColor rgb="FF46AAC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medium"/>
      <top style="thin"/>
      <bottom style="thin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4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7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3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35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5" xfId="3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35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5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5" xfId="3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4" fillId="0" borderId="5" xfId="35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35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35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35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0" fontId="0" fillId="5" borderId="5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3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4" fillId="0" borderId="0" xfId="3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5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9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3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5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35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5" borderId="3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5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5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8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6" borderId="9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6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5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6" borderId="5" xfId="3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8" xfId="35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6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5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5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1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3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3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0" fillId="5" borderId="0" xfId="3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9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39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39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4" fillId="0" borderId="0" xfId="35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Comma 2 10" xfId="21" builtinId="53" customBuiltin="true"/>
    <cellStyle name="Comma 3" xfId="22" builtinId="53" customBuiltin="true"/>
    <cellStyle name="Comma 4" xfId="23" builtinId="53" customBuiltin="true"/>
    <cellStyle name="Normal 10 3" xfId="24" builtinId="53" customBuiltin="true"/>
    <cellStyle name="Normal 14_MRT" xfId="25" builtinId="53" customBuiltin="true"/>
    <cellStyle name="Normal 16 2" xfId="26" builtinId="53" customBuiltin="true"/>
    <cellStyle name="Normal 2" xfId="27" builtinId="53" customBuiltin="true"/>
    <cellStyle name="Normal 2 1" xfId="28" builtinId="53" customBuiltin="true"/>
    <cellStyle name="Normal 2 2" xfId="29" builtinId="53" customBuiltin="true"/>
    <cellStyle name="Normal 2 3" xfId="30" builtinId="53" customBuiltin="true"/>
    <cellStyle name="Normal 28 7" xfId="31" builtinId="53" customBuiltin="true"/>
    <cellStyle name="Normal 3" xfId="32" builtinId="53" customBuiltin="true"/>
    <cellStyle name="Normal 3 2" xfId="33" builtinId="53" customBuiltin="true"/>
    <cellStyle name="Normal 3 3 2" xfId="34" builtinId="53" customBuiltin="true"/>
    <cellStyle name="Normal 4" xfId="35" builtinId="53" customBuiltin="true"/>
    <cellStyle name="Normal 4 2" xfId="36" builtinId="53" customBuiltin="true"/>
    <cellStyle name="Normal 40" xfId="37" builtinId="53" customBuiltin="true"/>
    <cellStyle name="Normal 4_ANG" xfId="38" builtinId="53" customBuiltin="true"/>
    <cellStyle name="Normal 5" xfId="39" builtinId="53" customBuiltin="true"/>
    <cellStyle name="Normal 60" xfId="40" builtinId="53" customBuiltin="true"/>
    <cellStyle name="Percent 2" xfId="41" builtinId="53" customBuiltin="true"/>
    <cellStyle name="Percent 3" xfId="42" builtinId="53" customBuiltin="true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58ED5"/>
      <rgbColor rgb="FF9C0006"/>
      <rgbColor rgb="FF595959"/>
      <rgbColor rgb="FF000080"/>
      <rgbColor rgb="FF9C6500"/>
      <rgbColor rgb="FF7030A0"/>
      <rgbColor rgb="FF376092"/>
      <rgbColor rgb="FFBFBFBF"/>
      <rgbColor rgb="FF808080"/>
      <rgbColor rgb="FF95B3D7"/>
      <rgbColor rgb="FF953735"/>
      <rgbColor rgb="FFDDD9C3"/>
      <rgbColor rgb="FFC3D69B"/>
      <rgbColor rgb="FF4F81BD"/>
      <rgbColor rgb="FFD99694"/>
      <rgbColor rgb="FF0070C0"/>
      <rgbColor rgb="FFCCC1DA"/>
      <rgbColor rgb="FF000080"/>
      <rgbColor rgb="FFFF00FF"/>
      <rgbColor rgb="FFFFFF00"/>
      <rgbColor rgb="FF00FFFF"/>
      <rgbColor rgb="FF8064A2"/>
      <rgbColor rgb="FF800000"/>
      <rgbColor rgb="FF2C4D75"/>
      <rgbColor rgb="FF0000FF"/>
      <rgbColor rgb="FF46AAC4"/>
      <rgbColor rgb="FFA6A6A6"/>
      <rgbColor rgb="FFD9D9D9"/>
      <rgbColor rgb="FFFFEB9C"/>
      <rgbColor rgb="FF99CCFF"/>
      <rgbColor rgb="FFC4BD97"/>
      <rgbColor rgb="FFB3A2C7"/>
      <rgbColor rgb="FFFFC7CE"/>
      <rgbColor rgb="FF4A7EBB"/>
      <rgbColor rgb="FF4BACC6"/>
      <rgbColor rgb="FF9BBB59"/>
      <rgbColor rgb="FFFFC000"/>
      <rgbColor rgb="FF948A54"/>
      <rgbColor rgb="FFE46C0A"/>
      <rgbColor rgb="FF7D5FA0"/>
      <rgbColor rgb="FF878787"/>
      <rgbColor rgb="FF002060"/>
      <rgbColor rgb="FF31859C"/>
      <rgbColor rgb="FF404040"/>
      <rgbColor rgb="FF262626"/>
      <rgbColor rgb="FFC0504D"/>
      <rgbColor rgb="FFBE4B48"/>
      <rgbColor rgb="FF254061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Fig1_ExecSum!$A$4</c:f>
              <c:strCache>
                <c:ptCount val="1"/>
                <c:pt idx="0">
                  <c:v>Domestic Revenue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Fig1_ExecSum!$B$3:$K$3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Fig1_ExecSum!$B$4:$K$4</c:f>
              <c:numCache>
                <c:formatCode>General</c:formatCode>
                <c:ptCount val="10"/>
                <c:pt idx="0">
                  <c:v>332.713722795616</c:v>
                </c:pt>
                <c:pt idx="1">
                  <c:v>377.784929672889</c:v>
                </c:pt>
                <c:pt idx="2">
                  <c:v>495.531493024286</c:v>
                </c:pt>
                <c:pt idx="3">
                  <c:v>382.844894251183</c:v>
                </c:pt>
                <c:pt idx="4">
                  <c:v>468.801362420435</c:v>
                </c:pt>
                <c:pt idx="5">
                  <c:v>520.050704538329</c:v>
                </c:pt>
                <c:pt idx="6">
                  <c:v>567.876728704394</c:v>
                </c:pt>
                <c:pt idx="7">
                  <c:v>548.428199285384</c:v>
                </c:pt>
                <c:pt idx="8">
                  <c:v>494.533926818159</c:v>
                </c:pt>
                <c:pt idx="9">
                  <c:v>434.114042574389</c:v>
                </c:pt>
              </c:numCache>
            </c:numRef>
          </c:val>
        </c:ser>
        <c:ser>
          <c:idx val="1"/>
          <c:order val="1"/>
          <c:tx>
            <c:strRef>
              <c:f>Fig1_ExecSum!$A$6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Fig1_ExecSum!$B$3:$K$3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Fig1_ExecSum!$B$6:$K$6</c:f>
              <c:numCache>
                <c:formatCode>General</c:formatCode>
                <c:ptCount val="10"/>
                <c:pt idx="0">
                  <c:v>43.5478594791061</c:v>
                </c:pt>
                <c:pt idx="1">
                  <c:v>61.2914103680657</c:v>
                </c:pt>
                <c:pt idx="2">
                  <c:v>72.7365146057828</c:v>
                </c:pt>
                <c:pt idx="3">
                  <c:v>65.2381181715117</c:v>
                </c:pt>
                <c:pt idx="4">
                  <c:v>60.9752983941024</c:v>
                </c:pt>
                <c:pt idx="5">
                  <c:v>65.916000311954</c:v>
                </c:pt>
                <c:pt idx="6">
                  <c:v>77.3938186263439</c:v>
                </c:pt>
                <c:pt idx="7">
                  <c:v>74.2925351680078</c:v>
                </c:pt>
                <c:pt idx="8">
                  <c:v>70.9710033384096</c:v>
                </c:pt>
                <c:pt idx="9">
                  <c:v>61.1888056061556</c:v>
                </c:pt>
              </c:numCache>
            </c:numRef>
          </c:val>
        </c:ser>
        <c:ser>
          <c:idx val="2"/>
          <c:order val="2"/>
          <c:tx>
            <c:strRef>
              <c:f>Fig1_ExecSum!$A$5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Fig1_ExecSum!$B$3:$K$3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Fig1_ExecSum!$B$5:$K$5</c:f>
              <c:numCache>
                <c:formatCode>General</c:formatCode>
                <c:ptCount val="10"/>
                <c:pt idx="0">
                  <c:v>32.14436</c:v>
                </c:pt>
                <c:pt idx="1">
                  <c:v>35.43702</c:v>
                </c:pt>
                <c:pt idx="2">
                  <c:v>42.09278</c:v>
                </c:pt>
                <c:pt idx="3">
                  <c:v>42.00134</c:v>
                </c:pt>
                <c:pt idx="4">
                  <c:v>43.10227</c:v>
                </c:pt>
                <c:pt idx="5">
                  <c:v>45.74583</c:v>
                </c:pt>
                <c:pt idx="6">
                  <c:v>44.6832</c:v>
                </c:pt>
                <c:pt idx="7">
                  <c:v>46.73736</c:v>
                </c:pt>
                <c:pt idx="8">
                  <c:v>48.07944</c:v>
                </c:pt>
                <c:pt idx="9">
                  <c:v>42.71033</c:v>
                </c:pt>
              </c:numCache>
            </c:numRef>
          </c:val>
        </c:ser>
        <c:gapWidth val="150"/>
        <c:overlap val="100"/>
        <c:axId val="71237410"/>
        <c:axId val="48978463"/>
      </c:barChart>
      <c:catAx>
        <c:axId val="71237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78463"/>
        <c:crosses val="autoZero"/>
        <c:auto val="1"/>
        <c:lblAlgn val="ctr"/>
        <c:lblOffset val="100"/>
      </c:catAx>
      <c:valAx>
        <c:axId val="489784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Billions, current prices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374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Fig3_Ch2!$A$2</c:f>
              <c:strCache>
                <c:ptCount val="1"/>
                <c:pt idx="0">
                  <c:v>Africa External Debt Stock Total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Fig3_Ch2!$B$1:$K$1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Fig3_Ch2!$B$2:$K$2</c:f>
              <c:numCache>
                <c:formatCode>General</c:formatCode>
                <c:ptCount val="10"/>
                <c:pt idx="0">
                  <c:v>268.234224</c:v>
                </c:pt>
                <c:pt idx="1">
                  <c:v>303.081743</c:v>
                </c:pt>
                <c:pt idx="2">
                  <c:v>304.498045</c:v>
                </c:pt>
                <c:pt idx="3">
                  <c:v>342.172856</c:v>
                </c:pt>
                <c:pt idx="4">
                  <c:v>370.852041</c:v>
                </c:pt>
                <c:pt idx="5">
                  <c:v>400.564241</c:v>
                </c:pt>
                <c:pt idx="6">
                  <c:v>450.286217</c:v>
                </c:pt>
                <c:pt idx="7">
                  <c:v>490.409826</c:v>
                </c:pt>
                <c:pt idx="8">
                  <c:v>512.769774</c:v>
                </c:pt>
                <c:pt idx="9">
                  <c:v>528.579626</c:v>
                </c:pt>
              </c:numCache>
            </c:numRef>
          </c:val>
        </c:ser>
        <c:gapWidth val="84"/>
        <c:overlap val="0"/>
        <c:axId val="84905532"/>
        <c:axId val="91534708"/>
      </c:barChart>
      <c:lineChart>
        <c:grouping val="standard"/>
        <c:ser>
          <c:idx val="1"/>
          <c:order val="1"/>
          <c:tx>
            <c:strRef>
              <c:f>Fig3_Ch2!$A$3</c:f>
              <c:strCache>
                <c:ptCount val="1"/>
                <c:pt idx="0">
                  <c:v>Africa External Debt Stock (% of GNI)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Fig3_Ch2!$B$1:$K$1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Fig3_Ch2!$B$3:$K$3</c:f>
              <c:numCache>
                <c:formatCode>General</c:formatCode>
                <c:ptCount val="10"/>
                <c:pt idx="0">
                  <c:v>0.253975558296087</c:v>
                </c:pt>
                <c:pt idx="1">
                  <c:v>0.24786520215586</c:v>
                </c:pt>
                <c:pt idx="2">
                  <c:v>0.214252330721222</c:v>
                </c:pt>
                <c:pt idx="3">
                  <c:v>0.246510679847333</c:v>
                </c:pt>
                <c:pt idx="4">
                  <c:v>0.210671946028857</c:v>
                </c:pt>
                <c:pt idx="5">
                  <c:v>0.202613261072815</c:v>
                </c:pt>
                <c:pt idx="6">
                  <c:v>0.215259457627502</c:v>
                </c:pt>
                <c:pt idx="7">
                  <c:v>0.22379293816929</c:v>
                </c:pt>
                <c:pt idx="8">
                  <c:v>0.223359272090941</c:v>
                </c:pt>
                <c:pt idx="9">
                  <c:v>0.252112312785318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613218"/>
        <c:axId val="95168407"/>
      </c:lineChart>
      <c:catAx>
        <c:axId val="84905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534708"/>
        <c:crosses val="autoZero"/>
        <c:auto val="1"/>
        <c:lblAlgn val="ctr"/>
        <c:lblOffset val="100"/>
      </c:catAx>
      <c:valAx>
        <c:axId val="915347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Billions, current prices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905532"/>
        <c:crosses val="autoZero"/>
        <c:crossBetween val="midCat"/>
      </c:valAx>
      <c:catAx>
        <c:axId val="326132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68407"/>
        <c:crosses val="autoZero"/>
        <c:auto val="1"/>
        <c:lblAlgn val="ctr"/>
        <c:lblOffset val="100"/>
      </c:catAx>
      <c:valAx>
        <c:axId val="9516840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61321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25066704614181"/>
          <c:y val="0.0670921462102432"/>
          <c:w val="0.876374115052118"/>
          <c:h val="0.878158130703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Fig1_Ch3!$A$2</c:f>
              <c:strCache>
                <c:ptCount val="1"/>
                <c:pt idx="0">
                  <c:v>Africa FDI Inflows Total (billions)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Fig1_Ch3!$B$1:$R$1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Fig1_Ch3!$B$2:$R$2</c:f>
              <c:numCache>
                <c:formatCode>General</c:formatCode>
                <c:ptCount val="17"/>
                <c:pt idx="0">
                  <c:v>10.9503928453443</c:v>
                </c:pt>
                <c:pt idx="1">
                  <c:v>20.8878361663645</c:v>
                </c:pt>
                <c:pt idx="2">
                  <c:v>19.6064064054227</c:v>
                </c:pt>
                <c:pt idx="3">
                  <c:v>26.5657610418778</c:v>
                </c:pt>
                <c:pt idx="4">
                  <c:v>21.1397974433925</c:v>
                </c:pt>
                <c:pt idx="5">
                  <c:v>37.6325625715264</c:v>
                </c:pt>
                <c:pt idx="6">
                  <c:v>43.5478594791061</c:v>
                </c:pt>
                <c:pt idx="7">
                  <c:v>61.2914103680657</c:v>
                </c:pt>
                <c:pt idx="8">
                  <c:v>72.7365146057828</c:v>
                </c:pt>
                <c:pt idx="9">
                  <c:v>65.2381181715117</c:v>
                </c:pt>
                <c:pt idx="10">
                  <c:v>60.9752983941024</c:v>
                </c:pt>
                <c:pt idx="11">
                  <c:v>65.916000311954</c:v>
                </c:pt>
                <c:pt idx="12">
                  <c:v>77.3938186263439</c:v>
                </c:pt>
                <c:pt idx="13">
                  <c:v>74.2925351680078</c:v>
                </c:pt>
                <c:pt idx="14">
                  <c:v>70.9710033384096</c:v>
                </c:pt>
                <c:pt idx="15">
                  <c:v>61.1888056061556</c:v>
                </c:pt>
                <c:pt idx="16">
                  <c:v>59.0339797759378</c:v>
                </c:pt>
              </c:numCache>
            </c:numRef>
          </c:val>
        </c:ser>
        <c:gapWidth val="55"/>
        <c:overlap val="0"/>
        <c:axId val="28726581"/>
        <c:axId val="93499666"/>
      </c:barChart>
      <c:lineChart>
        <c:grouping val="standard"/>
        <c:ser>
          <c:idx val="1"/>
          <c:order val="1"/>
          <c:tx>
            <c:strRef>
              <c:f>Fig1_Ch3!$A$3</c:f>
              <c:strCache>
                <c:ptCount val="1"/>
                <c:pt idx="0">
                  <c:v>Africa FDI to GDP Ratio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Fig1_Ch3!$B$1:$R$1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Fig1_Ch3!$B$3:$R$3</c:f>
              <c:numCache>
                <c:formatCode>General</c:formatCode>
                <c:ptCount val="17"/>
                <c:pt idx="0">
                  <c:v>0.0167425538139602</c:v>
                </c:pt>
                <c:pt idx="1">
                  <c:v>0.0330226074901467</c:v>
                </c:pt>
                <c:pt idx="2">
                  <c:v>0.0305312269361328</c:v>
                </c:pt>
                <c:pt idx="3">
                  <c:v>0.0345013077614631</c:v>
                </c:pt>
                <c:pt idx="4">
                  <c:v>0.0228567351904033</c:v>
                </c:pt>
                <c:pt idx="5">
                  <c:v>0.0346671760981273</c:v>
                </c:pt>
                <c:pt idx="6">
                  <c:v>0.0346189033265258</c:v>
                </c:pt>
                <c:pt idx="7">
                  <c:v>0.0415810095376392</c:v>
                </c:pt>
                <c:pt idx="8">
                  <c:v>0.0418558716609498</c:v>
                </c:pt>
                <c:pt idx="9">
                  <c:v>0.0391858237663912</c:v>
                </c:pt>
                <c:pt idx="10">
                  <c:v>0.0313040469488699</c:v>
                </c:pt>
                <c:pt idx="11">
                  <c:v>0.0304241333315125</c:v>
                </c:pt>
                <c:pt idx="12">
                  <c:v>0.033307819565717</c:v>
                </c:pt>
                <c:pt idx="13">
                  <c:v>0.0308811417762948</c:v>
                </c:pt>
                <c:pt idx="14">
                  <c:v>0.0286313225589394</c:v>
                </c:pt>
                <c:pt idx="15">
                  <c:v>0.0269499012093953</c:v>
                </c:pt>
                <c:pt idx="16">
                  <c:v>0.0270265228352257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520656"/>
        <c:axId val="68980766"/>
      </c:lineChart>
      <c:catAx>
        <c:axId val="2872658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99666"/>
        <c:crosses val="autoZero"/>
        <c:auto val="1"/>
        <c:lblAlgn val="ctr"/>
        <c:lblOffset val="100"/>
      </c:catAx>
      <c:valAx>
        <c:axId val="93499666"/>
        <c:scaling>
          <c:orientation val="minMax"/>
          <c:max val="8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Billions, current prices</a:t>
                </a:r>
              </a:p>
            </c:rich>
          </c:tx>
          <c:layout>
            <c:manualLayout>
              <c:xMode val="edge"/>
              <c:yMode val="edge"/>
              <c:x val="0.000853819061510548"/>
              <c:y val="0.3943245951790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726581"/>
        <c:crosses val="autoZero"/>
        <c:crossBetween val="midCat"/>
      </c:valAx>
      <c:catAx>
        <c:axId val="105206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980766"/>
        <c:crosses val="autoZero"/>
        <c:auto val="1"/>
        <c:lblAlgn val="ctr"/>
        <c:lblOffset val="100"/>
      </c:catAx>
      <c:valAx>
        <c:axId val="6898076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GDP</a:t>
                </a:r>
              </a:p>
            </c:rich>
          </c:tx>
          <c:layout>
            <c:manualLayout>
              <c:xMode val="edge"/>
              <c:yMode val="edge"/>
              <c:x val="0.977658401223807"/>
              <c:y val="0.455140039031595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2065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2520.186419</c:v>
                </c:pt>
                <c:pt idx="1">
                  <c:v>2724.914554</c:v>
                </c:pt>
                <c:pt idx="2">
                  <c:v>2940.519389</c:v>
                </c:pt>
                <c:pt idx="3">
                  <c:v>3284.430495</c:v>
                </c:pt>
                <c:pt idx="4">
                  <c:v>3635.721025</c:v>
                </c:pt>
                <c:pt idx="5">
                  <c:v>3945.544723</c:v>
                </c:pt>
                <c:pt idx="6">
                  <c:v>3755.248255</c:v>
                </c:pt>
                <c:pt idx="7">
                  <c:v>3629.246532</c:v>
                </c:pt>
                <c:pt idx="8">
                  <c:v>3485.8</c:v>
                </c:pt>
                <c:pt idx="9">
                  <c:v>3042.183168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217.12</c:v>
                </c:pt>
                <c:pt idx="1">
                  <c:v>172.27</c:v>
                </c:pt>
                <c:pt idx="2">
                  <c:v>243.62</c:v>
                </c:pt>
                <c:pt idx="3">
                  <c:v>369.31</c:v>
                </c:pt>
                <c:pt idx="4">
                  <c:v>438.8</c:v>
                </c:pt>
                <c:pt idx="5">
                  <c:v>537.71</c:v>
                </c:pt>
                <c:pt idx="6">
                  <c:v>537.71</c:v>
                </c:pt>
                <c:pt idx="7">
                  <c:v>415.01</c:v>
                </c:pt>
                <c:pt idx="8">
                  <c:v>361.79</c:v>
                </c:pt>
                <c:pt idx="9">
                  <c:v>434.750826708949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</c:dLbl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715.78</c:v>
                </c:pt>
                <c:pt idx="1">
                  <c:v>752.68</c:v>
                </c:pt>
                <c:pt idx="2">
                  <c:v>755.84</c:v>
                </c:pt>
                <c:pt idx="3">
                  <c:v>950.82</c:v>
                </c:pt>
                <c:pt idx="4">
                  <c:v>982.64</c:v>
                </c:pt>
                <c:pt idx="5">
                  <c:v>1155.32</c:v>
                </c:pt>
                <c:pt idx="6">
                  <c:v>1006.99</c:v>
                </c:pt>
                <c:pt idx="7">
                  <c:v>1009.14</c:v>
                </c:pt>
                <c:pt idx="8">
                  <c:v>931.03</c:v>
                </c:pt>
                <c:pt idx="9">
                  <c:v>867.4487471903</c:v>
                </c:pt>
              </c:numCache>
            </c:numRef>
          </c:val>
        </c:ser>
        <c:gapWidth val="150"/>
        <c:overlap val="0"/>
        <c:axId val="5302892"/>
        <c:axId val="11260089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0.00287330150250022</c:v>
                </c:pt>
                <c:pt idx="1">
                  <c:v>0.00288612111226107</c:v>
                </c:pt>
                <c:pt idx="2">
                  <c:v>0.00293308368341109</c:v>
                </c:pt>
                <c:pt idx="3">
                  <c:v>0.0032208873058771</c:v>
                </c:pt>
                <c:pt idx="4">
                  <c:v>0.00342686748621779</c:v>
                </c:pt>
                <c:pt idx="5">
                  <c:v>0.00360369011360518</c:v>
                </c:pt>
                <c:pt idx="6">
                  <c:v>0.00330898388835608</c:v>
                </c:pt>
                <c:pt idx="7">
                  <c:v>0.00314311267432922</c:v>
                </c:pt>
                <c:pt idx="8">
                  <c:v>0.00290461144522401</c:v>
                </c:pt>
                <c:pt idx="9">
                  <c:v>0.0024965240026989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0.000816071277090557</c:v>
                </c:pt>
                <c:pt idx="1">
                  <c:v>0.000797208718191851</c:v>
                </c:pt>
                <c:pt idx="2">
                  <c:v>0.000753928703739434</c:v>
                </c:pt>
                <c:pt idx="3">
                  <c:v>0.000932424684533951</c:v>
                </c:pt>
                <c:pt idx="4">
                  <c:v>0.000926192368309405</c:v>
                </c:pt>
                <c:pt idx="5">
                  <c:v>0.00105521938144061</c:v>
                </c:pt>
                <c:pt idx="6">
                  <c:v>0.000887321811893282</c:v>
                </c:pt>
                <c:pt idx="7">
                  <c:v>0.000873966730065224</c:v>
                </c:pt>
                <c:pt idx="8">
                  <c:v>0.000775799068749473</c:v>
                </c:pt>
                <c:pt idx="9">
                  <c:v>0.0007118593782423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9169"/>
        <c:axId val="22849502"/>
      </c:lineChart>
      <c:catAx>
        <c:axId val="5302892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260089"/>
        <c:crosses val="autoZero"/>
        <c:auto val="1"/>
        <c:lblAlgn val="ctr"/>
        <c:lblOffset val="100"/>
      </c:catAx>
      <c:valAx>
        <c:axId val="11260089"/>
        <c:scaling>
          <c:orientation val="minMax"/>
          <c:max val="42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02892"/>
        <c:crosses val="autoZero"/>
        <c:crossBetween val="midCat"/>
      </c:valAx>
      <c:catAx>
        <c:axId val="7119169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849502"/>
        <c:crosses val="autoZero"/>
        <c:auto val="1"/>
        <c:lblAlgn val="ctr"/>
        <c:lblOffset val="100"/>
      </c:catAx>
      <c:valAx>
        <c:axId val="22849502"/>
        <c:scaling>
          <c:orientation val="minMax"/>
          <c:max val="0.006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1916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Canada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3835.205482</c:v>
                </c:pt>
                <c:pt idx="1">
                  <c:v>4224.132356</c:v>
                </c:pt>
                <c:pt idx="2">
                  <c:v>3897.057658</c:v>
                </c:pt>
                <c:pt idx="3">
                  <c:v>4463.249856</c:v>
                </c:pt>
                <c:pt idx="4">
                  <c:v>4390.459692</c:v>
                </c:pt>
                <c:pt idx="5">
                  <c:v>4380.059917</c:v>
                </c:pt>
                <c:pt idx="6">
                  <c:v>4034.642976</c:v>
                </c:pt>
                <c:pt idx="7">
                  <c:v>3643.953551</c:v>
                </c:pt>
                <c:pt idx="8">
                  <c:v>4277.23</c:v>
                </c:pt>
                <c:pt idx="9">
                  <c:v>4088.643123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1490.25</c:v>
                </c:pt>
                <c:pt idx="1">
                  <c:v>1703.74</c:v>
                </c:pt>
                <c:pt idx="2">
                  <c:v>1651.81</c:v>
                </c:pt>
                <c:pt idx="3">
                  <c:v>1847.12</c:v>
                </c:pt>
                <c:pt idx="4">
                  <c:v>1725.63</c:v>
                </c:pt>
                <c:pt idx="5">
                  <c:v>2016.06</c:v>
                </c:pt>
                <c:pt idx="6">
                  <c:v>2016.06</c:v>
                </c:pt>
                <c:pt idx="7">
                  <c:v>1508.24</c:v>
                </c:pt>
                <c:pt idx="8">
                  <c:v>1754.66</c:v>
                </c:pt>
                <c:pt idx="9">
                  <c:v>1658.8638259369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</c:dLbl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1465.13</c:v>
                </c:pt>
                <c:pt idx="1">
                  <c:v>1688.73</c:v>
                </c:pt>
                <c:pt idx="2">
                  <c:v>1459.08</c:v>
                </c:pt>
                <c:pt idx="3">
                  <c:v>1957.16</c:v>
                </c:pt>
                <c:pt idx="4">
                  <c:v>1562.17</c:v>
                </c:pt>
                <c:pt idx="5">
                  <c:v>1509.91</c:v>
                </c:pt>
                <c:pt idx="6">
                  <c:v>1506.13</c:v>
                </c:pt>
                <c:pt idx="7">
                  <c:v>1201.35</c:v>
                </c:pt>
                <c:pt idx="8">
                  <c:v>1561.16</c:v>
                </c:pt>
                <c:pt idx="9">
                  <c:v>1428.3760423399</c:v>
                </c:pt>
              </c:numCache>
            </c:numRef>
          </c:val>
        </c:ser>
        <c:gapWidth val="150"/>
        <c:overlap val="0"/>
        <c:axId val="82882310"/>
        <c:axId val="18837564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0.00288336519716887</c:v>
                </c:pt>
                <c:pt idx="1">
                  <c:v>0.00315722634409981</c:v>
                </c:pt>
                <c:pt idx="2">
                  <c:v>0.00299442060513274</c:v>
                </c:pt>
                <c:pt idx="3">
                  <c:v>0.00332786053083571</c:v>
                </c:pt>
                <c:pt idx="4">
                  <c:v>0.00319473768171696</c:v>
                </c:pt>
                <c:pt idx="5">
                  <c:v>0.00304825555465781</c:v>
                </c:pt>
                <c:pt idx="6">
                  <c:v>0.00274977604916057</c:v>
                </c:pt>
                <c:pt idx="7">
                  <c:v>0.00240991311118797</c:v>
                </c:pt>
                <c:pt idx="8">
                  <c:v>0.00279581246026542</c:v>
                </c:pt>
                <c:pt idx="9">
                  <c:v>0.00263110040688608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0.00110150678266266</c:v>
                </c:pt>
                <c:pt idx="1">
                  <c:v>0.00126220070649502</c:v>
                </c:pt>
                <c:pt idx="2">
                  <c:v>0.00112112768143629</c:v>
                </c:pt>
                <c:pt idx="3">
                  <c:v>0.00145928543699491</c:v>
                </c:pt>
                <c:pt idx="4">
                  <c:v>0.00113672000527452</c:v>
                </c:pt>
                <c:pt idx="5">
                  <c:v>0.00105080561265148</c:v>
                </c:pt>
                <c:pt idx="6">
                  <c:v>0.00102648988412555</c:v>
                </c:pt>
                <c:pt idx="7">
                  <c:v>0.000794507689410903</c:v>
                </c:pt>
                <c:pt idx="8">
                  <c:v>0.00102045262482213</c:v>
                </c:pt>
                <c:pt idx="9">
                  <c:v>0.000919180440338675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791571"/>
        <c:axId val="53481610"/>
      </c:lineChart>
      <c:catAx>
        <c:axId val="82882310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837564"/>
        <c:crosses val="autoZero"/>
        <c:auto val="1"/>
        <c:lblAlgn val="ctr"/>
        <c:lblOffset val="100"/>
      </c:catAx>
      <c:valAx>
        <c:axId val="188375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82310"/>
        <c:crosses val="autoZero"/>
        <c:crossBetween val="midCat"/>
      </c:valAx>
      <c:catAx>
        <c:axId val="12791571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481610"/>
        <c:crosses val="autoZero"/>
        <c:auto val="1"/>
        <c:lblAlgn val="ctr"/>
        <c:lblOffset val="100"/>
      </c:catAx>
      <c:valAx>
        <c:axId val="53481610"/>
        <c:scaling>
          <c:orientation val="minMax"/>
          <c:max val="0.007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9157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180499922372302"/>
          <c:y val="0.94890246114772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2087757541664"/>
          <c:y val="0.036188530570553"/>
          <c:w val="0.708178046550875"/>
          <c:h val="0.841164453524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10323.300406</c:v>
                </c:pt>
                <c:pt idx="1">
                  <c:v>10796.907798</c:v>
                </c:pt>
                <c:pt idx="2">
                  <c:v>11371.539228</c:v>
                </c:pt>
                <c:pt idx="3">
                  <c:v>11259.14929</c:v>
                </c:pt>
                <c:pt idx="4">
                  <c:v>14491.47742</c:v>
                </c:pt>
                <c:pt idx="5">
                  <c:v>15565.586886</c:v>
                </c:pt>
                <c:pt idx="6">
                  <c:v>13597.625811</c:v>
                </c:pt>
                <c:pt idx="7">
                  <c:v>13907.102876</c:v>
                </c:pt>
                <c:pt idx="8">
                  <c:v>13669.6</c:v>
                </c:pt>
                <c:pt idx="9">
                  <c:v>15625.166314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4685.37</c:v>
                </c:pt>
                <c:pt idx="1">
                  <c:v>4813.98</c:v>
                </c:pt>
                <c:pt idx="2">
                  <c:v>4832.54</c:v>
                </c:pt>
                <c:pt idx="3">
                  <c:v>4914.87</c:v>
                </c:pt>
                <c:pt idx="4">
                  <c:v>5093.73</c:v>
                </c:pt>
                <c:pt idx="5">
                  <c:v>6433.35</c:v>
                </c:pt>
                <c:pt idx="6">
                  <c:v>5090.58</c:v>
                </c:pt>
                <c:pt idx="7">
                  <c:v>5709.68</c:v>
                </c:pt>
                <c:pt idx="8">
                  <c:v>5256.67</c:v>
                </c:pt>
                <c:pt idx="9">
                  <c:v>6242.83483220211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3462.02</c:v>
                </c:pt>
                <c:pt idx="1">
                  <c:v>3769.33</c:v>
                </c:pt>
                <c:pt idx="2">
                  <c:v>3421.01</c:v>
                </c:pt>
                <c:pt idx="3">
                  <c:v>3943.03</c:v>
                </c:pt>
                <c:pt idx="4">
                  <c:v>3350.05</c:v>
                </c:pt>
                <c:pt idx="5">
                  <c:v>3400.19</c:v>
                </c:pt>
                <c:pt idx="6">
                  <c:v>3249.68</c:v>
                </c:pt>
                <c:pt idx="7">
                  <c:v>3749.37</c:v>
                </c:pt>
                <c:pt idx="8">
                  <c:v>3463.61</c:v>
                </c:pt>
                <c:pt idx="9">
                  <c:v>4196.75334651058</c:v>
                </c:pt>
              </c:numCache>
            </c:numRef>
          </c:val>
        </c:ser>
        <c:gapWidth val="150"/>
        <c:overlap val="0"/>
        <c:axId val="10785709"/>
        <c:axId val="10744817"/>
      </c:barChart>
      <c:catAx>
        <c:axId val="1078570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44817"/>
        <c:crosses val="autoZero"/>
        <c:auto val="1"/>
        <c:lblAlgn val="ctr"/>
        <c:lblOffset val="100"/>
      </c:catAx>
      <c:valAx>
        <c:axId val="107448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857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409394557344772"/>
          <c:y val="0.95257551437326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7327.964003</c:v>
                </c:pt>
                <c:pt idx="1">
                  <c:v>8046.978776</c:v>
                </c:pt>
                <c:pt idx="2">
                  <c:v>9384.787345</c:v>
                </c:pt>
                <c:pt idx="3">
                  <c:v>9972.800914</c:v>
                </c:pt>
                <c:pt idx="4">
                  <c:v>9664.610962</c:v>
                </c:pt>
                <c:pt idx="5">
                  <c:v>9285.711024</c:v>
                </c:pt>
                <c:pt idx="6">
                  <c:v>8995.779621</c:v>
                </c:pt>
                <c:pt idx="7">
                  <c:v>8910.472507</c:v>
                </c:pt>
                <c:pt idx="8">
                  <c:v>8900.15</c:v>
                </c:pt>
                <c:pt idx="9">
                  <c:v>9367.545339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4109.51</c:v>
                </c:pt>
                <c:pt idx="1">
                  <c:v>3251.06</c:v>
                </c:pt>
                <c:pt idx="2">
                  <c:v>4660.84</c:v>
                </c:pt>
                <c:pt idx="3">
                  <c:v>4578.16</c:v>
                </c:pt>
                <c:pt idx="4">
                  <c:v>4488.33</c:v>
                </c:pt>
                <c:pt idx="5">
                  <c:v>4048.52</c:v>
                </c:pt>
                <c:pt idx="6">
                  <c:v>4048.52</c:v>
                </c:pt>
                <c:pt idx="7">
                  <c:v>3967.09</c:v>
                </c:pt>
                <c:pt idx="8">
                  <c:v>3885.53</c:v>
                </c:pt>
                <c:pt idx="9">
                  <c:v>4137.08026284729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</c:dLbl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2391.13</c:v>
                </c:pt>
                <c:pt idx="1">
                  <c:v>2374.13</c:v>
                </c:pt>
                <c:pt idx="2">
                  <c:v>2673.74</c:v>
                </c:pt>
                <c:pt idx="3">
                  <c:v>2854.57</c:v>
                </c:pt>
                <c:pt idx="4">
                  <c:v>2020.7</c:v>
                </c:pt>
                <c:pt idx="5">
                  <c:v>2183.86</c:v>
                </c:pt>
                <c:pt idx="6">
                  <c:v>2180.85</c:v>
                </c:pt>
                <c:pt idx="7">
                  <c:v>2143.85</c:v>
                </c:pt>
                <c:pt idx="8">
                  <c:v>2249.25</c:v>
                </c:pt>
                <c:pt idx="9">
                  <c:v>2328.62680043146</c:v>
                </c:pt>
              </c:numCache>
            </c:numRef>
          </c:val>
        </c:ser>
        <c:gapWidth val="150"/>
        <c:overlap val="0"/>
        <c:axId val="72017958"/>
        <c:axId val="46783572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0.00322064434699903</c:v>
                </c:pt>
                <c:pt idx="1">
                  <c:v>0.00350837022686874</c:v>
                </c:pt>
                <c:pt idx="2">
                  <c:v>0.00418122807715314</c:v>
                </c:pt>
                <c:pt idx="3">
                  <c:v>0.00438798764838804</c:v>
                </c:pt>
                <c:pt idx="4">
                  <c:v>0.00415295013866184</c:v>
                </c:pt>
                <c:pt idx="5">
                  <c:v>0.00397192860687599</c:v>
                </c:pt>
                <c:pt idx="6">
                  <c:v>0.00380928923094923</c:v>
                </c:pt>
                <c:pt idx="7">
                  <c:v>0.00367072871285688</c:v>
                </c:pt>
                <c:pt idx="8">
                  <c:v>0.0036199152111382</c:v>
                </c:pt>
                <c:pt idx="9">
                  <c:v>0.0037628566981614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0.00105090299492288</c:v>
                </c:pt>
                <c:pt idx="1">
                  <c:v>0.00103508748296416</c:v>
                </c:pt>
                <c:pt idx="2">
                  <c:v>0.0011912381546891</c:v>
                </c:pt>
                <c:pt idx="3">
                  <c:v>0.00125599798988016</c:v>
                </c:pt>
                <c:pt idx="4">
                  <c:v>0.000868308758437325</c:v>
                </c:pt>
                <c:pt idx="5">
                  <c:v>0.00093413805200193</c:v>
                </c:pt>
                <c:pt idx="6">
                  <c:v>0.000923487320645605</c:v>
                </c:pt>
                <c:pt idx="7">
                  <c:v>0.000883173338436992</c:v>
                </c:pt>
                <c:pt idx="8">
                  <c:v>0.00091482663647833</c:v>
                </c:pt>
                <c:pt idx="9">
                  <c:v>0.000935387941709931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413819"/>
        <c:axId val="19105819"/>
      </c:lineChart>
      <c:catAx>
        <c:axId val="72017958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83572"/>
        <c:crosses val="autoZero"/>
        <c:auto val="1"/>
        <c:lblAlgn val="ctr"/>
        <c:lblOffset val="100"/>
      </c:catAx>
      <c:valAx>
        <c:axId val="467835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017958"/>
        <c:crosses val="autoZero"/>
        <c:crossBetween val="midCat"/>
      </c:valAx>
      <c:catAx>
        <c:axId val="63413819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05819"/>
        <c:crosses val="autoZero"/>
        <c:auto val="1"/>
        <c:lblAlgn val="ctr"/>
        <c:lblOffset val="100"/>
      </c:catAx>
      <c:valAx>
        <c:axId val="19105819"/>
        <c:scaling>
          <c:orientation val="minMax"/>
          <c:max val="0.007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1381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8613.336354</c:v>
                </c:pt>
                <c:pt idx="1">
                  <c:v>9781.303337</c:v>
                </c:pt>
                <c:pt idx="2">
                  <c:v>10459.729605</c:v>
                </c:pt>
                <c:pt idx="3">
                  <c:v>11696.181092</c:v>
                </c:pt>
                <c:pt idx="4">
                  <c:v>11849.430969</c:v>
                </c:pt>
                <c:pt idx="5">
                  <c:v>11325.28862</c:v>
                </c:pt>
                <c:pt idx="6">
                  <c:v>12229.196551</c:v>
                </c:pt>
                <c:pt idx="7">
                  <c:v>13725.882925</c:v>
                </c:pt>
                <c:pt idx="8">
                  <c:v>17896.59</c:v>
                </c:pt>
                <c:pt idx="9">
                  <c:v>24365.643138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3414.35</c:v>
                </c:pt>
                <c:pt idx="1">
                  <c:v>3129.76</c:v>
                </c:pt>
                <c:pt idx="2">
                  <c:v>3712.52</c:v>
                </c:pt>
                <c:pt idx="3">
                  <c:v>3721.36</c:v>
                </c:pt>
                <c:pt idx="4">
                  <c:v>3972.79</c:v>
                </c:pt>
                <c:pt idx="5">
                  <c:v>3936.53</c:v>
                </c:pt>
                <c:pt idx="6">
                  <c:v>3936.53</c:v>
                </c:pt>
                <c:pt idx="7">
                  <c:v>4417</c:v>
                </c:pt>
                <c:pt idx="8">
                  <c:v>4479.18</c:v>
                </c:pt>
                <c:pt idx="9">
                  <c:v>5344.11746091338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2685.97</c:v>
                </c:pt>
                <c:pt idx="1">
                  <c:v>2963.08</c:v>
                </c:pt>
                <c:pt idx="2">
                  <c:v>2936.03</c:v>
                </c:pt>
                <c:pt idx="3">
                  <c:v>3315</c:v>
                </c:pt>
                <c:pt idx="4">
                  <c:v>3041.81</c:v>
                </c:pt>
                <c:pt idx="5">
                  <c:v>2918.31</c:v>
                </c:pt>
                <c:pt idx="6">
                  <c:v>2917.28</c:v>
                </c:pt>
                <c:pt idx="7">
                  <c:v>2902.3</c:v>
                </c:pt>
                <c:pt idx="8">
                  <c:v>2595.62</c:v>
                </c:pt>
                <c:pt idx="9">
                  <c:v/>
                </c:pt>
              </c:numCache>
            </c:numRef>
          </c:val>
        </c:ser>
        <c:gapWidth val="150"/>
        <c:overlap val="0"/>
        <c:axId val="29491295"/>
        <c:axId val="18190748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0.00282439066430384</c:v>
                </c:pt>
                <c:pt idx="1">
                  <c:v>0.00312611503605565</c:v>
                </c:pt>
                <c:pt idx="2">
                  <c:v>0.00352417722906082</c:v>
                </c:pt>
                <c:pt idx="3">
                  <c:v>0.00382743916418746</c:v>
                </c:pt>
                <c:pt idx="4">
                  <c:v>0.00379213098576758</c:v>
                </c:pt>
                <c:pt idx="5">
                  <c:v>0.00356114042515592</c:v>
                </c:pt>
                <c:pt idx="6">
                  <c:v>0.00377360218881563</c:v>
                </c:pt>
                <c:pt idx="7">
                  <c:v>0.00406993925575529</c:v>
                </c:pt>
                <c:pt idx="8">
                  <c:v>0.00521904369175701</c:v>
                </c:pt>
                <c:pt idx="9">
                  <c:v>0.00696528211486292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0.000880753784690781</c:v>
                </c:pt>
                <c:pt idx="1">
                  <c:v>0.000947003545631453</c:v>
                </c:pt>
                <c:pt idx="2">
                  <c:v>0.000989231123612726</c:v>
                </c:pt>
                <c:pt idx="3">
                  <c:v>0.0010847951762614</c:v>
                </c:pt>
                <c:pt idx="4">
                  <c:v>0.000973459568142549</c:v>
                </c:pt>
                <c:pt idx="5">
                  <c:v>0.000917637692321945</c:v>
                </c:pt>
                <c:pt idx="6">
                  <c:v>0.000900194395230966</c:v>
                </c:pt>
                <c:pt idx="7">
                  <c:v>0.00086057740449353</c:v>
                </c:pt>
                <c:pt idx="8">
                  <c:v>0.000756940522591081</c:v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133670"/>
        <c:axId val="77889027"/>
      </c:lineChart>
      <c:catAx>
        <c:axId val="29491295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190748"/>
        <c:crosses val="autoZero"/>
        <c:auto val="1"/>
        <c:lblAlgn val="ctr"/>
        <c:lblOffset val="100"/>
      </c:catAx>
      <c:valAx>
        <c:axId val="181907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Millions, 2015 prices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91295"/>
        <c:crosses val="autoZero"/>
        <c:crossBetween val="midCat"/>
      </c:valAx>
      <c:catAx>
        <c:axId val="22133670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89027"/>
        <c:crosses val="autoZero"/>
        <c:auto val="1"/>
        <c:lblAlgn val="ctr"/>
        <c:lblOffset val="100"/>
      </c:catAx>
      <c:valAx>
        <c:axId val="7788902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13367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850970369778772"/>
          <c:y val="0.90518436373717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3053.32302</c:v>
                </c:pt>
                <c:pt idx="1">
                  <c:v>3301.528263</c:v>
                </c:pt>
                <c:pt idx="2">
                  <c:v>2638.161176</c:v>
                </c:pt>
                <c:pt idx="3">
                  <c:v>2449.589319</c:v>
                </c:pt>
                <c:pt idx="4">
                  <c:v>3056.533131</c:v>
                </c:pt>
                <c:pt idx="5">
                  <c:v>2425.275611</c:v>
                </c:pt>
                <c:pt idx="6">
                  <c:v>2906.527637</c:v>
                </c:pt>
                <c:pt idx="7">
                  <c:v>3371.783003</c:v>
                </c:pt>
                <c:pt idx="8">
                  <c:v>3922.54</c:v>
                </c:pt>
                <c:pt idx="9">
                  <c:v>4668.997772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1396.68</c:v>
                </c:pt>
                <c:pt idx="1">
                  <c:v>1284.48</c:v>
                </c:pt>
                <c:pt idx="2">
                  <c:v>1081</c:v>
                </c:pt>
                <c:pt idx="3">
                  <c:v>1065.9</c:v>
                </c:pt>
                <c:pt idx="4">
                  <c:v>1082.58</c:v>
                </c:pt>
                <c:pt idx="5">
                  <c:v>886.75</c:v>
                </c:pt>
                <c:pt idx="6">
                  <c:v>886.75</c:v>
                </c:pt>
                <c:pt idx="7">
                  <c:v>1080.61</c:v>
                </c:pt>
                <c:pt idx="8">
                  <c:v>1071.1</c:v>
                </c:pt>
                <c:pt idx="9">
                  <c:v>1192.65739887943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1122.36</c:v>
                </c:pt>
                <c:pt idx="1">
                  <c:v>1330.69</c:v>
                </c:pt>
                <c:pt idx="2">
                  <c:v>893.92</c:v>
                </c:pt>
                <c:pt idx="3">
                  <c:v>933.16</c:v>
                </c:pt>
                <c:pt idx="4">
                  <c:v>787.57</c:v>
                </c:pt>
                <c:pt idx="5">
                  <c:v>620.49</c:v>
                </c:pt>
                <c:pt idx="6">
                  <c:v>807.85</c:v>
                </c:pt>
                <c:pt idx="7">
                  <c:v>808.54</c:v>
                </c:pt>
                <c:pt idx="8">
                  <c:v>870.3</c:v>
                </c:pt>
                <c:pt idx="9">
                  <c:v>881.949004961552</c:v>
                </c:pt>
              </c:numCache>
            </c:numRef>
          </c:val>
        </c:ser>
        <c:gapWidth val="150"/>
        <c:overlap val="0"/>
        <c:axId val="93386361"/>
        <c:axId val="38545766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0.001626540935084</c:v>
                </c:pt>
                <c:pt idx="1">
                  <c:v>0.00177822763654261</c:v>
                </c:pt>
                <c:pt idx="2">
                  <c:v>0.00150063977041189</c:v>
                </c:pt>
                <c:pt idx="3">
                  <c:v>0.00136723611721883</c:v>
                </c:pt>
                <c:pt idx="4">
                  <c:v>0.00168509058787176</c:v>
                </c:pt>
                <c:pt idx="5">
                  <c:v>0.00136879517761775</c:v>
                </c:pt>
                <c:pt idx="6">
                  <c:v>0.00166443984278791</c:v>
                </c:pt>
                <c:pt idx="7">
                  <c:v>0.00187161245838582</c:v>
                </c:pt>
                <c:pt idx="8">
                  <c:v>0.00216496940591367</c:v>
                </c:pt>
                <c:pt idx="9">
                  <c:v>0.00254358474684815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0.00059789431774594</c:v>
                </c:pt>
                <c:pt idx="1">
                  <c:v>0.000716719514471375</c:v>
                </c:pt>
                <c:pt idx="2">
                  <c:v>0.000508479889617858</c:v>
                </c:pt>
                <c:pt idx="3">
                  <c:v>0.00052084243070784</c:v>
                </c:pt>
                <c:pt idx="4">
                  <c:v>0.00043419349223804</c:v>
                </c:pt>
                <c:pt idx="5">
                  <c:v>0.000350196784195526</c:v>
                </c:pt>
                <c:pt idx="6">
                  <c:v>0.00046261996957444</c:v>
                </c:pt>
                <c:pt idx="7">
                  <c:v>0.000448805138336854</c:v>
                </c:pt>
                <c:pt idx="8">
                  <c:v>0.000480345101379888</c:v>
                </c:pt>
                <c:pt idx="9">
                  <c:v>0.000480469716642672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1262"/>
        <c:axId val="31323330"/>
      </c:lineChart>
      <c:catAx>
        <c:axId val="9338636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45766"/>
        <c:crosses val="autoZero"/>
        <c:auto val="1"/>
        <c:lblAlgn val="ctr"/>
        <c:lblOffset val="100"/>
      </c:catAx>
      <c:valAx>
        <c:axId val="385457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386361"/>
        <c:crosses val="autoZero"/>
        <c:crossBetween val="midCat"/>
      </c:valAx>
      <c:catAx>
        <c:axId val="6351262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23330"/>
        <c:crosses val="autoZero"/>
        <c:auto val="1"/>
        <c:lblAlgn val="ctr"/>
        <c:lblOffset val="100"/>
      </c:catAx>
      <c:valAx>
        <c:axId val="31323330"/>
        <c:scaling>
          <c:orientation val="minMax"/>
          <c:max val="0.007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5126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5737.693703</c:v>
                </c:pt>
                <c:pt idx="1">
                  <c:v>6587.795625</c:v>
                </c:pt>
                <c:pt idx="2">
                  <c:v>7815.465958</c:v>
                </c:pt>
                <c:pt idx="3">
                  <c:v>7907.242453</c:v>
                </c:pt>
                <c:pt idx="4">
                  <c:v>7390.90375</c:v>
                </c:pt>
                <c:pt idx="5">
                  <c:v>7209.603301</c:v>
                </c:pt>
                <c:pt idx="6">
                  <c:v>7764.14091</c:v>
                </c:pt>
                <c:pt idx="7">
                  <c:v>8464.17389</c:v>
                </c:pt>
                <c:pt idx="8">
                  <c:v>9177.16</c:v>
                </c:pt>
                <c:pt idx="9">
                  <c:v>9272.997176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1455.24</c:v>
                </c:pt>
                <c:pt idx="1">
                  <c:v>1976.95</c:v>
                </c:pt>
                <c:pt idx="2">
                  <c:v>2021.42</c:v>
                </c:pt>
                <c:pt idx="3">
                  <c:v>2476.92</c:v>
                </c:pt>
                <c:pt idx="4">
                  <c:v>2109.46</c:v>
                </c:pt>
                <c:pt idx="5">
                  <c:v>2283.8</c:v>
                </c:pt>
                <c:pt idx="6">
                  <c:v>2283.8</c:v>
                </c:pt>
                <c:pt idx="7">
                  <c:v>2611.1</c:v>
                </c:pt>
                <c:pt idx="8">
                  <c:v>3015.69</c:v>
                </c:pt>
                <c:pt idx="9">
                  <c:v>2800.79491143154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1568.85</c:v>
                </c:pt>
                <c:pt idx="1">
                  <c:v>2158.03</c:v>
                </c:pt>
                <c:pt idx="2">
                  <c:v>2332.99</c:v>
                </c:pt>
                <c:pt idx="3">
                  <c:v>3106.23</c:v>
                </c:pt>
                <c:pt idx="4">
                  <c:v>2707.08</c:v>
                </c:pt>
                <c:pt idx="5">
                  <c:v>3136.01</c:v>
                </c:pt>
                <c:pt idx="6">
                  <c:v>3925.63</c:v>
                </c:pt>
                <c:pt idx="7">
                  <c:v>3255.1</c:v>
                </c:pt>
                <c:pt idx="8">
                  <c:v>3659.38</c:v>
                </c:pt>
                <c:pt idx="9">
                  <c:v>3638.57131917387</c:v>
                </c:pt>
              </c:numCache>
            </c:numRef>
          </c:val>
        </c:ser>
        <c:gapWidth val="150"/>
        <c:overlap val="0"/>
        <c:axId val="80543186"/>
        <c:axId val="11220142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0.00135240659539978</c:v>
                </c:pt>
                <c:pt idx="1">
                  <c:v>0.00156561009870809</c:v>
                </c:pt>
                <c:pt idx="2">
                  <c:v>0.00199324039955767</c:v>
                </c:pt>
                <c:pt idx="3">
                  <c:v>0.0019324409460962</c:v>
                </c:pt>
                <c:pt idx="4">
                  <c:v>0.001804637732876</c:v>
                </c:pt>
                <c:pt idx="5">
                  <c:v>0.00173145790189188</c:v>
                </c:pt>
                <c:pt idx="6">
                  <c:v>0.0018208499867639</c:v>
                </c:pt>
                <c:pt idx="7">
                  <c:v>0.001982575137946</c:v>
                </c:pt>
                <c:pt idx="8">
                  <c:v>0.00201548355009653</c:v>
                </c:pt>
                <c:pt idx="9">
                  <c:v>0.00203002472898154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0.000369786746560482</c:v>
                </c:pt>
                <c:pt idx="1">
                  <c:v>0.000512862534546982</c:v>
                </c:pt>
                <c:pt idx="2">
                  <c:v>0.00059500098199571</c:v>
                </c:pt>
                <c:pt idx="3">
                  <c:v>0.000759127606832774</c:v>
                </c:pt>
                <c:pt idx="4">
                  <c:v>0.00066098800351905</c:v>
                </c:pt>
                <c:pt idx="5">
                  <c:v>0.00075314397591873</c:v>
                </c:pt>
                <c:pt idx="6">
                  <c:v>0.000920640598412321</c:v>
                </c:pt>
                <c:pt idx="7">
                  <c:v>0.000762446567780522</c:v>
                </c:pt>
                <c:pt idx="8">
                  <c:v>0.00080367130937591</c:v>
                </c:pt>
                <c:pt idx="9">
                  <c:v>0.000796548258981798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780977"/>
        <c:axId val="32898182"/>
      </c:lineChart>
      <c:catAx>
        <c:axId val="8054318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220142"/>
        <c:crosses val="autoZero"/>
        <c:auto val="1"/>
        <c:lblAlgn val="ctr"/>
        <c:lblOffset val="100"/>
      </c:catAx>
      <c:valAx>
        <c:axId val="112201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543186"/>
        <c:crosses val="autoZero"/>
        <c:crossBetween val="midCat"/>
      </c:valAx>
      <c:catAx>
        <c:axId val="41780977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98182"/>
        <c:crosses val="autoZero"/>
        <c:auto val="1"/>
        <c:lblAlgn val="ctr"/>
        <c:lblOffset val="100"/>
      </c:catAx>
      <c:valAx>
        <c:axId val="32898182"/>
        <c:scaling>
          <c:orientation val="minMax"/>
          <c:max val="0.007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78097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5060.160765</c:v>
                </c:pt>
                <c:pt idx="1">
                  <c:v>5519.613225</c:v>
                </c:pt>
                <c:pt idx="2">
                  <c:v>5290.920899</c:v>
                </c:pt>
                <c:pt idx="3">
                  <c:v>5061.500164</c:v>
                </c:pt>
                <c:pt idx="4">
                  <c:v>5114.461829</c:v>
                </c:pt>
                <c:pt idx="5">
                  <c:v>4735.944274</c:v>
                </c:pt>
                <c:pt idx="6">
                  <c:v>4500.412715</c:v>
                </c:pt>
                <c:pt idx="7">
                  <c:v>4610.505643</c:v>
                </c:pt>
                <c:pt idx="8">
                  <c:v>5679.97</c:v>
                </c:pt>
                <c:pt idx="9">
                  <c:v>4921.520502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1740.16</c:v>
                </c:pt>
                <c:pt idx="1">
                  <c:v>1704.52</c:v>
                </c:pt>
                <c:pt idx="2">
                  <c:v>1500.96</c:v>
                </c:pt>
                <c:pt idx="3">
                  <c:v>1295.17</c:v>
                </c:pt>
                <c:pt idx="4">
                  <c:v>1457.98</c:v>
                </c:pt>
                <c:pt idx="5">
                  <c:v>1255.63</c:v>
                </c:pt>
                <c:pt idx="6">
                  <c:v>1255.63</c:v>
                </c:pt>
                <c:pt idx="7">
                  <c:v>1238.87</c:v>
                </c:pt>
                <c:pt idx="8">
                  <c:v>1364.49</c:v>
                </c:pt>
                <c:pt idx="9">
                  <c:v>1448.47595794308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1530.83</c:v>
                </c:pt>
                <c:pt idx="1">
                  <c:v>1618.11</c:v>
                </c:pt>
                <c:pt idx="2">
                  <c:v>1350</c:v>
                </c:pt>
                <c:pt idx="3">
                  <c:v>1204.77</c:v>
                </c:pt>
                <c:pt idx="4">
                  <c:v>1195.98</c:v>
                </c:pt>
                <c:pt idx="5">
                  <c:v>1021.43</c:v>
                </c:pt>
                <c:pt idx="6">
                  <c:v>1140.98</c:v>
                </c:pt>
                <c:pt idx="7">
                  <c:v>931.51</c:v>
                </c:pt>
                <c:pt idx="8">
                  <c:v>1036.44</c:v>
                </c:pt>
                <c:pt idx="9">
                  <c:v>1154.69981924841</c:v>
                </c:pt>
              </c:numCache>
            </c:numRef>
          </c:val>
        </c:ser>
        <c:gapWidth val="150"/>
        <c:overlap val="0"/>
        <c:axId val="14055212"/>
        <c:axId val="32073302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0.00756955315968558</c:v>
                </c:pt>
                <c:pt idx="1">
                  <c:v>0.0079045378924505</c:v>
                </c:pt>
                <c:pt idx="2">
                  <c:v>0.0081491581548248</c:v>
                </c:pt>
                <c:pt idx="3">
                  <c:v>0.00750868865860576</c:v>
                </c:pt>
                <c:pt idx="4">
                  <c:v>0.00738983815296947</c:v>
                </c:pt>
                <c:pt idx="5">
                  <c:v>0.00694239705424919</c:v>
                </c:pt>
                <c:pt idx="6">
                  <c:v>0.00661185660228987</c:v>
                </c:pt>
                <c:pt idx="7">
                  <c:v>0.00627868346390696</c:v>
                </c:pt>
                <c:pt idx="8">
                  <c:v>0.00742724750350325</c:v>
                </c:pt>
                <c:pt idx="9">
                  <c:v>0.0064735367770456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0.00228998634659812</c:v>
                </c:pt>
                <c:pt idx="1">
                  <c:v>0.00231726595465447</c:v>
                </c:pt>
                <c:pt idx="2">
                  <c:v>0.00207929086807795</c:v>
                </c:pt>
                <c:pt idx="3">
                  <c:v>0.0017872651471139</c:v>
                </c:pt>
                <c:pt idx="4">
                  <c:v>0.0017280603374679</c:v>
                </c:pt>
                <c:pt idx="5">
                  <c:v>0.00149730913474886</c:v>
                </c:pt>
                <c:pt idx="6">
                  <c:v>0.00167628984802579</c:v>
                </c:pt>
                <c:pt idx="7">
                  <c:v>0.0012685498915599</c:v>
                </c:pt>
                <c:pt idx="8">
                  <c:v>0.00135527060926922</c:v>
                </c:pt>
                <c:pt idx="9">
                  <c:v>0.00151883787608216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47"/>
        <c:axId val="20509615"/>
      </c:lineChart>
      <c:catAx>
        <c:axId val="14055212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73302"/>
        <c:crosses val="autoZero"/>
        <c:auto val="1"/>
        <c:lblAlgn val="ctr"/>
        <c:lblOffset val="100"/>
      </c:catAx>
      <c:valAx>
        <c:axId val="320733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055212"/>
        <c:crosses val="autoZero"/>
        <c:crossBetween val="midCat"/>
      </c:valAx>
      <c:catAx>
        <c:axId val="20647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09615"/>
        <c:crosses val="autoZero"/>
        <c:auto val="1"/>
        <c:lblAlgn val="ctr"/>
        <c:lblOffset val="100"/>
      </c:catAx>
      <c:valAx>
        <c:axId val="20509615"/>
        <c:scaling>
          <c:orientation val="minMax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4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Global ODA from DAC Countries, as Volume and % of GNI, 2007-2016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'Fig2_ES&amp;Fig2_Ch1'!$B$3</c:f>
              <c:strCache>
                <c:ptCount val="1"/>
                <c:pt idx="0">
                  <c:v>Total ODA excl In-Donor Refugee Costs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'Fig2_ES&amp;Fig2_Ch1'!$C$2:$L$2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'Fig2_ES&amp;Fig2_Ch1'!$C$3:$L$3</c:f>
              <c:numCache>
                <c:formatCode>General</c:formatCode>
                <c:ptCount val="10"/>
                <c:pt idx="0">
                  <c:v>90165.489993</c:v>
                </c:pt>
                <c:pt idx="1">
                  <c:v>102277.588696</c:v>
                </c:pt>
                <c:pt idx="2">
                  <c:v>109700.464137</c:v>
                </c:pt>
                <c:pt idx="3">
                  <c:v>113937.3203</c:v>
                </c:pt>
                <c:pt idx="4">
                  <c:v>112132.15384</c:v>
                </c:pt>
                <c:pt idx="5">
                  <c:v>108728.02352</c:v>
                </c:pt>
                <c:pt idx="6">
                  <c:v>114492.454234</c:v>
                </c:pt>
                <c:pt idx="7">
                  <c:v>117481.319</c:v>
                </c:pt>
                <c:pt idx="8">
                  <c:v>118952.23</c:v>
                </c:pt>
                <c:pt idx="9">
                  <c:v>125340.396942</c:v>
                </c:pt>
              </c:numCache>
            </c:numRef>
          </c:val>
        </c:ser>
        <c:ser>
          <c:idx val="1"/>
          <c:order val="1"/>
          <c:tx>
            <c:strRef>
              <c:f>'Fig2_ES&amp;Fig2_Ch1'!$B$4</c:f>
              <c:strCache>
                <c:ptCount val="1"/>
                <c:pt idx="0">
                  <c:v>In-Donor Refugee Costs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'Fig2_ES&amp;Fig2_Ch1'!$C$2:$L$2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'Fig2_ES&amp;Fig2_Ch1'!$C$4:$L$4</c:f>
              <c:numCache>
                <c:formatCode>General</c:formatCode>
                <c:ptCount val="10"/>
                <c:pt idx="0">
                  <c:v>1887.363136</c:v>
                </c:pt>
                <c:pt idx="1">
                  <c:v>2341.922252</c:v>
                </c:pt>
                <c:pt idx="2">
                  <c:v>3058.064102</c:v>
                </c:pt>
                <c:pt idx="3">
                  <c:v>3253.307074</c:v>
                </c:pt>
                <c:pt idx="4">
                  <c:v>3859.200462</c:v>
                </c:pt>
                <c:pt idx="5">
                  <c:v>3922.940535</c:v>
                </c:pt>
                <c:pt idx="6">
                  <c:v>4246.079723</c:v>
                </c:pt>
                <c:pt idx="7">
                  <c:v>5828.877915</c:v>
                </c:pt>
                <c:pt idx="8">
                  <c:v>12109.52</c:v>
                </c:pt>
                <c:pt idx="9">
                  <c:v>15435.781578</c:v>
                </c:pt>
              </c:numCache>
            </c:numRef>
          </c:val>
        </c:ser>
        <c:gapWidth val="150"/>
        <c:overlap val="100"/>
        <c:axId val="62175242"/>
        <c:axId val="71917080"/>
      </c:barChart>
      <c:lineChart>
        <c:grouping val="stacked"/>
        <c:ser>
          <c:idx val="2"/>
          <c:order val="2"/>
          <c:tx>
            <c:strRef>
              <c:f>'Fig2_ES&amp;Fig2_Ch1'!$B$5</c:f>
              <c:strCache>
                <c:ptCount val="1"/>
                <c:pt idx="0">
                  <c:v>Total ODA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'Fig2_ES&amp;Fig2_Ch1'!$C$2:$L$2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'Fig2_ES&amp;Fig2_Ch1'!$C$5:$L$5</c:f>
              <c:numCache>
                <c:formatCode>General</c:formatCode>
                <c:ptCount val="10"/>
                <c:pt idx="0">
                  <c:v>92052.853129</c:v>
                </c:pt>
                <c:pt idx="1">
                  <c:v>104619.510948</c:v>
                </c:pt>
                <c:pt idx="2">
                  <c:v>112758.528239</c:v>
                </c:pt>
                <c:pt idx="3">
                  <c:v>117190.627374</c:v>
                </c:pt>
                <c:pt idx="4">
                  <c:v>115991.354302</c:v>
                </c:pt>
                <c:pt idx="5">
                  <c:v>112650.964055</c:v>
                </c:pt>
                <c:pt idx="6">
                  <c:v>118738.533957</c:v>
                </c:pt>
                <c:pt idx="7">
                  <c:v>123310.196915</c:v>
                </c:pt>
                <c:pt idx="8">
                  <c:v>131061.75</c:v>
                </c:pt>
                <c:pt idx="9">
                  <c:v>140776.17852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70540"/>
        <c:axId val="48357347"/>
      </c:lineChart>
      <c:lineChart>
        <c:grouping val="stacked"/>
        <c:ser>
          <c:idx val="3"/>
          <c:order val="3"/>
          <c:tx>
            <c:strRef>
              <c:f>'Fig2_ES&amp;Fig2_Ch1'!$B$6</c:f>
              <c:strCache>
                <c:ptCount val="1"/>
                <c:pt idx="0">
                  <c:v>Total ODA/GNI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'Fig2_ES&amp;Fig2_Ch1'!$C$2:$L$2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'Fig2_ES&amp;Fig2_Ch1'!$C$6:$L$6</c:f>
              <c:numCache>
                <c:formatCode>General</c:formatCode>
                <c:ptCount val="10"/>
                <c:pt idx="0">
                  <c:v>0.00237839571958715</c:v>
                </c:pt>
                <c:pt idx="1">
                  <c:v>0.00265919117508839</c:v>
                </c:pt>
                <c:pt idx="2">
                  <c:v>0.0029749188399132</c:v>
                </c:pt>
                <c:pt idx="3">
                  <c:v>0.00300024233465578</c:v>
                </c:pt>
                <c:pt idx="4">
                  <c:v>0.00291933925029709</c:v>
                </c:pt>
                <c:pt idx="5">
                  <c:v>0.00274733219245073</c:v>
                </c:pt>
                <c:pt idx="6">
                  <c:v>0.00283160348082037</c:v>
                </c:pt>
                <c:pt idx="7">
                  <c:v>0.00287668804703621</c:v>
                </c:pt>
                <c:pt idx="8">
                  <c:v>0.00296945480625556</c:v>
                </c:pt>
                <c:pt idx="9">
                  <c:v>0.0031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68292"/>
        <c:axId val="2600273"/>
      </c:lineChart>
      <c:catAx>
        <c:axId val="621752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17080"/>
        <c:crosses val="autoZero"/>
        <c:auto val="1"/>
        <c:lblAlgn val="ctr"/>
        <c:lblOffset val="100"/>
      </c:catAx>
      <c:valAx>
        <c:axId val="71917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* #,##0_-;\-* #,##0_-;_-* \-??_-;_-@_-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75242"/>
        <c:crosses val="autoZero"/>
        <c:crossBetween val="midCat"/>
      </c:valAx>
      <c:catAx>
        <c:axId val="67705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57347"/>
        <c:crosses val="autoZero"/>
        <c:auto val="1"/>
        <c:lblAlgn val="ctr"/>
        <c:lblOffset val="100"/>
      </c:catAx>
      <c:valAx>
        <c:axId val="48357347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* #,##0_-;\-* #,##0_-;_-* \-??_-;_-@_-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70540"/>
        <c:crosses val="autoZero"/>
        <c:crossBetween val="midCat"/>
      </c:valAx>
      <c:catAx>
        <c:axId val="659682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0273"/>
        <c:crosses val="autoZero"/>
        <c:auto val="1"/>
        <c:lblAlgn val="ctr"/>
        <c:lblOffset val="100"/>
      </c:catAx>
      <c:valAx>
        <c:axId val="2600273"/>
        <c:scaling>
          <c:orientation val="minMax"/>
          <c:max val="0.007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96829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3920.167691</c:v>
                </c:pt>
                <c:pt idx="1">
                  <c:v>4159.436276</c:v>
                </c:pt>
                <c:pt idx="2">
                  <c:v>4441.156029</c:v>
                </c:pt>
                <c:pt idx="3">
                  <c:v>4151.98506</c:v>
                </c:pt>
                <c:pt idx="4">
                  <c:v>4417.850673</c:v>
                </c:pt>
                <c:pt idx="5">
                  <c:v>4415.365495</c:v>
                </c:pt>
                <c:pt idx="6">
                  <c:v>4675.209495</c:v>
                </c:pt>
                <c:pt idx="7">
                  <c:v>5176.574209</c:v>
                </c:pt>
                <c:pt idx="8">
                  <c:v>7089.3</c:v>
                </c:pt>
                <c:pt idx="9">
                  <c:v>4884.138935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1472.23</c:v>
                </c:pt>
                <c:pt idx="1">
                  <c:v>1440.13</c:v>
                </c:pt>
                <c:pt idx="2">
                  <c:v>1564.99</c:v>
                </c:pt>
                <c:pt idx="3">
                  <c:v>1406.87</c:v>
                </c:pt>
                <c:pt idx="4">
                  <c:v>1697.48</c:v>
                </c:pt>
                <c:pt idx="5">
                  <c:v>1667.03</c:v>
                </c:pt>
                <c:pt idx="6">
                  <c:v>1667.03</c:v>
                </c:pt>
                <c:pt idx="7">
                  <c:v>1597.41</c:v>
                </c:pt>
                <c:pt idx="8">
                  <c:v>1659.28</c:v>
                </c:pt>
                <c:pt idx="9">
                  <c:v>1454.96798178345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1259.59</c:v>
                </c:pt>
                <c:pt idx="1">
                  <c:v>1365.87</c:v>
                </c:pt>
                <c:pt idx="2">
                  <c:v>1355.2</c:v>
                </c:pt>
                <c:pt idx="3">
                  <c:v>1290.96</c:v>
                </c:pt>
                <c:pt idx="4">
                  <c:v>1431.88</c:v>
                </c:pt>
                <c:pt idx="5">
                  <c:v>1299.13</c:v>
                </c:pt>
                <c:pt idx="6">
                  <c:v>1446.71</c:v>
                </c:pt>
                <c:pt idx="7">
                  <c:v>1351.87</c:v>
                </c:pt>
                <c:pt idx="8">
                  <c:v>1473.23</c:v>
                </c:pt>
                <c:pt idx="9">
                  <c:v>1364.28576170221</c:v>
                </c:pt>
              </c:numCache>
            </c:numRef>
          </c:val>
        </c:ser>
        <c:gapWidth val="150"/>
        <c:overlap val="0"/>
        <c:axId val="75553814"/>
        <c:axId val="57853887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0.00918759102337655</c:v>
                </c:pt>
                <c:pt idx="1">
                  <c:v>0.00979577970572647</c:v>
                </c:pt>
                <c:pt idx="2">
                  <c:v>0.0111637529687978</c:v>
                </c:pt>
                <c:pt idx="3">
                  <c:v>0.00969527243409264</c:v>
                </c:pt>
                <c:pt idx="4">
                  <c:v>0.00984928323534835</c:v>
                </c:pt>
                <c:pt idx="5">
                  <c:v>0.00973899126584117</c:v>
                </c:pt>
                <c:pt idx="6">
                  <c:v>0.010137793012259</c:v>
                </c:pt>
                <c:pt idx="7">
                  <c:v>0.0109440202518605</c:v>
                </c:pt>
                <c:pt idx="8">
                  <c:v>0.0140454917177207</c:v>
                </c:pt>
                <c:pt idx="9">
                  <c:v>0.00936769825480519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0.00295206702603653</c:v>
                </c:pt>
                <c:pt idx="1">
                  <c:v>0.0032167247527897</c:v>
                </c:pt>
                <c:pt idx="2">
                  <c:v>0.00340657205568195</c:v>
                </c:pt>
                <c:pt idx="3">
                  <c:v>0.00301451202753515</c:v>
                </c:pt>
                <c:pt idx="4">
                  <c:v>0.00319227441643105</c:v>
                </c:pt>
                <c:pt idx="5">
                  <c:v>0.00286549680598803</c:v>
                </c:pt>
                <c:pt idx="6">
                  <c:v>0.00313706723612078</c:v>
                </c:pt>
                <c:pt idx="7">
                  <c:v>0.00285804705207552</c:v>
                </c:pt>
                <c:pt idx="8">
                  <c:v>0.00291879871966169</c:v>
                </c:pt>
                <c:pt idx="9">
                  <c:v>0.00261667768239958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549338"/>
        <c:axId val="56134462"/>
      </c:lineChart>
      <c:catAx>
        <c:axId val="75553814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853887"/>
        <c:crosses val="autoZero"/>
        <c:auto val="1"/>
        <c:lblAlgn val="ctr"/>
        <c:lblOffset val="100"/>
      </c:catAx>
      <c:valAx>
        <c:axId val="578538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53814"/>
        <c:crosses val="autoZero"/>
        <c:crossBetween val="midCat"/>
      </c:valAx>
      <c:catAx>
        <c:axId val="55549338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34462"/>
        <c:crosses val="autoZero"/>
        <c:auto val="1"/>
        <c:lblAlgn val="ctr"/>
        <c:lblOffset val="100"/>
      </c:catAx>
      <c:valAx>
        <c:axId val="5613446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54933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8526.337817</c:v>
                </c:pt>
                <c:pt idx="1">
                  <c:v>10271.159215</c:v>
                </c:pt>
                <c:pt idx="2">
                  <c:v>12027.622777</c:v>
                </c:pt>
                <c:pt idx="3">
                  <c:v>13737.746185</c:v>
                </c:pt>
                <c:pt idx="4">
                  <c:v>13740.557567</c:v>
                </c:pt>
                <c:pt idx="5">
                  <c:v>13819.24269</c:v>
                </c:pt>
                <c:pt idx="6">
                  <c:v>17761.005266</c:v>
                </c:pt>
                <c:pt idx="7">
                  <c:v>17985.747405</c:v>
                </c:pt>
                <c:pt idx="8">
                  <c:v>18544.86</c:v>
                </c:pt>
                <c:pt idx="9">
                  <c:v>20091.750283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3854.77</c:v>
                </c:pt>
                <c:pt idx="1">
                  <c:v>3918.77</c:v>
                </c:pt>
                <c:pt idx="2">
                  <c:v>4823.54</c:v>
                </c:pt>
                <c:pt idx="3">
                  <c:v>5739.83</c:v>
                </c:pt>
                <c:pt idx="4">
                  <c:v>5673.63</c:v>
                </c:pt>
                <c:pt idx="5">
                  <c:v>5610.21</c:v>
                </c:pt>
                <c:pt idx="6">
                  <c:v>5610.21</c:v>
                </c:pt>
                <c:pt idx="7">
                  <c:v>7549.55</c:v>
                </c:pt>
                <c:pt idx="8">
                  <c:v>7315.79</c:v>
                </c:pt>
                <c:pt idx="9">
                  <c:v>7477.67421625176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</c:dLbl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3530.99</c:v>
                </c:pt>
                <c:pt idx="1">
                  <c:v>4006.05</c:v>
                </c:pt>
                <c:pt idx="2">
                  <c:v>4175.5</c:v>
                </c:pt>
                <c:pt idx="3">
                  <c:v>4892.98</c:v>
                </c:pt>
                <c:pt idx="4">
                  <c:v>5068.24</c:v>
                </c:pt>
                <c:pt idx="5">
                  <c:v>4616.08</c:v>
                </c:pt>
                <c:pt idx="6">
                  <c:v>6131.34</c:v>
                </c:pt>
                <c:pt idx="7">
                  <c:v>6164.08</c:v>
                </c:pt>
                <c:pt idx="8">
                  <c:v>6117.21</c:v>
                </c:pt>
                <c:pt idx="9">
                  <c:v>6262.23694810763</c:v>
                </c:pt>
              </c:numCache>
            </c:numRef>
          </c:val>
        </c:ser>
        <c:gapWidth val="150"/>
        <c:overlap val="0"/>
        <c:axId val="21865828"/>
        <c:axId val="70569520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0.00352776503611539</c:v>
                </c:pt>
                <c:pt idx="1">
                  <c:v>0.00409811847479951</c:v>
                </c:pt>
                <c:pt idx="2">
                  <c:v>0.00505634092044057</c:v>
                </c:pt>
                <c:pt idx="3">
                  <c:v>0.0056541635026929</c:v>
                </c:pt>
                <c:pt idx="4">
                  <c:v>0.0055510102385456</c:v>
                </c:pt>
                <c:pt idx="5">
                  <c:v>0.00557372134461529</c:v>
                </c:pt>
                <c:pt idx="6">
                  <c:v>0.0070212056088301</c:v>
                </c:pt>
                <c:pt idx="7">
                  <c:v>0.00702053499147706</c:v>
                </c:pt>
                <c:pt idx="8">
                  <c:v>0.00704454951283334</c:v>
                </c:pt>
                <c:pt idx="9">
                  <c:v>0.00696342997983793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0.00146094411601157</c:v>
                </c:pt>
                <c:pt idx="1">
                  <c:v>0.00159838506757784</c:v>
                </c:pt>
                <c:pt idx="2">
                  <c:v>0.00175535531041702</c:v>
                </c:pt>
                <c:pt idx="3">
                  <c:v>0.00201384627164054</c:v>
                </c:pt>
                <c:pt idx="4">
                  <c:v>0.00204750440396786</c:v>
                </c:pt>
                <c:pt idx="5">
                  <c:v>0.00186180561421573</c:v>
                </c:pt>
                <c:pt idx="6">
                  <c:v>0.00242381544022477</c:v>
                </c:pt>
                <c:pt idx="7">
                  <c:v>0.00240607956710398</c:v>
                </c:pt>
                <c:pt idx="8">
                  <c:v>0.00232371604452119</c:v>
                </c:pt>
                <c:pt idx="9">
                  <c:v>0.00217037579559198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9412"/>
        <c:axId val="646569"/>
      </c:lineChart>
      <c:catAx>
        <c:axId val="21865828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69520"/>
        <c:crosses val="autoZero"/>
        <c:auto val="1"/>
        <c:lblAlgn val="ctr"/>
        <c:lblOffset val="100"/>
      </c:catAx>
      <c:valAx>
        <c:axId val="705695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865828"/>
        <c:crosses val="autoZero"/>
        <c:crossBetween val="midCat"/>
      </c:valAx>
      <c:catAx>
        <c:axId val="1689412"/>
        <c:scaling>
          <c:orientation val="minMax"/>
        </c:scaling>
        <c:delete val="1"/>
        <c:axPos val="t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569"/>
        <c:crosses val="autoZero"/>
        <c:auto val="1"/>
        <c:lblAlgn val="ctr"/>
        <c:lblOffset val="100"/>
      </c:catAx>
      <c:valAx>
        <c:axId val="646569"/>
        <c:scaling>
          <c:orientation val="minMax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9412"/>
        <c:crosses val="max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2368369543942"/>
          <c:y val="0.91562702153220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24503.928612</c:v>
                </c:pt>
                <c:pt idx="1">
                  <c:v>29059.44726</c:v>
                </c:pt>
                <c:pt idx="2">
                  <c:v>31519.510871</c:v>
                </c:pt>
                <c:pt idx="3">
                  <c:v>32205.304482</c:v>
                </c:pt>
                <c:pt idx="4">
                  <c:v>31868.755963</c:v>
                </c:pt>
                <c:pt idx="5">
                  <c:v>32003.383894</c:v>
                </c:pt>
                <c:pt idx="6">
                  <c:v>31985.089337</c:v>
                </c:pt>
                <c:pt idx="7">
                  <c:v>33403.827627</c:v>
                </c:pt>
                <c:pt idx="8">
                  <c:v>30974.37</c:v>
                </c:pt>
                <c:pt idx="9">
                  <c:v>33150.86824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7235.84</c:v>
                </c:pt>
                <c:pt idx="1">
                  <c:v>8630.95</c:v>
                </c:pt>
                <c:pt idx="2">
                  <c:v>10053.49</c:v>
                </c:pt>
                <c:pt idx="3">
                  <c:v>10118.56</c:v>
                </c:pt>
                <c:pt idx="4">
                  <c:v>10480.34</c:v>
                </c:pt>
                <c:pt idx="5">
                  <c:v>11856.95</c:v>
                </c:pt>
                <c:pt idx="6">
                  <c:v>11856.95</c:v>
                </c:pt>
                <c:pt idx="7">
                  <c:v>12202.47</c:v>
                </c:pt>
                <c:pt idx="8">
                  <c:v>11416.76</c:v>
                </c:pt>
                <c:pt idx="9">
                  <c:v>12337.95464186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LDCs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6898.7</c:v>
                </c:pt>
                <c:pt idx="1">
                  <c:v>8939.4</c:v>
                </c:pt>
                <c:pt idx="2">
                  <c:v>10350.45</c:v>
                </c:pt>
                <c:pt idx="3">
                  <c:v>11496.8</c:v>
                </c:pt>
                <c:pt idx="4">
                  <c:v>11191.84</c:v>
                </c:pt>
                <c:pt idx="5">
                  <c:v>11662.94</c:v>
                </c:pt>
                <c:pt idx="6">
                  <c:v>11135.01</c:v>
                </c:pt>
                <c:pt idx="7">
                  <c:v>10942.65</c:v>
                </c:pt>
                <c:pt idx="8">
                  <c:v>10737.22</c:v>
                </c:pt>
                <c:pt idx="9">
                  <c:v>11624.7509479288</c:v>
                </c:pt>
              </c:numCache>
            </c:numRef>
          </c:val>
        </c:ser>
        <c:gapWidth val="150"/>
        <c:overlap val="0"/>
        <c:axId val="72271211"/>
        <c:axId val="70511829"/>
      </c:barChart>
      <c:lineChart>
        <c:grouping val="standard"/>
        <c:ser>
          <c:idx val="3"/>
          <c:order val="3"/>
          <c:tx>
            <c:strRef>
              <c:f>label 3</c:f>
              <c:strCache>
                <c:ptCount val="1"/>
                <c:pt idx="0">
                  <c:v>ODA/GNI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0.00155709669315089</c:v>
                </c:pt>
                <c:pt idx="1">
                  <c:v>0.00181945691618452</c:v>
                </c:pt>
                <c:pt idx="2">
                  <c:v>0.00204514167441208</c:v>
                </c:pt>
                <c:pt idx="3">
                  <c:v>0.00202490160980723</c:v>
                </c:pt>
                <c:pt idx="4">
                  <c:v>0.00196770361506654</c:v>
                </c:pt>
                <c:pt idx="5">
                  <c:v>0.00185361167454532</c:v>
                </c:pt>
                <c:pt idx="6">
                  <c:v>0.00180699243790019</c:v>
                </c:pt>
                <c:pt idx="7">
                  <c:v>0.00185422931910882</c:v>
                </c:pt>
                <c:pt idx="8">
                  <c:v>0.00167465235726644</c:v>
                </c:pt>
                <c:pt idx="9">
                  <c:v>0.00180867841600873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LDC ODA/GNI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l"/>
              <c:showLegendKey val="0"/>
              <c:showVal val="1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0.000438376356996874</c:v>
                </c:pt>
                <c:pt idx="1">
                  <c:v>0.000559709653491182</c:v>
                </c:pt>
                <c:pt idx="2">
                  <c:v>0.000671588360953743</c:v>
                </c:pt>
                <c:pt idx="3">
                  <c:v>0.000722858833414949</c:v>
                </c:pt>
                <c:pt idx="4">
                  <c:v>0.000691028669359241</c:v>
                </c:pt>
                <c:pt idx="5">
                  <c:v>0.00067550862168593</c:v>
                </c:pt>
                <c:pt idx="6">
                  <c:v>0.000629070585170054</c:v>
                </c:pt>
                <c:pt idx="7">
                  <c:v>0.000607420882580107</c:v>
                </c:pt>
                <c:pt idx="8">
                  <c:v>0.000580515787197232</c:v>
                </c:pt>
                <c:pt idx="9">
                  <c:v>0.000634234855593511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240609"/>
        <c:axId val="61778548"/>
      </c:lineChart>
      <c:catAx>
        <c:axId val="7227121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11829"/>
        <c:crosses val="autoZero"/>
        <c:auto val="1"/>
        <c:lblAlgn val="ctr"/>
        <c:lblOffset val="100"/>
      </c:catAx>
      <c:valAx>
        <c:axId val="705118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Millions, 2015 prices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71211"/>
        <c:crosses val="autoZero"/>
        <c:crossBetween val="midCat"/>
      </c:valAx>
      <c:catAx>
        <c:axId val="36240609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78548"/>
        <c:crosses val="autoZero"/>
        <c:auto val="1"/>
        <c:lblAlgn val="ctr"/>
        <c:lblOffset val="100"/>
      </c:catAx>
      <c:valAx>
        <c:axId val="61778548"/>
        <c:scaling>
          <c:orientation val="minMax"/>
          <c:max val="0.007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GNI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24060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Government Expenditure on Education
as a % of Government Expenditure (Most Recent Data)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ANNEX_Education!$S$1</c:f>
              <c:strCache>
                <c:ptCount val="1"/>
                <c:pt idx="0">
                  <c:v>Most Recent Date Available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3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5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6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8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9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1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ANNEX_Education!$A$2:$A$51</c:f>
              <c:strCache>
                <c:ptCount val="42"/>
                <c:pt idx="0">
                  <c:v>South Sudan</c:v>
                </c:pt>
                <c:pt idx="1">
                  <c:v>Central African Republic</c:v>
                </c:pt>
                <c:pt idx="2">
                  <c:v>Liberia</c:v>
                </c:pt>
                <c:pt idx="3">
                  <c:v>Angola</c:v>
                </c:pt>
                <c:pt idx="4">
                  <c:v>Uganda</c:v>
                </c:pt>
                <c:pt idx="5">
                  <c:v>Gambia</c:v>
                </c:pt>
                <c:pt idx="6">
                  <c:v>Seychelles</c:v>
                </c:pt>
                <c:pt idx="7">
                  <c:v>Gabon</c:v>
                </c:pt>
                <c:pt idx="8">
                  <c:v>Mauritania</c:v>
                </c:pt>
                <c:pt idx="9">
                  <c:v>Guinea</c:v>
                </c:pt>
                <c:pt idx="10">
                  <c:v>São Tomé and Príncipe</c:v>
                </c:pt>
                <c:pt idx="11">
                  <c:v>Djibouti</c:v>
                </c:pt>
                <c:pt idx="12">
                  <c:v>Chad</c:v>
                </c:pt>
                <c:pt idx="13">
                  <c:v>Cameroon</c:v>
                </c:pt>
                <c:pt idx="14">
                  <c:v>Madagascar</c:v>
                </c:pt>
                <c:pt idx="15">
                  <c:v>Cabo Verde</c:v>
                </c:pt>
                <c:pt idx="16">
                  <c:v>Sierra Leone</c:v>
                </c:pt>
                <c:pt idx="17">
                  <c:v>Comoros</c:v>
                </c:pt>
                <c:pt idx="18">
                  <c:v>Guinea-Bissau</c:v>
                </c:pt>
                <c:pt idx="19">
                  <c:v>Kenya</c:v>
                </c:pt>
                <c:pt idx="20">
                  <c:v>Rwanda</c:v>
                </c:pt>
                <c:pt idx="21">
                  <c:v>Congo, Dem. Rep. of</c:v>
                </c:pt>
                <c:pt idx="22">
                  <c:v>Burundi</c:v>
                </c:pt>
                <c:pt idx="23">
                  <c:v>Tanzania</c:v>
                </c:pt>
                <c:pt idx="24">
                  <c:v>Benin</c:v>
                </c:pt>
                <c:pt idx="25">
                  <c:v>Togo</c:v>
                </c:pt>
                <c:pt idx="26">
                  <c:v>Burkina Faso</c:v>
                </c:pt>
                <c:pt idx="27">
                  <c:v>Mali</c:v>
                </c:pt>
                <c:pt idx="28">
                  <c:v>Mauritius</c:v>
                </c:pt>
                <c:pt idx="29">
                  <c:v>Mozambique</c:v>
                </c:pt>
                <c:pt idx="30">
                  <c:v>South Africa</c:v>
                </c:pt>
                <c:pt idx="31">
                  <c:v>Tunisia</c:v>
                </c:pt>
                <c:pt idx="32">
                  <c:v>Ghana</c:v>
                </c:pt>
                <c:pt idx="33">
                  <c:v>Malawi</c:v>
                </c:pt>
                <c:pt idx="34">
                  <c:v>Niger</c:v>
                </c:pt>
                <c:pt idx="35">
                  <c:v>Côte d'Ivoire</c:v>
                </c:pt>
                <c:pt idx="36">
                  <c:v>Senegal</c:v>
                </c:pt>
                <c:pt idx="37">
                  <c:v>Swaziland</c:v>
                </c:pt>
                <c:pt idx="38">
                  <c:v>Namibia</c:v>
                </c:pt>
                <c:pt idx="39">
                  <c:v>Ethiopia</c:v>
                </c:pt>
                <c:pt idx="40">
                  <c:v>Congo</c:v>
                </c:pt>
                <c:pt idx="41">
                  <c:v>Zimbabwe</c:v>
                </c:pt>
              </c:strCache>
            </c:strRef>
          </c:cat>
          <c:val>
            <c:numRef>
              <c:f>ANNEX_Education!$S$2:$S$51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17.9855</c:v>
                </c:pt>
                <c:pt idx="26">
                  <c:v/>
                </c:pt>
                <c:pt idx="27">
                  <c:v/>
                </c:pt>
                <c:pt idx="28">
                  <c:v>19.0176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</c:ser>
        <c:gapWidth val="182"/>
        <c:overlap val="0"/>
        <c:axId val="39764206"/>
        <c:axId val="65463305"/>
      </c:barChart>
      <c:scatterChart>
        <c:scatterStyle val="line"/>
        <c:varyColors val="0"/>
        <c:ser>
          <c:idx val="1"/>
          <c:order val="1"/>
          <c:tx>
            <c:strRef>
              <c:f>"GPE Commitment (20%)"</c:f>
              <c:strCache>
                <c:ptCount val="1"/>
                <c:pt idx="0">
                  <c:v>GPE Commitment (20%)</c:v>
                </c:pt>
              </c:strCache>
            </c:strRef>
          </c:tx>
          <c:spPr>
            <a:solidFill>
              <a:srgbClr val="948a54">
                <a:alpha val="50000"/>
              </a:srgbClr>
            </a:solidFill>
            <a:ln w="28440">
              <a:solidFill>
                <a:srgbClr val="948a5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ANNEX_Education!$AC$1:$AC$2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ANNEX_Education!$AD$1:$AD$2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axId val="70847048"/>
        <c:axId val="78314696"/>
      </c:scatterChart>
      <c:catAx>
        <c:axId val="39764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463305"/>
        <c:crosses val="autoZero"/>
        <c:auto val="1"/>
        <c:lblAlgn val="ctr"/>
        <c:lblOffset val="100"/>
      </c:catAx>
      <c:valAx>
        <c:axId val="65463305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64206"/>
        <c:crosses val="autoZero"/>
        <c:crossBetween val="midCat"/>
      </c:valAx>
      <c:catAx>
        <c:axId val="7084704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314696"/>
        <c:crosses val="autoZero"/>
        <c:auto val="1"/>
        <c:lblAlgn val="ctr"/>
        <c:lblOffset val="100"/>
      </c:catAx>
      <c:valAx>
        <c:axId val="78314696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47048"/>
        <c:crosses val="max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Government Expenditure on Health
as a % of Government Expenditure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ANNEX_Health!$B$1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ANNEX_Health!$A$2:$A$54</c:f>
              <c:strCache>
                <c:ptCount val="53"/>
                <c:pt idx="0">
                  <c:v>Eritrea</c:v>
                </c:pt>
                <c:pt idx="1">
                  <c:v>South Sudan</c:v>
                </c:pt>
                <c:pt idx="2">
                  <c:v>Cameroon</c:v>
                </c:pt>
                <c:pt idx="3">
                  <c:v>Libya</c:v>
                </c:pt>
                <c:pt idx="4">
                  <c:v>Angola</c:v>
                </c:pt>
                <c:pt idx="5">
                  <c:v>Egypt</c:v>
                </c:pt>
                <c:pt idx="6">
                  <c:v>Niger</c:v>
                </c:pt>
                <c:pt idx="7">
                  <c:v>Mauritania</c:v>
                </c:pt>
                <c:pt idx="8">
                  <c:v>Morocco</c:v>
                </c:pt>
                <c:pt idx="9">
                  <c:v>Ghana</c:v>
                </c:pt>
                <c:pt idx="10">
                  <c:v>Equatorial Guinea</c:v>
                </c:pt>
                <c:pt idx="11">
                  <c:v>Mali</c:v>
                </c:pt>
                <c:pt idx="12">
                  <c:v>Côte d'Ivoire</c:v>
                </c:pt>
                <c:pt idx="13">
                  <c:v>Gabon</c:v>
                </c:pt>
                <c:pt idx="14">
                  <c:v>Guinea-Bissau</c:v>
                </c:pt>
                <c:pt idx="15">
                  <c:v>Togo</c:v>
                </c:pt>
                <c:pt idx="16">
                  <c:v>Senegal</c:v>
                </c:pt>
                <c:pt idx="17">
                  <c:v>Nigeria</c:v>
                </c:pt>
                <c:pt idx="18">
                  <c:v>Zimbabwe</c:v>
                </c:pt>
                <c:pt idx="19">
                  <c:v>Comoros</c:v>
                </c:pt>
                <c:pt idx="20">
                  <c:v>Congo</c:v>
                </c:pt>
                <c:pt idx="21">
                  <c:v>Mozambique</c:v>
                </c:pt>
                <c:pt idx="22">
                  <c:v>Botswana</c:v>
                </c:pt>
                <c:pt idx="23">
                  <c:v>Chad</c:v>
                </c:pt>
                <c:pt idx="24">
                  <c:v>Guinea</c:v>
                </c:pt>
                <c:pt idx="25">
                  <c:v>Namibia</c:v>
                </c:pt>
                <c:pt idx="26">
                  <c:v>Benin</c:v>
                </c:pt>
                <c:pt idx="27">
                  <c:v>Seychelles</c:v>
                </c:pt>
                <c:pt idx="28">
                  <c:v>Rwanda</c:v>
                </c:pt>
                <c:pt idx="29">
                  <c:v>Algeria</c:v>
                </c:pt>
                <c:pt idx="30">
                  <c:v>Mauritius</c:v>
                </c:pt>
                <c:pt idx="31">
                  <c:v>Madagascar</c:v>
                </c:pt>
                <c:pt idx="32">
                  <c:v>Sierra Leone</c:v>
                </c:pt>
                <c:pt idx="33">
                  <c:v>Uganda</c:v>
                </c:pt>
                <c:pt idx="34">
                  <c:v>Congo, Dem. Rep. of</c:v>
                </c:pt>
                <c:pt idx="35">
                  <c:v>Burkina Faso</c:v>
                </c:pt>
                <c:pt idx="36">
                  <c:v>Zambia</c:v>
                </c:pt>
                <c:pt idx="37">
                  <c:v>Sudan</c:v>
                </c:pt>
                <c:pt idx="38">
                  <c:v>Cabo Verde</c:v>
                </c:pt>
                <c:pt idx="39">
                  <c:v>Liberia</c:v>
                </c:pt>
                <c:pt idx="40">
                  <c:v>Tanzania</c:v>
                </c:pt>
                <c:pt idx="41">
                  <c:v>São Tomé and Príncipe</c:v>
                </c:pt>
                <c:pt idx="42">
                  <c:v>Kenya</c:v>
                </c:pt>
                <c:pt idx="43">
                  <c:v>Lesotho</c:v>
                </c:pt>
                <c:pt idx="44">
                  <c:v>Burundi</c:v>
                </c:pt>
                <c:pt idx="45">
                  <c:v>Djibouti</c:v>
                </c:pt>
                <c:pt idx="46">
                  <c:v>Tunisia</c:v>
                </c:pt>
                <c:pt idx="47">
                  <c:v>Central African Republic</c:v>
                </c:pt>
                <c:pt idx="48">
                  <c:v>South Africa</c:v>
                </c:pt>
                <c:pt idx="49">
                  <c:v>Gambia</c:v>
                </c:pt>
                <c:pt idx="50">
                  <c:v>Ethiopia</c:v>
                </c:pt>
                <c:pt idx="51">
                  <c:v>Swaziland</c:v>
                </c:pt>
                <c:pt idx="52">
                  <c:v>Malawi</c:v>
                </c:pt>
              </c:strCache>
            </c:strRef>
          </c:cat>
          <c:val>
            <c:numRef>
              <c:f>ANNEX_Health!$B$2:$B$54</c:f>
              <c:numCache>
                <c:formatCode>General</c:formatCode>
                <c:ptCount val="5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val>
        </c:ser>
        <c:ser>
          <c:idx val="1"/>
          <c:order val="1"/>
          <c:tx>
            <c:strRef>
              <c:f>ANNEX_Health!$Q$1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ANNEX_Health!$A$2:$A$54</c:f>
              <c:strCache>
                <c:ptCount val="53"/>
                <c:pt idx="0">
                  <c:v>Eritrea</c:v>
                </c:pt>
                <c:pt idx="1">
                  <c:v>South Sudan</c:v>
                </c:pt>
                <c:pt idx="2">
                  <c:v>Cameroon</c:v>
                </c:pt>
                <c:pt idx="3">
                  <c:v>Libya</c:v>
                </c:pt>
                <c:pt idx="4">
                  <c:v>Angola</c:v>
                </c:pt>
                <c:pt idx="5">
                  <c:v>Egypt</c:v>
                </c:pt>
                <c:pt idx="6">
                  <c:v>Niger</c:v>
                </c:pt>
                <c:pt idx="7">
                  <c:v>Mauritania</c:v>
                </c:pt>
                <c:pt idx="8">
                  <c:v>Morocco</c:v>
                </c:pt>
                <c:pt idx="9">
                  <c:v>Ghana</c:v>
                </c:pt>
                <c:pt idx="10">
                  <c:v>Equatorial Guinea</c:v>
                </c:pt>
                <c:pt idx="11">
                  <c:v>Mali</c:v>
                </c:pt>
                <c:pt idx="12">
                  <c:v>Côte d'Ivoire</c:v>
                </c:pt>
                <c:pt idx="13">
                  <c:v>Gabon</c:v>
                </c:pt>
                <c:pt idx="14">
                  <c:v>Guinea-Bissau</c:v>
                </c:pt>
                <c:pt idx="15">
                  <c:v>Togo</c:v>
                </c:pt>
                <c:pt idx="16">
                  <c:v>Senegal</c:v>
                </c:pt>
                <c:pt idx="17">
                  <c:v>Nigeria</c:v>
                </c:pt>
                <c:pt idx="18">
                  <c:v>Zimbabwe</c:v>
                </c:pt>
                <c:pt idx="19">
                  <c:v>Comoros</c:v>
                </c:pt>
                <c:pt idx="20">
                  <c:v>Congo</c:v>
                </c:pt>
                <c:pt idx="21">
                  <c:v>Mozambique</c:v>
                </c:pt>
                <c:pt idx="22">
                  <c:v>Botswana</c:v>
                </c:pt>
                <c:pt idx="23">
                  <c:v>Chad</c:v>
                </c:pt>
                <c:pt idx="24">
                  <c:v>Guinea</c:v>
                </c:pt>
                <c:pt idx="25">
                  <c:v>Namibia</c:v>
                </c:pt>
                <c:pt idx="26">
                  <c:v>Benin</c:v>
                </c:pt>
                <c:pt idx="27">
                  <c:v>Seychelles</c:v>
                </c:pt>
                <c:pt idx="28">
                  <c:v>Rwanda</c:v>
                </c:pt>
                <c:pt idx="29">
                  <c:v>Algeria</c:v>
                </c:pt>
                <c:pt idx="30">
                  <c:v>Mauritius</c:v>
                </c:pt>
                <c:pt idx="31">
                  <c:v>Madagascar</c:v>
                </c:pt>
                <c:pt idx="32">
                  <c:v>Sierra Leone</c:v>
                </c:pt>
                <c:pt idx="33">
                  <c:v>Uganda</c:v>
                </c:pt>
                <c:pt idx="34">
                  <c:v>Congo, Dem. Rep. of</c:v>
                </c:pt>
                <c:pt idx="35">
                  <c:v>Burkina Faso</c:v>
                </c:pt>
                <c:pt idx="36">
                  <c:v>Zambia</c:v>
                </c:pt>
                <c:pt idx="37">
                  <c:v>Sudan</c:v>
                </c:pt>
                <c:pt idx="38">
                  <c:v>Cabo Verde</c:v>
                </c:pt>
                <c:pt idx="39">
                  <c:v>Liberia</c:v>
                </c:pt>
                <c:pt idx="40">
                  <c:v>Tanzania</c:v>
                </c:pt>
                <c:pt idx="41">
                  <c:v>São Tomé and Príncipe</c:v>
                </c:pt>
                <c:pt idx="42">
                  <c:v>Kenya</c:v>
                </c:pt>
                <c:pt idx="43">
                  <c:v>Lesotho</c:v>
                </c:pt>
                <c:pt idx="44">
                  <c:v>Burundi</c:v>
                </c:pt>
                <c:pt idx="45">
                  <c:v>Djibouti</c:v>
                </c:pt>
                <c:pt idx="46">
                  <c:v>Tunisia</c:v>
                </c:pt>
                <c:pt idx="47">
                  <c:v>Central African Republic</c:v>
                </c:pt>
                <c:pt idx="48">
                  <c:v>South Africa</c:v>
                </c:pt>
                <c:pt idx="49">
                  <c:v>Gambia</c:v>
                </c:pt>
                <c:pt idx="50">
                  <c:v>Ethiopia</c:v>
                </c:pt>
                <c:pt idx="51">
                  <c:v>Swaziland</c:v>
                </c:pt>
                <c:pt idx="52">
                  <c:v>Malawi</c:v>
                </c:pt>
              </c:strCache>
            </c:strRef>
          </c:cat>
          <c:val>
            <c:numRef>
              <c:f>ANNEX_Health!$Q$2:$Q$54</c:f>
              <c:numCache>
                <c:formatCode>General</c:formatCode>
                <c:ptCount val="53"/>
                <c:pt idx="0">
                  <c:v>3.5952381</c:v>
                </c:pt>
                <c:pt idx="1">
                  <c:v>4</c:v>
                </c:pt>
                <c:pt idx="2">
                  <c:v>4.26453239</c:v>
                </c:pt>
                <c:pt idx="3">
                  <c:v>4.9278207</c:v>
                </c:pt>
                <c:pt idx="4">
                  <c:v>5.0042944</c:v>
                </c:pt>
                <c:pt idx="5">
                  <c:v>5.58768476</c:v>
                </c:pt>
                <c:pt idx="6">
                  <c:v>5.61872771</c:v>
                </c:pt>
                <c:pt idx="7">
                  <c:v>6.01028983</c:v>
                </c:pt>
                <c:pt idx="8">
                  <c:v>6.03489204</c:v>
                </c:pt>
                <c:pt idx="9">
                  <c:v>6.81968861</c:v>
                </c:pt>
                <c:pt idx="10">
                  <c:v>6.95716349</c:v>
                </c:pt>
                <c:pt idx="11">
                  <c:v>7.03633724</c:v>
                </c:pt>
                <c:pt idx="12">
                  <c:v>7.34924624</c:v>
                </c:pt>
                <c:pt idx="13">
                  <c:v>7.38011364</c:v>
                </c:pt>
                <c:pt idx="14">
                  <c:v>7.78711165</c:v>
                </c:pt>
                <c:pt idx="15">
                  <c:v>7.84732305</c:v>
                </c:pt>
                <c:pt idx="16">
                  <c:v>8.03667306</c:v>
                </c:pt>
                <c:pt idx="17">
                  <c:v>8.1729178</c:v>
                </c:pt>
                <c:pt idx="18">
                  <c:v>8.45047643</c:v>
                </c:pt>
                <c:pt idx="19">
                  <c:v>8.66237231</c:v>
                </c:pt>
                <c:pt idx="20">
                  <c:v>8.70635969</c:v>
                </c:pt>
                <c:pt idx="21">
                  <c:v>8.8123221</c:v>
                </c:pt>
                <c:pt idx="22">
                  <c:v>8.83910109</c:v>
                </c:pt>
                <c:pt idx="23">
                  <c:v>8.96652448</c:v>
                </c:pt>
                <c:pt idx="24">
                  <c:v>8.99599526</c:v>
                </c:pt>
                <c:pt idx="25">
                  <c:v>9.2807268</c:v>
                </c:pt>
                <c:pt idx="26">
                  <c:v>9.55089804</c:v>
                </c:pt>
                <c:pt idx="27">
                  <c:v>9.70186325</c:v>
                </c:pt>
                <c:pt idx="28">
                  <c:v>9.85551258</c:v>
                </c:pt>
                <c:pt idx="29">
                  <c:v>9.90462275</c:v>
                </c:pt>
                <c:pt idx="30">
                  <c:v>9.99251732</c:v>
                </c:pt>
                <c:pt idx="31">
                  <c:v>10.18389375</c:v>
                </c:pt>
                <c:pt idx="32">
                  <c:v>10.84294836</c:v>
                </c:pt>
                <c:pt idx="33">
                  <c:v>10.96659876</c:v>
                </c:pt>
                <c:pt idx="34">
                  <c:v>11.05626274</c:v>
                </c:pt>
                <c:pt idx="35">
                  <c:v>11.15812496</c:v>
                </c:pt>
                <c:pt idx="36">
                  <c:v>11.31021411</c:v>
                </c:pt>
                <c:pt idx="37">
                  <c:v>11.64949118</c:v>
                </c:pt>
                <c:pt idx="38">
                  <c:v>11.72759401</c:v>
                </c:pt>
                <c:pt idx="39">
                  <c:v>11.86425744</c:v>
                </c:pt>
                <c:pt idx="40">
                  <c:v>12.31454992</c:v>
                </c:pt>
                <c:pt idx="41">
                  <c:v>12.38723466</c:v>
                </c:pt>
                <c:pt idx="42">
                  <c:v>12.80118836</c:v>
                </c:pt>
                <c:pt idx="43">
                  <c:v>13.08214286</c:v>
                </c:pt>
                <c:pt idx="44">
                  <c:v>13.18522664</c:v>
                </c:pt>
                <c:pt idx="45">
                  <c:v>14.13973888</c:v>
                </c:pt>
                <c:pt idx="46">
                  <c:v>14.16313675</c:v>
                </c:pt>
                <c:pt idx="47">
                  <c:v>14.16568905</c:v>
                </c:pt>
                <c:pt idx="48">
                  <c:v>14.22850541</c:v>
                </c:pt>
                <c:pt idx="49">
                  <c:v>15.31002479</c:v>
                </c:pt>
                <c:pt idx="50">
                  <c:v>15.74970497</c:v>
                </c:pt>
                <c:pt idx="51">
                  <c:v>16.57852892</c:v>
                </c:pt>
                <c:pt idx="52">
                  <c:v>16.76806522</c:v>
                </c:pt>
              </c:numCache>
            </c:numRef>
          </c:val>
        </c:ser>
        <c:gapWidth val="182"/>
        <c:overlap val="0"/>
        <c:axId val="10723083"/>
        <c:axId val="72279693"/>
      </c:barChart>
      <c:scatterChart>
        <c:scatterStyle val="line"/>
        <c:varyColors val="0"/>
        <c:ser>
          <c:idx val="2"/>
          <c:order val="2"/>
          <c:tx>
            <c:strRef>
              <c:f>"Abuja Commitment (15%)"</c:f>
              <c:strCache>
                <c:ptCount val="1"/>
                <c:pt idx="0">
                  <c:v>Abuja Commitment (15%)</c:v>
                </c:pt>
              </c:strCache>
            </c:strRef>
          </c:tx>
          <c:spPr>
            <a:solidFill>
              <a:srgbClr val="948a54">
                <a:alpha val="50000"/>
              </a:srgbClr>
            </a:solidFill>
            <a:ln w="25560">
              <a:solidFill>
                <a:srgbClr val="948a5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ANNEX_Health!$AB$4:$AB$5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ANNEX_Health!$AC$4:$AC$5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axId val="34718433"/>
        <c:axId val="4227857"/>
      </c:scatterChart>
      <c:catAx>
        <c:axId val="107230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79693"/>
        <c:crosses val="autoZero"/>
        <c:auto val="1"/>
        <c:lblAlgn val="ctr"/>
        <c:lblOffset val="100"/>
      </c:catAx>
      <c:valAx>
        <c:axId val="72279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23083"/>
        <c:crosses val="autoZero"/>
        <c:crossBetween val="midCat"/>
      </c:valAx>
      <c:catAx>
        <c:axId val="34718433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27857"/>
        <c:crosses val="autoZero"/>
        <c:auto val="1"/>
        <c:lblAlgn val="ctr"/>
        <c:lblOffset val="100"/>
      </c:catAx>
      <c:valAx>
        <c:axId val="4227857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18433"/>
        <c:crosses val="max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Government Expenditure on Agriculture
as a % of Government Expenditure (Most Recent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2682595710019"/>
          <c:y val="0.153213541373289"/>
          <c:w val="0.716644040184632"/>
          <c:h val="0.8043147637019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ANNEX_Ag!$S$1</c:f>
              <c:strCache>
                <c:ptCount val="1"/>
                <c:pt idx="0">
                  <c:v>Most Recent Date Available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3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8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9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ANNEX_Ag!$A$2:$A$51</c:f>
              <c:strCache>
                <c:ptCount val="40"/>
                <c:pt idx="0">
                  <c:v>South Sudan</c:v>
                </c:pt>
                <c:pt idx="1">
                  <c:v>South Africa</c:v>
                </c:pt>
                <c:pt idx="2">
                  <c:v>Madagascar</c:v>
                </c:pt>
                <c:pt idx="3">
                  <c:v>Djibouti</c:v>
                </c:pt>
                <c:pt idx="4">
                  <c:v>Congo, Dem. Rep. of</c:v>
                </c:pt>
                <c:pt idx="5">
                  <c:v>Congo</c:v>
                </c:pt>
                <c:pt idx="6">
                  <c:v>Angola</c:v>
                </c:pt>
                <c:pt idx="7">
                  <c:v>Seychelles</c:v>
                </c:pt>
                <c:pt idx="8">
                  <c:v>Mauritius</c:v>
                </c:pt>
                <c:pt idx="9">
                  <c:v>Egypt</c:v>
                </c:pt>
                <c:pt idx="10">
                  <c:v>Botswana</c:v>
                </c:pt>
                <c:pt idx="11">
                  <c:v>Uganda</c:v>
                </c:pt>
                <c:pt idx="12">
                  <c:v>Nigeria</c:v>
                </c:pt>
                <c:pt idx="13">
                  <c:v>Kenya</c:v>
                </c:pt>
                <c:pt idx="14">
                  <c:v>Ghana</c:v>
                </c:pt>
                <c:pt idx="15">
                  <c:v>Côte d'Ivoire</c:v>
                </c:pt>
                <c:pt idx="16">
                  <c:v>Burundi</c:v>
                </c:pt>
                <c:pt idx="17">
                  <c:v>Tunisia</c:v>
                </c:pt>
                <c:pt idx="18">
                  <c:v>Tanzania</c:v>
                </c:pt>
                <c:pt idx="19">
                  <c:v>Swaziland</c:v>
                </c:pt>
                <c:pt idx="20">
                  <c:v>Sudan</c:v>
                </c:pt>
                <c:pt idx="21">
                  <c:v>Lesotho</c:v>
                </c:pt>
                <c:pt idx="22">
                  <c:v>Guinea</c:v>
                </c:pt>
                <c:pt idx="23">
                  <c:v>Gambia</c:v>
                </c:pt>
                <c:pt idx="24">
                  <c:v>Central African Republic</c:v>
                </c:pt>
                <c:pt idx="25">
                  <c:v>Togo</c:v>
                </c:pt>
                <c:pt idx="26">
                  <c:v>Namibia</c:v>
                </c:pt>
                <c:pt idx="27">
                  <c:v>Mali</c:v>
                </c:pt>
                <c:pt idx="28">
                  <c:v>Sierra Leone</c:v>
                </c:pt>
                <c:pt idx="29">
                  <c:v>Rwanda</c:v>
                </c:pt>
                <c:pt idx="30">
                  <c:v>Niger</c:v>
                </c:pt>
                <c:pt idx="31">
                  <c:v>Ethiopia</c:v>
                </c:pt>
                <c:pt idx="32">
                  <c:v>Benin</c:v>
                </c:pt>
                <c:pt idx="33">
                  <c:v>Zambia</c:v>
                </c:pt>
                <c:pt idx="34">
                  <c:v>Senegal</c:v>
                </c:pt>
                <c:pt idx="35">
                  <c:v>Liberia</c:v>
                </c:pt>
                <c:pt idx="36">
                  <c:v>Burkina Faso</c:v>
                </c:pt>
                <c:pt idx="37">
                  <c:v>Zimbabwe</c:v>
                </c:pt>
                <c:pt idx="38">
                  <c:v>Mozambique</c:v>
                </c:pt>
                <c:pt idx="39">
                  <c:v>Malawi</c:v>
                </c:pt>
              </c:strCache>
            </c:strRef>
          </c:cat>
          <c:val>
            <c:numRef>
              <c:f>ANNEX_Ag!$S$2:$S$51</c:f>
              <c:numCache>
                <c:formatCode>General</c:formatCode>
                <c:ptCount val="40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>2</c:v>
                </c:pt>
                <c:pt idx="9">
                  <c:v/>
                </c:pt>
                <c:pt idx="10">
                  <c:v>2</c:v>
                </c:pt>
                <c:pt idx="11">
                  <c:v>3</c:v>
                </c:pt>
                <c:pt idx="12">
                  <c:v/>
                </c:pt>
                <c:pt idx="13">
                  <c:v>3</c:v>
                </c:pt>
                <c:pt idx="14">
                  <c:v/>
                </c:pt>
                <c:pt idx="15">
                  <c:v>3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8</c:v>
                </c:pt>
                <c:pt idx="31">
                  <c:v/>
                </c:pt>
                <c:pt idx="32">
                  <c:v/>
                </c:pt>
                <c:pt idx="33">
                  <c:v>9</c:v>
                </c:pt>
                <c:pt idx="34">
                  <c:v>9</c:v>
                </c:pt>
                <c:pt idx="35">
                  <c:v/>
                </c:pt>
                <c:pt idx="36">
                  <c:v>9</c:v>
                </c:pt>
                <c:pt idx="37">
                  <c:v/>
                </c:pt>
                <c:pt idx="38">
                  <c:v>12</c:v>
                </c:pt>
                <c:pt idx="39">
                  <c:v>19</c:v>
                </c:pt>
              </c:numCache>
            </c:numRef>
          </c:val>
        </c:ser>
        <c:gapWidth val="182"/>
        <c:overlap val="0"/>
        <c:axId val="21416961"/>
        <c:axId val="65938025"/>
      </c:barChart>
      <c:scatterChart>
        <c:scatterStyle val="line"/>
        <c:varyColors val="0"/>
        <c:ser>
          <c:idx val="1"/>
          <c:order val="1"/>
          <c:tx>
            <c:strRef>
              <c:f>"Maputo/Malabo Commitment (10%)"</c:f>
              <c:strCache>
                <c:ptCount val="1"/>
                <c:pt idx="0">
                  <c:v>Maputo/Malabo Commitment (10%)</c:v>
                </c:pt>
              </c:strCache>
            </c:strRef>
          </c:tx>
          <c:spPr>
            <a:solidFill>
              <a:srgbClr val="948a54">
                <a:alpha val="50000"/>
              </a:srgbClr>
            </a:solidFill>
            <a:ln w="28440">
              <a:solidFill>
                <a:srgbClr val="948a5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ANNEX_Ag!$AD$3:$AD$4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ANNEX_Ag!$AE$3:$AE$4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axId val="58041542"/>
        <c:axId val="13738392"/>
      </c:scatterChart>
      <c:catAx>
        <c:axId val="214169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938025"/>
        <c:crosses val="autoZero"/>
        <c:auto val="1"/>
        <c:lblAlgn val="ctr"/>
        <c:lblOffset val="100"/>
      </c:catAx>
      <c:valAx>
        <c:axId val="65938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416961"/>
        <c:crosses val="autoZero"/>
        <c:crossBetween val="midCat"/>
      </c:valAx>
      <c:catAx>
        <c:axId val="5804154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38392"/>
        <c:crosses val="autoZero"/>
        <c:auto val="1"/>
        <c:lblAlgn val="ctr"/>
        <c:lblOffset val="100"/>
      </c:catAx>
      <c:valAx>
        <c:axId val="13738392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41542"/>
        <c:crosses val="max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Annual Government Spending Per Capitain Africa, 2016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ANNEX!$F$2</c:f>
              <c:strCache>
                <c:ptCount val="1"/>
                <c:pt idx="0">
                  <c:v>Annual Government Spending Per Capita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ANNEX!$A$3:$A$1963</c:f>
              <c:strCache>
                <c:ptCount val="53"/>
                <c:pt idx="0">
                  <c:v>Central African Republic</c:v>
                </c:pt>
                <c:pt idx="1">
                  <c:v>Democratic Republic of the Congo</c:v>
                </c:pt>
                <c:pt idx="2">
                  <c:v>Madagascar</c:v>
                </c:pt>
                <c:pt idx="3">
                  <c:v>Burundi</c:v>
                </c:pt>
                <c:pt idx="4">
                  <c:v>Malawi</c:v>
                </c:pt>
                <c:pt idx="5">
                  <c:v>Niger</c:v>
                </c:pt>
                <c:pt idx="6">
                  <c:v>Guinea</c:v>
                </c:pt>
                <c:pt idx="7">
                  <c:v>Sierra Leone</c:v>
                </c:pt>
                <c:pt idx="8">
                  <c:v>Uganda</c:v>
                </c:pt>
                <c:pt idx="9">
                  <c:v>South Sudan</c:v>
                </c:pt>
                <c:pt idx="10">
                  <c:v>Mozambique</c:v>
                </c:pt>
                <c:pt idx="11">
                  <c:v>Chad</c:v>
                </c:pt>
                <c:pt idx="12">
                  <c:v>Guinea-Bissau</c:v>
                </c:pt>
                <c:pt idx="13">
                  <c:v>Gambia</c:v>
                </c:pt>
                <c:pt idx="14">
                  <c:v>Ethiopia</c:v>
                </c:pt>
                <c:pt idx="15">
                  <c:v>Burkina Faso</c:v>
                </c:pt>
                <c:pt idx="16">
                  <c:v>Benin</c:v>
                </c:pt>
                <c:pt idx="17">
                  <c:v>Liberia</c:v>
                </c:pt>
                <c:pt idx="18">
                  <c:v>Togo</c:v>
                </c:pt>
                <c:pt idx="19">
                  <c:v>Rwanda</c:v>
                </c:pt>
                <c:pt idx="20">
                  <c:v>Tanzania</c:v>
                </c:pt>
                <c:pt idx="21">
                  <c:v>Nigeria</c:v>
                </c:pt>
                <c:pt idx="22">
                  <c:v>Mali</c:v>
                </c:pt>
                <c:pt idx="23">
                  <c:v>Comoros</c:v>
                </c:pt>
                <c:pt idx="24">
                  <c:v>Eritrea</c:v>
                </c:pt>
                <c:pt idx="25">
                  <c:v>Cameroon</c:v>
                </c:pt>
                <c:pt idx="26">
                  <c:v>Sudan</c:v>
                </c:pt>
                <c:pt idx="27">
                  <c:v>Senegal</c:v>
                </c:pt>
                <c:pt idx="28">
                  <c:v>Zambia</c:v>
                </c:pt>
                <c:pt idx="29">
                  <c:v>Zimbabwe</c:v>
                </c:pt>
                <c:pt idx="30">
                  <c:v>Côte d'Ivoire</c:v>
                </c:pt>
                <c:pt idx="31">
                  <c:v>Mauritania</c:v>
                </c:pt>
                <c:pt idx="32">
                  <c:v>Ghana</c:v>
                </c:pt>
                <c:pt idx="33">
                  <c:v>Kenya</c:v>
                </c:pt>
                <c:pt idx="34">
                  <c:v>Sao Tome and Principe</c:v>
                </c:pt>
                <c:pt idx="35">
                  <c:v>Lesotho</c:v>
                </c:pt>
                <c:pt idx="36">
                  <c:v>Congo</c:v>
                </c:pt>
                <c:pt idx="37">
                  <c:v>Angola</c:v>
                </c:pt>
                <c:pt idx="38">
                  <c:v>Djibouti</c:v>
                </c:pt>
                <c:pt idx="39">
                  <c:v>Morocco</c:v>
                </c:pt>
                <c:pt idx="40">
                  <c:v>Cabo Verde</c:v>
                </c:pt>
                <c:pt idx="41">
                  <c:v>Tunisia</c:v>
                </c:pt>
                <c:pt idx="42">
                  <c:v>Egypt</c:v>
                </c:pt>
                <c:pt idx="43">
                  <c:v>Swaziland</c:v>
                </c:pt>
                <c:pt idx="44">
                  <c:v>Algeria</c:v>
                </c:pt>
                <c:pt idx="45">
                  <c:v>Gabon</c:v>
                </c:pt>
                <c:pt idx="46">
                  <c:v>South Africa</c:v>
                </c:pt>
                <c:pt idx="47">
                  <c:v>Namibia</c:v>
                </c:pt>
                <c:pt idx="48">
                  <c:v>Botswana</c:v>
                </c:pt>
                <c:pt idx="49">
                  <c:v>Mauritius</c:v>
                </c:pt>
                <c:pt idx="50">
                  <c:v>Libya</c:v>
                </c:pt>
                <c:pt idx="51">
                  <c:v>Equatorial Guinea</c:v>
                </c:pt>
                <c:pt idx="52">
                  <c:v>Seychelles</c:v>
                </c:pt>
              </c:strCache>
            </c:strRef>
          </c:cat>
          <c:val>
            <c:numRef>
              <c:f>ANNEX!$F$3:$F$1963</c:f>
              <c:numCache>
                <c:formatCode>General</c:formatCode>
                <c:ptCount val="53"/>
                <c:pt idx="0">
                  <c:v>45.11365166</c:v>
                </c:pt>
                <c:pt idx="1">
                  <c:v>54.00104967</c:v>
                </c:pt>
                <c:pt idx="2">
                  <c:v>63.50675122</c:v>
                </c:pt>
                <c:pt idx="3">
                  <c:v>68.73686248</c:v>
                </c:pt>
                <c:pt idx="4">
                  <c:v>97.31895208</c:v>
                </c:pt>
                <c:pt idx="5">
                  <c:v>109.032604</c:v>
                </c:pt>
                <c:pt idx="6">
                  <c:v>110.33259765</c:v>
                </c:pt>
                <c:pt idx="7">
                  <c:v>112.15712312</c:v>
                </c:pt>
                <c:pt idx="8">
                  <c:v>114.921632</c:v>
                </c:pt>
                <c:pt idx="9">
                  <c:v>117.2999124</c:v>
                </c:pt>
                <c:pt idx="10">
                  <c:v>120.46160665</c:v>
                </c:pt>
                <c:pt idx="11">
                  <c:v>121.49230863</c:v>
                </c:pt>
                <c:pt idx="12">
                  <c:v>139.30831096</c:v>
                </c:pt>
                <c:pt idx="13">
                  <c:v>140.35845065</c:v>
                </c:pt>
                <c:pt idx="14">
                  <c:v>146.18786622</c:v>
                </c:pt>
                <c:pt idx="15">
                  <c:v>158.50891005</c:v>
                </c:pt>
                <c:pt idx="16">
                  <c:v>163.85921496</c:v>
                </c:pt>
                <c:pt idx="17">
                  <c:v>172.89101829</c:v>
                </c:pt>
                <c:pt idx="18">
                  <c:v>185.1368517</c:v>
                </c:pt>
                <c:pt idx="19">
                  <c:v>189.45481605</c:v>
                </c:pt>
                <c:pt idx="20">
                  <c:v>190.5288579</c:v>
                </c:pt>
                <c:pt idx="21">
                  <c:v>204.66086604</c:v>
                </c:pt>
                <c:pt idx="22">
                  <c:v>212.34381271</c:v>
                </c:pt>
                <c:pt idx="23">
                  <c:v>225.3703545</c:v>
                </c:pt>
                <c:pt idx="24">
                  <c:v>232.12553311</c:v>
                </c:pt>
                <c:pt idx="25">
                  <c:v>264.12016414</c:v>
                </c:pt>
                <c:pt idx="26">
                  <c:v>265.27017375</c:v>
                </c:pt>
                <c:pt idx="27">
                  <c:v>296.1197547</c:v>
                </c:pt>
                <c:pt idx="28">
                  <c:v>306.22260698</c:v>
                </c:pt>
                <c:pt idx="29">
                  <c:v>341.6655502</c:v>
                </c:pt>
                <c:pt idx="30">
                  <c:v>347.7547035</c:v>
                </c:pt>
                <c:pt idx="31">
                  <c:v>349.362387</c:v>
                </c:pt>
                <c:pt idx="32">
                  <c:v>397.97029104</c:v>
                </c:pt>
                <c:pt idx="33">
                  <c:v>417.62650692</c:v>
                </c:pt>
                <c:pt idx="34">
                  <c:v>521.16036631</c:v>
                </c:pt>
                <c:pt idx="35">
                  <c:v>583.01231694</c:v>
                </c:pt>
                <c:pt idx="36">
                  <c:v>795.57878103</c:v>
                </c:pt>
                <c:pt idx="37">
                  <c:v>830.84446102</c:v>
                </c:pt>
                <c:pt idx="38">
                  <c:v>922.55435328</c:v>
                </c:pt>
                <c:pt idx="39">
                  <c:v>926.42582395</c:v>
                </c:pt>
                <c:pt idx="40">
                  <c:v>953.8230293</c:v>
                </c:pt>
                <c:pt idx="41">
                  <c:v>1066.3394136</c:v>
                </c:pt>
                <c:pt idx="42">
                  <c:v>1211.00893658</c:v>
                </c:pt>
                <c:pt idx="43">
                  <c:v>1230.25714183</c:v>
                </c:pt>
                <c:pt idx="44">
                  <c:v>1601.8309925</c:v>
                </c:pt>
                <c:pt idx="45">
                  <c:v>1647.73358382</c:v>
                </c:pt>
                <c:pt idx="46">
                  <c:v>1734.09851724</c:v>
                </c:pt>
                <c:pt idx="47">
                  <c:v>1822.04372853</c:v>
                </c:pt>
                <c:pt idx="48">
                  <c:v>2365.56652332</c:v>
                </c:pt>
                <c:pt idx="49">
                  <c:v>2515.3889078</c:v>
                </c:pt>
                <c:pt idx="50">
                  <c:v>3681.38113568</c:v>
                </c:pt>
                <c:pt idx="51">
                  <c:v>4562.51038381</c:v>
                </c:pt>
                <c:pt idx="52">
                  <c:v>5819.74528752</c:v>
                </c:pt>
              </c:numCache>
            </c:numRef>
          </c:val>
        </c:ser>
        <c:gapWidth val="182"/>
        <c:overlap val="0"/>
        <c:axId val="46093036"/>
        <c:axId val="85008263"/>
      </c:barChart>
      <c:catAx>
        <c:axId val="460930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008263"/>
        <c:crosses val="autoZero"/>
        <c:auto val="1"/>
        <c:lblAlgn val="ctr"/>
        <c:lblOffset val="100"/>
      </c:catAx>
      <c:valAx>
        <c:axId val="85008263"/>
        <c:scaling>
          <c:orientation val="minMax"/>
          <c:max val="6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$#,##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930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78423436445986"/>
          <c:y val="0.0239023122889062"/>
          <c:w val="0.704346150139732"/>
          <c:h val="0.902139083744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'Fig3_ES&amp;Fig1_Ch2'!$A$7</c:f>
              <c:strCache>
                <c:ptCount val="1"/>
                <c:pt idx="0">
                  <c:v>Africa Total Revenue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'Fig3_ES&amp;Fig1_Ch2'!$L$7:$U$7</c:f>
              <c:numCache>
                <c:formatCode>General</c:formatCode>
                <c:ptCount val="10"/>
                <c:pt idx="0">
                  <c:v>332.713722795616</c:v>
                </c:pt>
                <c:pt idx="1">
                  <c:v>377.784929672889</c:v>
                </c:pt>
                <c:pt idx="2">
                  <c:v>495.531493024286</c:v>
                </c:pt>
                <c:pt idx="3">
                  <c:v>382.844894251183</c:v>
                </c:pt>
                <c:pt idx="4">
                  <c:v>468.801362420435</c:v>
                </c:pt>
                <c:pt idx="5">
                  <c:v>520.050704538329</c:v>
                </c:pt>
                <c:pt idx="6">
                  <c:v>567.876728704394</c:v>
                </c:pt>
                <c:pt idx="7">
                  <c:v>548.428199285384</c:v>
                </c:pt>
                <c:pt idx="8">
                  <c:v>494.533926818159</c:v>
                </c:pt>
                <c:pt idx="9">
                  <c:v>434.114042574389</c:v>
                </c:pt>
              </c:numCache>
            </c:numRef>
          </c:val>
        </c:ser>
        <c:gapWidth val="150"/>
        <c:overlap val="0"/>
        <c:axId val="68912779"/>
        <c:axId val="14271620"/>
      </c:barChart>
      <c:catAx>
        <c:axId val="689127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271620"/>
        <c:crosses val="autoZero"/>
        <c:auto val="1"/>
        <c:lblAlgn val="ctr"/>
        <c:lblOffset val="100"/>
      </c:catAx>
      <c:valAx>
        <c:axId val="142716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9127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83174327840416"/>
          <c:y val="0.28396986230189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810022095302"/>
          <c:y val="0.0951880401775286"/>
          <c:w val="0.794472005669738"/>
          <c:h val="0.86375846764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'Fig3_ES&amp;Fig1_Ch2'!$A$7</c:f>
              <c:strCache>
                <c:ptCount val="1"/>
                <c:pt idx="0">
                  <c:v>Africa Total Revenue</c:v>
                </c:pt>
              </c:strCache>
            </c:strRef>
          </c:tx>
          <c:spPr>
            <a:solidFill>
              <a:srgbClr val="8064a2">
                <a:alpha val="66000"/>
              </a:srgbClr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'Fig3_ES&amp;Fig1_Ch2'!$B$7:$U$7</c:f>
              <c:numCache>
                <c:formatCode>General</c:formatCode>
                <c:ptCount val="10"/>
                <c:pt idx="0">
                  <c:v>332.713722795616</c:v>
                </c:pt>
                <c:pt idx="1">
                  <c:v>377.784929672889</c:v>
                </c:pt>
                <c:pt idx="2">
                  <c:v>495.531493024286</c:v>
                </c:pt>
                <c:pt idx="3">
                  <c:v>382.844894251183</c:v>
                </c:pt>
                <c:pt idx="4">
                  <c:v>468.801362420435</c:v>
                </c:pt>
                <c:pt idx="5">
                  <c:v>520.050704538329</c:v>
                </c:pt>
                <c:pt idx="6">
                  <c:v>567.876728704394</c:v>
                </c:pt>
                <c:pt idx="7">
                  <c:v>548.428199285384</c:v>
                </c:pt>
                <c:pt idx="8">
                  <c:v>494.533926818159</c:v>
                </c:pt>
                <c:pt idx="9">
                  <c:v>434.114042574389</c:v>
                </c:pt>
              </c:numCache>
            </c:numRef>
          </c:val>
        </c:ser>
        <c:gapWidth val="150"/>
        <c:overlap val="0"/>
        <c:axId val="7876801"/>
        <c:axId val="28203173"/>
      </c:barChart>
      <c:lineChart>
        <c:grouping val="standard"/>
        <c:ser>
          <c:idx val="1"/>
          <c:order val="1"/>
          <c:tx>
            <c:strRef>
              <c:f>'Fig3_ES&amp;Fig1_Ch2'!$A$11</c:f>
              <c:strCache>
                <c:ptCount val="1"/>
                <c:pt idx="0">
                  <c:v>Africa Revenue-to-GDP Ratio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'Fig3_ES&amp;Fig1_Ch2'!$L$11:$U$11</c:f>
              <c:numCache>
                <c:formatCode>General</c:formatCode>
                <c:ptCount val="10"/>
                <c:pt idx="0">
                  <c:v>0.264494841827903</c:v>
                </c:pt>
                <c:pt idx="1">
                  <c:v>0.256294946870554</c:v>
                </c:pt>
                <c:pt idx="2">
                  <c:v>0.285151174597722</c:v>
                </c:pt>
                <c:pt idx="3">
                  <c:v>0.229959002136586</c:v>
                </c:pt>
                <c:pt idx="4">
                  <c:v>0.240677458666162</c:v>
                </c:pt>
                <c:pt idx="5">
                  <c:v>0.241953383860136</c:v>
                </c:pt>
                <c:pt idx="6">
                  <c:v>0.245586766667059</c:v>
                </c:pt>
                <c:pt idx="7">
                  <c:v>0.229389432370286</c:v>
                </c:pt>
                <c:pt idx="8">
                  <c:v>0.200729024613938</c:v>
                </c:pt>
                <c:pt idx="9">
                  <c:v>0.192257696662769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67331"/>
        <c:axId val="55966610"/>
      </c:lineChart>
      <c:catAx>
        <c:axId val="78768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03173"/>
        <c:crosses val="autoZero"/>
        <c:auto val="1"/>
        <c:lblAlgn val="ctr"/>
        <c:lblOffset val="100"/>
      </c:catAx>
      <c:valAx>
        <c:axId val="282031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Billions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6801"/>
        <c:crosses val="autoZero"/>
        <c:crossBetween val="midCat"/>
      </c:valAx>
      <c:catAx>
        <c:axId val="16673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66610"/>
        <c:crosses val="autoZero"/>
        <c:auto val="1"/>
        <c:lblAlgn val="ctr"/>
        <c:lblOffset val="100"/>
      </c:catAx>
      <c:valAx>
        <c:axId val="5596661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GDP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733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79324860027"/>
          <c:y val="0.0951750436947196"/>
          <c:w val="0.794474641382974"/>
          <c:h val="0.863725438271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'Fig3_ES&amp;Fig1_Ch2'!$A$7</c:f>
              <c:strCache>
                <c:ptCount val="1"/>
                <c:pt idx="0">
                  <c:v>Africa Total Revenue</c:v>
                </c:pt>
              </c:strCache>
            </c:strRef>
          </c:tx>
          <c:spPr>
            <a:solidFill>
              <a:srgbClr val="8064a2">
                <a:alpha val="66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'Fig3_ES&amp;Fig1_Ch2'!$B$7:$U$7</c:f>
              <c:numCache>
                <c:formatCode>General</c:formatCode>
                <c:ptCount val="10"/>
                <c:pt idx="0">
                  <c:v>332.713722795616</c:v>
                </c:pt>
                <c:pt idx="1">
                  <c:v>377.784929672889</c:v>
                </c:pt>
                <c:pt idx="2">
                  <c:v>495.531493024286</c:v>
                </c:pt>
                <c:pt idx="3">
                  <c:v>382.844894251183</c:v>
                </c:pt>
                <c:pt idx="4">
                  <c:v>468.801362420435</c:v>
                </c:pt>
                <c:pt idx="5">
                  <c:v>520.050704538329</c:v>
                </c:pt>
                <c:pt idx="6">
                  <c:v>567.876728704394</c:v>
                </c:pt>
                <c:pt idx="7">
                  <c:v>548.428199285384</c:v>
                </c:pt>
                <c:pt idx="8">
                  <c:v>494.533926818159</c:v>
                </c:pt>
                <c:pt idx="9">
                  <c:v>434.114042574389</c:v>
                </c:pt>
              </c:numCache>
            </c:numRef>
          </c:val>
        </c:ser>
        <c:ser>
          <c:idx val="1"/>
          <c:order val="1"/>
          <c:tx>
            <c:strRef>
              <c:f>'Fig3_ES&amp;Fig1_Ch2'!$A$13</c:f>
              <c:strCache>
                <c:ptCount val="1"/>
                <c:pt idx="0">
                  <c:v>African LDCs+Fragile States Revenues</c:v>
                </c:pt>
              </c:strCache>
            </c:strRef>
          </c:tx>
          <c:spPr>
            <a:solidFill>
              <a:srgbClr val="4bacc6">
                <a:alpha val="79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'Fig3_ES&amp;Fig1_Ch2'!$L$13:$U$13</c:f>
              <c:numCache>
                <c:formatCode>General</c:formatCode>
                <c:ptCount val="10"/>
                <c:pt idx="0">
                  <c:v>177.096289900482</c:v>
                </c:pt>
                <c:pt idx="1">
                  <c:v>201.709855316454</c:v>
                </c:pt>
                <c:pt idx="2">
                  <c:v>280.171814111858</c:v>
                </c:pt>
                <c:pt idx="3">
                  <c:v>202.844506173068</c:v>
                </c:pt>
                <c:pt idx="4">
                  <c:v>256.214532871263</c:v>
                </c:pt>
                <c:pt idx="5">
                  <c:v>264.626759251165</c:v>
                </c:pt>
                <c:pt idx="6">
                  <c:v>313.916179993382</c:v>
                </c:pt>
                <c:pt idx="7">
                  <c:v>304.518745382272</c:v>
                </c:pt>
                <c:pt idx="8">
                  <c:v>259.054535048649</c:v>
                </c:pt>
                <c:pt idx="9">
                  <c:v>232.756707993743</c:v>
                </c:pt>
              </c:numCache>
            </c:numRef>
          </c:val>
        </c:ser>
        <c:gapWidth val="75"/>
        <c:overlap val="0"/>
        <c:axId val="4194855"/>
        <c:axId val="304298"/>
      </c:barChart>
      <c:lineChart>
        <c:grouping val="standard"/>
        <c:ser>
          <c:idx val="2"/>
          <c:order val="2"/>
          <c:tx>
            <c:strRef>
              <c:f>'Fig3_ES&amp;Fig1_Ch2'!$A$11</c:f>
              <c:strCache>
                <c:ptCount val="1"/>
                <c:pt idx="0">
                  <c:v>Africa Revenue-to-GDP Ratio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'Fig3_ES&amp;Fig1_Ch2'!$L$11:$U$11</c:f>
              <c:numCache>
                <c:formatCode>General</c:formatCode>
                <c:ptCount val="10"/>
                <c:pt idx="0">
                  <c:v>0.264494841827903</c:v>
                </c:pt>
                <c:pt idx="1">
                  <c:v>0.256294946870554</c:v>
                </c:pt>
                <c:pt idx="2">
                  <c:v>0.285151174597722</c:v>
                </c:pt>
                <c:pt idx="3">
                  <c:v>0.229959002136586</c:v>
                </c:pt>
                <c:pt idx="4">
                  <c:v>0.240677458666162</c:v>
                </c:pt>
                <c:pt idx="5">
                  <c:v>0.241953383860136</c:v>
                </c:pt>
                <c:pt idx="6">
                  <c:v>0.245586766667059</c:v>
                </c:pt>
                <c:pt idx="7">
                  <c:v>0.229389432370286</c:v>
                </c:pt>
                <c:pt idx="8">
                  <c:v>0.200729024613938</c:v>
                </c:pt>
                <c:pt idx="9">
                  <c:v>0.192257696662769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'Fig3_ES&amp;Fig1_Ch2'!$A$15</c:f>
              <c:strCache>
                <c:ptCount val="1"/>
                <c:pt idx="0">
                  <c:v>African LDCs+Fragile States Revenue-to-GDP ratio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'Fig3_ES&amp;Fig1_Ch2'!$L$1:$U$1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'Fig3_ES&amp;Fig1_Ch2'!$L$15:$U$15</c:f>
              <c:numCache>
                <c:formatCode>General</c:formatCode>
                <c:ptCount val="10"/>
                <c:pt idx="0">
                  <c:v>0.25000331634656</c:v>
                </c:pt>
                <c:pt idx="1">
                  <c:v>0.235957963786694</c:v>
                </c:pt>
                <c:pt idx="2">
                  <c:v>0.262730644906909</c:v>
                </c:pt>
                <c:pt idx="3">
                  <c:v>0.197766476296234</c:v>
                </c:pt>
                <c:pt idx="4">
                  <c:v>0.215281628340403</c:v>
                </c:pt>
                <c:pt idx="5">
                  <c:v>0.205733680674269</c:v>
                </c:pt>
                <c:pt idx="6">
                  <c:v>0.214633156289489</c:v>
                </c:pt>
                <c:pt idx="7">
                  <c:v>0.196181559397541</c:v>
                </c:pt>
                <c:pt idx="8">
                  <c:v>0.158023391385621</c:v>
                </c:pt>
                <c:pt idx="9">
                  <c:v>0.150886213133096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705979"/>
        <c:axId val="25938384"/>
      </c:lineChart>
      <c:catAx>
        <c:axId val="4194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4298"/>
        <c:crosses val="autoZero"/>
        <c:auto val="1"/>
        <c:lblAlgn val="ctr"/>
        <c:lblOffset val="100"/>
      </c:catAx>
      <c:valAx>
        <c:axId val="3042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Billions, current prices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4855"/>
        <c:crosses val="autoZero"/>
        <c:crossBetween val="midCat"/>
      </c:valAx>
      <c:catAx>
        <c:axId val="197059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938384"/>
        <c:crosses val="autoZero"/>
        <c:auto val="1"/>
        <c:lblAlgn val="ctr"/>
        <c:lblOffset val="100"/>
      </c:catAx>
      <c:valAx>
        <c:axId val="2593838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GDP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70597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Proportion and Volume of ODA to LDCs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803237858032"/>
          <c:y val="0.129774045190962"/>
          <c:w val="0.681973848069738"/>
          <c:h val="0.784643071385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Fig3_Ch1!$B$6</c:f>
              <c:strCache>
                <c:ptCount val="1"/>
                <c:pt idx="0">
                  <c:v>ODA to LDCs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Fig3_Ch1!$C$2:$L$2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Fig3_Ch1!$C$6:$L$6</c:f>
              <c:numCache>
                <c:formatCode>General</c:formatCode>
                <c:ptCount val="10"/>
                <c:pt idx="0">
                  <c:v>29479.15</c:v>
                </c:pt>
                <c:pt idx="1">
                  <c:v>34013.98</c:v>
                </c:pt>
                <c:pt idx="2">
                  <c:v>35320.21</c:v>
                </c:pt>
                <c:pt idx="3">
                  <c:v>39217.44</c:v>
                </c:pt>
                <c:pt idx="4">
                  <c:v>36546.03</c:v>
                </c:pt>
                <c:pt idx="5">
                  <c:v>35907.48</c:v>
                </c:pt>
                <c:pt idx="6">
                  <c:v>38314.06</c:v>
                </c:pt>
                <c:pt idx="7">
                  <c:v>36830.68</c:v>
                </c:pt>
                <c:pt idx="8">
                  <c:v>37171.6</c:v>
                </c:pt>
                <c:pt idx="9">
                  <c:v>39064.4951754825</c:v>
                </c:pt>
              </c:numCache>
            </c:numRef>
          </c:val>
        </c:ser>
        <c:gapWidth val="101"/>
        <c:overlap val="0"/>
        <c:axId val="43350149"/>
        <c:axId val="74596943"/>
      </c:barChart>
      <c:lineChart>
        <c:grouping val="standard"/>
        <c:ser>
          <c:idx val="1"/>
          <c:order val="1"/>
          <c:tx>
            <c:strRef>
              <c:f>Fig3_Ch1!$B$3</c:f>
              <c:strCache>
                <c:ptCount val="1"/>
                <c:pt idx="0">
                  <c:v>% of ODA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Fig3_Ch1!$C$2:$L$2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Fig3_Ch1!$C$3:$L$3</c:f>
              <c:numCache>
                <c:formatCode>General</c:formatCode>
                <c:ptCount val="10"/>
                <c:pt idx="0">
                  <c:v>0.320241567729453</c:v>
                </c:pt>
                <c:pt idx="1">
                  <c:v>0.325120808650179</c:v>
                </c:pt>
                <c:pt idx="2">
                  <c:v>0.313237593214557</c:v>
                </c:pt>
                <c:pt idx="3">
                  <c:v>0.33464655731249</c:v>
                </c:pt>
                <c:pt idx="4">
                  <c:v>0.315075465925221</c:v>
                </c:pt>
                <c:pt idx="5">
                  <c:v>0.318749868687043</c:v>
                </c:pt>
                <c:pt idx="6">
                  <c:v>0.322675872129894</c:v>
                </c:pt>
                <c:pt idx="7">
                  <c:v>0.298683165881148</c:v>
                </c:pt>
                <c:pt idx="8">
                  <c:v>0.283618981129124</c:v>
                </c:pt>
                <c:pt idx="9">
                  <c:v>0.277493646909392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62145"/>
        <c:axId val="87133704"/>
      </c:lineChart>
      <c:catAx>
        <c:axId val="43350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96943"/>
        <c:crosses val="autoZero"/>
        <c:auto val="1"/>
        <c:lblAlgn val="ctr"/>
        <c:lblOffset val="100"/>
      </c:catAx>
      <c:valAx>
        <c:axId val="745969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Millions, 2015 prices</a:t>
                </a:r>
              </a:p>
            </c:rich>
          </c:tx>
          <c:layout>
            <c:manualLayout>
              <c:xMode val="edge"/>
              <c:yMode val="edge"/>
              <c:x val="0.00939186384391864"/>
              <c:y val="0.29484103179364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50149"/>
        <c:crosses val="autoZero"/>
        <c:crossBetween val="midCat"/>
      </c:valAx>
      <c:catAx>
        <c:axId val="27621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133704"/>
        <c:crosses val="autoZero"/>
        <c:auto val="1"/>
        <c:lblAlgn val="ctr"/>
        <c:lblOffset val="100"/>
      </c:catAx>
      <c:valAx>
        <c:axId val="8713370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ODA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6214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In-Donor Refugee Costs Counted as ODA, as Volume and % of Total ODA, 2007-2016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Fig4_Ch1!$B$3</c:f>
              <c:strCache>
                <c:ptCount val="1"/>
                <c:pt idx="0">
                  <c:v>In-Donor Refugee Costs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Fig4_Ch1!$C$2:$L$2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Fig4_Ch1!$C$3:$L$3</c:f>
              <c:numCache>
                <c:formatCode>General</c:formatCode>
                <c:ptCount val="10"/>
                <c:pt idx="0">
                  <c:v>1887.363136</c:v>
                </c:pt>
                <c:pt idx="1">
                  <c:v>2341.922252</c:v>
                </c:pt>
                <c:pt idx="2">
                  <c:v>3058.064102</c:v>
                </c:pt>
                <c:pt idx="3">
                  <c:v>3253.307074</c:v>
                </c:pt>
                <c:pt idx="4">
                  <c:v>3859.200462</c:v>
                </c:pt>
                <c:pt idx="5">
                  <c:v>3922.940535</c:v>
                </c:pt>
                <c:pt idx="6">
                  <c:v>4246.079723</c:v>
                </c:pt>
                <c:pt idx="7">
                  <c:v>5828.877915</c:v>
                </c:pt>
                <c:pt idx="8">
                  <c:v>12109.52</c:v>
                </c:pt>
                <c:pt idx="9">
                  <c:v>15435.781578</c:v>
                </c:pt>
              </c:numCache>
            </c:numRef>
          </c:val>
        </c:ser>
        <c:gapWidth val="219"/>
        <c:overlap val="-27"/>
        <c:axId val="88431316"/>
        <c:axId val="55701002"/>
      </c:barChart>
      <c:lineChart>
        <c:grouping val="standard"/>
        <c:ser>
          <c:idx val="1"/>
          <c:order val="1"/>
          <c:tx>
            <c:strRef>
              <c:f>Fig4_Ch1!$B$4</c:f>
              <c:strCache>
                <c:ptCount val="1"/>
                <c:pt idx="0">
                  <c:v>In-Donor Refugee Costs/Total ODA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Fig4_Ch1!$C$2:$L$2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Fig4_Ch1!$C$4:$L$4</c:f>
              <c:numCache>
                <c:formatCode>General</c:formatCode>
                <c:ptCount val="10"/>
                <c:pt idx="0">
                  <c:v>0.0205030378944921</c:v>
                </c:pt>
                <c:pt idx="1">
                  <c:v>0.0223851385920168</c:v>
                </c:pt>
                <c:pt idx="2">
                  <c:v>0.0271204684005649</c:v>
                </c:pt>
                <c:pt idx="3">
                  <c:v>0.0277608128474085</c:v>
                </c:pt>
                <c:pt idx="4">
                  <c:v>0.0332714492836425</c:v>
                </c:pt>
                <c:pt idx="5">
                  <c:v>0.0348238523115052</c:v>
                </c:pt>
                <c:pt idx="6">
                  <c:v>0.0357599136649074</c:v>
                </c:pt>
                <c:pt idx="7">
                  <c:v>0.0472700397925563</c:v>
                </c:pt>
                <c:pt idx="8">
                  <c:v>0.0923955311141504</c:v>
                </c:pt>
                <c:pt idx="9">
                  <c:v>0.109647681449224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963232"/>
        <c:axId val="14941784"/>
      </c:lineChart>
      <c:catAx>
        <c:axId val="884313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01002"/>
        <c:crosses val="autoZero"/>
        <c:auto val="1"/>
        <c:lblAlgn val="ctr"/>
        <c:lblOffset val="100"/>
      </c:catAx>
      <c:valAx>
        <c:axId val="55701002"/>
        <c:scaling>
          <c:orientation val="minMax"/>
          <c:max val="16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USD Millions, 2015 Prices</a:t>
                </a:r>
              </a:p>
            </c:rich>
          </c:tx>
          <c:overlay val="0"/>
        </c:title>
        <c:numFmt formatCode="* #,##0\ ;\-* #,##0\ ;* \-#\ ;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431316"/>
        <c:crosses val="autoZero"/>
        <c:crossBetween val="midCat"/>
      </c:valAx>
      <c:catAx>
        <c:axId val="98963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941784"/>
        <c:crosses val="autoZero"/>
        <c:auto val="1"/>
        <c:lblAlgn val="ctr"/>
        <c:lblOffset val="100"/>
      </c:catAx>
      <c:valAx>
        <c:axId val="14941784"/>
        <c:scaling>
          <c:orientation val="minMax"/>
          <c:max val="0.2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of Total ODA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6323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9662421121908"/>
          <c:y val="0.0284885098317934"/>
          <c:w val="0.809337617591266"/>
          <c:h val="0.8844468135512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'ODA.IDRC.GNI'!$E$2</c:f>
              <c:strCache>
                <c:ptCount val="1"/>
                <c:pt idx="0">
                  <c:v>2016 ODA/GNI excl refeugee costs (%)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'ODA.IDRC.GNI'!$A$3:$A$88</c:f>
              <c:strCache>
                <c:ptCount val="86"/>
                <c:pt idx="0">
                  <c:v>Slovak Republic</c:v>
                </c:pt>
                <c:pt idx="1">
                  <c:v/>
                </c:pt>
                <c:pt idx="2">
                  <c:v/>
                </c:pt>
                <c:pt idx="3">
                  <c:v>Hungary</c:v>
                </c:pt>
                <c:pt idx="4">
                  <c:v/>
                </c:pt>
                <c:pt idx="5">
                  <c:v/>
                </c:pt>
                <c:pt idx="6">
                  <c:v>Poland</c:v>
                </c:pt>
                <c:pt idx="7">
                  <c:v/>
                </c:pt>
                <c:pt idx="8">
                  <c:v/>
                </c:pt>
                <c:pt idx="9">
                  <c:v>Greece</c:v>
                </c:pt>
                <c:pt idx="10">
                  <c:v/>
                </c:pt>
                <c:pt idx="11">
                  <c:v/>
                </c:pt>
                <c:pt idx="12">
                  <c:v>Korea</c:v>
                </c:pt>
                <c:pt idx="13">
                  <c:v/>
                </c:pt>
                <c:pt idx="14">
                  <c:v/>
                </c:pt>
                <c:pt idx="15">
                  <c:v>Czech Republic</c:v>
                </c:pt>
                <c:pt idx="16">
                  <c:v/>
                </c:pt>
                <c:pt idx="17">
                  <c:v/>
                </c:pt>
                <c:pt idx="18">
                  <c:v>Spain</c:v>
                </c:pt>
                <c:pt idx="19">
                  <c:v/>
                </c:pt>
                <c:pt idx="20">
                  <c:v/>
                </c:pt>
                <c:pt idx="21">
                  <c:v>Portugal</c:v>
                </c:pt>
                <c:pt idx="22">
                  <c:v/>
                </c:pt>
                <c:pt idx="23">
                  <c:v/>
                </c:pt>
                <c:pt idx="24">
                  <c:v>United States</c:v>
                </c:pt>
                <c:pt idx="25">
                  <c:v/>
                </c:pt>
                <c:pt idx="26">
                  <c:v/>
                </c:pt>
                <c:pt idx="27">
                  <c:v>Slovenia</c:v>
                </c:pt>
                <c:pt idx="28">
                  <c:v/>
                </c:pt>
                <c:pt idx="29">
                  <c:v/>
                </c:pt>
                <c:pt idx="30">
                  <c:v>Japan</c:v>
                </c:pt>
                <c:pt idx="31">
                  <c:v/>
                </c:pt>
                <c:pt idx="32">
                  <c:v/>
                </c:pt>
                <c:pt idx="33">
                  <c:v>Iceland</c:v>
                </c:pt>
                <c:pt idx="34">
                  <c:v/>
                </c:pt>
                <c:pt idx="35">
                  <c:v/>
                </c:pt>
                <c:pt idx="36">
                  <c:v>Australia</c:v>
                </c:pt>
                <c:pt idx="37">
                  <c:v/>
                </c:pt>
                <c:pt idx="38">
                  <c:v/>
                </c:pt>
                <c:pt idx="39">
                  <c:v>New Zealand</c:v>
                </c:pt>
                <c:pt idx="40">
                  <c:v/>
                </c:pt>
                <c:pt idx="41">
                  <c:v/>
                </c:pt>
                <c:pt idx="42">
                  <c:v>Italy</c:v>
                </c:pt>
                <c:pt idx="43">
                  <c:v/>
                </c:pt>
                <c:pt idx="44">
                  <c:v/>
                </c:pt>
                <c:pt idx="45">
                  <c:v>Canada</c:v>
                </c:pt>
                <c:pt idx="46">
                  <c:v/>
                </c:pt>
                <c:pt idx="47">
                  <c:v/>
                </c:pt>
                <c:pt idx="48">
                  <c:v>Ireland</c:v>
                </c:pt>
                <c:pt idx="49">
                  <c:v/>
                </c:pt>
                <c:pt idx="50">
                  <c:v/>
                </c:pt>
                <c:pt idx="51">
                  <c:v>France</c:v>
                </c:pt>
                <c:pt idx="52">
                  <c:v/>
                </c:pt>
                <c:pt idx="53">
                  <c:v/>
                </c:pt>
                <c:pt idx="54">
                  <c:v>Austria</c:v>
                </c:pt>
                <c:pt idx="55">
                  <c:v/>
                </c:pt>
                <c:pt idx="56">
                  <c:v/>
                </c:pt>
                <c:pt idx="57">
                  <c:v>Finland</c:v>
                </c:pt>
                <c:pt idx="58">
                  <c:v/>
                </c:pt>
                <c:pt idx="59">
                  <c:v/>
                </c:pt>
                <c:pt idx="60">
                  <c:v>Belgium</c:v>
                </c:pt>
                <c:pt idx="61">
                  <c:v/>
                </c:pt>
                <c:pt idx="62">
                  <c:v/>
                </c:pt>
                <c:pt idx="63">
                  <c:v>Switzerland</c:v>
                </c:pt>
                <c:pt idx="64">
                  <c:v/>
                </c:pt>
                <c:pt idx="65">
                  <c:v/>
                </c:pt>
                <c:pt idx="66">
                  <c:v>Netherlands</c:v>
                </c:pt>
                <c:pt idx="67">
                  <c:v/>
                </c:pt>
                <c:pt idx="68">
                  <c:v/>
                </c:pt>
                <c:pt idx="69">
                  <c:v>United Kingdom</c:v>
                </c:pt>
                <c:pt idx="70">
                  <c:v/>
                </c:pt>
                <c:pt idx="71">
                  <c:v/>
                </c:pt>
                <c:pt idx="72">
                  <c:v>Germany</c:v>
                </c:pt>
                <c:pt idx="73">
                  <c:v/>
                </c:pt>
                <c:pt idx="74">
                  <c:v/>
                </c:pt>
                <c:pt idx="75">
                  <c:v>Denmark</c:v>
                </c:pt>
                <c:pt idx="76">
                  <c:v/>
                </c:pt>
                <c:pt idx="77">
                  <c:v/>
                </c:pt>
                <c:pt idx="78">
                  <c:v>Sweden</c:v>
                </c:pt>
                <c:pt idx="79">
                  <c:v/>
                </c:pt>
                <c:pt idx="80">
                  <c:v/>
                </c:pt>
                <c:pt idx="81">
                  <c:v>Luxembourg</c:v>
                </c:pt>
                <c:pt idx="82">
                  <c:v/>
                </c:pt>
                <c:pt idx="83">
                  <c:v/>
                </c:pt>
                <c:pt idx="84">
                  <c:v>Norway</c:v>
                </c:pt>
                <c:pt idx="85">
                  <c:v/>
                </c:pt>
              </c:strCache>
            </c:strRef>
          </c:cat>
          <c:val>
            <c:numRef>
              <c:f>'ODA.IDRC.GNI'!$E$3:$E$88</c:f>
              <c:numCache>
                <c:formatCode>General</c:formatCode>
                <c:ptCount val="86"/>
                <c:pt idx="0">
                  <c:v/>
                </c:pt>
                <c:pt idx="1">
                  <c:v>0.00121</c:v>
                </c:pt>
                <c:pt idx="2">
                  <c:v/>
                </c:pt>
                <c:pt idx="3">
                  <c:v/>
                </c:pt>
                <c:pt idx="4">
                  <c:v>0.00121</c:v>
                </c:pt>
                <c:pt idx="5">
                  <c:v/>
                </c:pt>
                <c:pt idx="6">
                  <c:v/>
                </c:pt>
                <c:pt idx="7">
                  <c:v>0.00132</c:v>
                </c:pt>
                <c:pt idx="8">
                  <c:v/>
                </c:pt>
                <c:pt idx="9">
                  <c:v/>
                </c:pt>
                <c:pt idx="10">
                  <c:v>0.00105</c:v>
                </c:pt>
                <c:pt idx="11">
                  <c:v/>
                </c:pt>
                <c:pt idx="12">
                  <c:v/>
                </c:pt>
                <c:pt idx="13">
                  <c:v>0.00139</c:v>
                </c:pt>
                <c:pt idx="14">
                  <c:v/>
                </c:pt>
                <c:pt idx="15">
                  <c:v/>
                </c:pt>
                <c:pt idx="16">
                  <c:v>0.00133</c:v>
                </c:pt>
                <c:pt idx="17">
                  <c:v/>
                </c:pt>
                <c:pt idx="18">
                  <c:v/>
                </c:pt>
                <c:pt idx="19">
                  <c:v>0.00154</c:v>
                </c:pt>
                <c:pt idx="20">
                  <c:v/>
                </c:pt>
                <c:pt idx="21">
                  <c:v/>
                </c:pt>
                <c:pt idx="22">
                  <c:v>0.00169</c:v>
                </c:pt>
                <c:pt idx="23">
                  <c:v/>
                </c:pt>
                <c:pt idx="24">
                  <c:v/>
                </c:pt>
                <c:pt idx="25">
                  <c:v>0.00172</c:v>
                </c:pt>
                <c:pt idx="26">
                  <c:v/>
                </c:pt>
                <c:pt idx="27">
                  <c:v/>
                </c:pt>
                <c:pt idx="28">
                  <c:v>0.00166</c:v>
                </c:pt>
                <c:pt idx="29">
                  <c:v/>
                </c:pt>
                <c:pt idx="30">
                  <c:v/>
                </c:pt>
                <c:pt idx="31">
                  <c:v>0.00203</c:v>
                </c:pt>
                <c:pt idx="32">
                  <c:v/>
                </c:pt>
                <c:pt idx="33">
                  <c:v/>
                </c:pt>
                <c:pt idx="34">
                  <c:v>0.00207</c:v>
                </c:pt>
                <c:pt idx="35">
                  <c:v/>
                </c:pt>
                <c:pt idx="36">
                  <c:v/>
                </c:pt>
                <c:pt idx="37">
                  <c:v>0.0025</c:v>
                </c:pt>
                <c:pt idx="38">
                  <c:v/>
                </c:pt>
                <c:pt idx="39">
                  <c:v/>
                </c:pt>
                <c:pt idx="40">
                  <c:v>0.00241</c:v>
                </c:pt>
                <c:pt idx="41">
                  <c:v/>
                </c:pt>
                <c:pt idx="42">
                  <c:v/>
                </c:pt>
                <c:pt idx="43">
                  <c:v>0.00164</c:v>
                </c:pt>
                <c:pt idx="44">
                  <c:v/>
                </c:pt>
                <c:pt idx="45">
                  <c:v/>
                </c:pt>
                <c:pt idx="46">
                  <c:v>0.00237</c:v>
                </c:pt>
                <c:pt idx="47">
                  <c:v/>
                </c:pt>
                <c:pt idx="48">
                  <c:v/>
                </c:pt>
                <c:pt idx="49">
                  <c:v>0.00332</c:v>
                </c:pt>
                <c:pt idx="50">
                  <c:v/>
                </c:pt>
                <c:pt idx="51">
                  <c:v/>
                </c:pt>
                <c:pt idx="52">
                  <c:v>0.00359</c:v>
                </c:pt>
                <c:pt idx="53">
                  <c:v/>
                </c:pt>
                <c:pt idx="54">
                  <c:v/>
                </c:pt>
                <c:pt idx="55">
                  <c:v>0.00252</c:v>
                </c:pt>
                <c:pt idx="56">
                  <c:v/>
                </c:pt>
                <c:pt idx="57">
                  <c:v/>
                </c:pt>
                <c:pt idx="58">
                  <c:v>0.00388</c:v>
                </c:pt>
                <c:pt idx="59">
                  <c:v/>
                </c:pt>
                <c:pt idx="60">
                  <c:v/>
                </c:pt>
                <c:pt idx="61">
                  <c:v>0.00409</c:v>
                </c:pt>
                <c:pt idx="62">
                  <c:v/>
                </c:pt>
                <c:pt idx="63">
                  <c:v/>
                </c:pt>
                <c:pt idx="64">
                  <c:v>0.00432</c:v>
                </c:pt>
                <c:pt idx="65">
                  <c:v/>
                </c:pt>
                <c:pt idx="66">
                  <c:v/>
                </c:pt>
                <c:pt idx="67">
                  <c:v>0.00587</c:v>
                </c:pt>
                <c:pt idx="68">
                  <c:v/>
                </c:pt>
                <c:pt idx="69">
                  <c:v/>
                </c:pt>
                <c:pt idx="70">
                  <c:v>0.00675</c:v>
                </c:pt>
                <c:pt idx="71">
                  <c:v/>
                </c:pt>
                <c:pt idx="72">
                  <c:v/>
                </c:pt>
                <c:pt idx="73">
                  <c:v>0.00521</c:v>
                </c:pt>
                <c:pt idx="74">
                  <c:v/>
                </c:pt>
                <c:pt idx="75">
                  <c:v/>
                </c:pt>
                <c:pt idx="76">
                  <c:v>0.00619</c:v>
                </c:pt>
                <c:pt idx="77">
                  <c:v/>
                </c:pt>
                <c:pt idx="78">
                  <c:v/>
                </c:pt>
                <c:pt idx="79">
                  <c:v>0.00779</c:v>
                </c:pt>
                <c:pt idx="80">
                  <c:v/>
                </c:pt>
                <c:pt idx="81">
                  <c:v/>
                </c:pt>
                <c:pt idx="82">
                  <c:v>0.01004</c:v>
                </c:pt>
                <c:pt idx="83">
                  <c:v/>
                </c:pt>
                <c:pt idx="84">
                  <c:v/>
                </c:pt>
                <c:pt idx="85">
                  <c:v>0.00905</c:v>
                </c:pt>
              </c:numCache>
            </c:numRef>
          </c:val>
        </c:ser>
        <c:ser>
          <c:idx val="1"/>
          <c:order val="1"/>
          <c:tx>
            <c:strRef>
              <c:f>'ODA.IDRC.GNI'!$F$2</c:f>
              <c:strCache>
                <c:ptCount val="1"/>
                <c:pt idx="0">
                  <c:v>2016 Refugee Costs/GNI (%)</c:v>
                </c:pt>
              </c:strCache>
            </c:strRef>
          </c:tx>
          <c:spPr>
            <a:solidFill>
              <a:srgbClr val="95b3d7">
                <a:alpha val="55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'ODA.IDRC.GNI'!$A$3:$A$88</c:f>
              <c:strCache>
                <c:ptCount val="86"/>
                <c:pt idx="0">
                  <c:v>Slovak Republic</c:v>
                </c:pt>
                <c:pt idx="1">
                  <c:v/>
                </c:pt>
                <c:pt idx="2">
                  <c:v/>
                </c:pt>
                <c:pt idx="3">
                  <c:v>Hungary</c:v>
                </c:pt>
                <c:pt idx="4">
                  <c:v/>
                </c:pt>
                <c:pt idx="5">
                  <c:v/>
                </c:pt>
                <c:pt idx="6">
                  <c:v>Poland</c:v>
                </c:pt>
                <c:pt idx="7">
                  <c:v/>
                </c:pt>
                <c:pt idx="8">
                  <c:v/>
                </c:pt>
                <c:pt idx="9">
                  <c:v>Greece</c:v>
                </c:pt>
                <c:pt idx="10">
                  <c:v/>
                </c:pt>
                <c:pt idx="11">
                  <c:v/>
                </c:pt>
                <c:pt idx="12">
                  <c:v>Korea</c:v>
                </c:pt>
                <c:pt idx="13">
                  <c:v/>
                </c:pt>
                <c:pt idx="14">
                  <c:v/>
                </c:pt>
                <c:pt idx="15">
                  <c:v>Czech Republic</c:v>
                </c:pt>
                <c:pt idx="16">
                  <c:v/>
                </c:pt>
                <c:pt idx="17">
                  <c:v/>
                </c:pt>
                <c:pt idx="18">
                  <c:v>Spain</c:v>
                </c:pt>
                <c:pt idx="19">
                  <c:v/>
                </c:pt>
                <c:pt idx="20">
                  <c:v/>
                </c:pt>
                <c:pt idx="21">
                  <c:v>Portugal</c:v>
                </c:pt>
                <c:pt idx="22">
                  <c:v/>
                </c:pt>
                <c:pt idx="23">
                  <c:v/>
                </c:pt>
                <c:pt idx="24">
                  <c:v>United States</c:v>
                </c:pt>
                <c:pt idx="25">
                  <c:v/>
                </c:pt>
                <c:pt idx="26">
                  <c:v/>
                </c:pt>
                <c:pt idx="27">
                  <c:v>Slovenia</c:v>
                </c:pt>
                <c:pt idx="28">
                  <c:v/>
                </c:pt>
                <c:pt idx="29">
                  <c:v/>
                </c:pt>
                <c:pt idx="30">
                  <c:v>Japan</c:v>
                </c:pt>
                <c:pt idx="31">
                  <c:v/>
                </c:pt>
                <c:pt idx="32">
                  <c:v/>
                </c:pt>
                <c:pt idx="33">
                  <c:v>Iceland</c:v>
                </c:pt>
                <c:pt idx="34">
                  <c:v/>
                </c:pt>
                <c:pt idx="35">
                  <c:v/>
                </c:pt>
                <c:pt idx="36">
                  <c:v>Australia</c:v>
                </c:pt>
                <c:pt idx="37">
                  <c:v/>
                </c:pt>
                <c:pt idx="38">
                  <c:v/>
                </c:pt>
                <c:pt idx="39">
                  <c:v>New Zealand</c:v>
                </c:pt>
                <c:pt idx="40">
                  <c:v/>
                </c:pt>
                <c:pt idx="41">
                  <c:v/>
                </c:pt>
                <c:pt idx="42">
                  <c:v>Italy</c:v>
                </c:pt>
                <c:pt idx="43">
                  <c:v/>
                </c:pt>
                <c:pt idx="44">
                  <c:v/>
                </c:pt>
                <c:pt idx="45">
                  <c:v>Canada</c:v>
                </c:pt>
                <c:pt idx="46">
                  <c:v/>
                </c:pt>
                <c:pt idx="47">
                  <c:v/>
                </c:pt>
                <c:pt idx="48">
                  <c:v>Ireland</c:v>
                </c:pt>
                <c:pt idx="49">
                  <c:v/>
                </c:pt>
                <c:pt idx="50">
                  <c:v/>
                </c:pt>
                <c:pt idx="51">
                  <c:v>France</c:v>
                </c:pt>
                <c:pt idx="52">
                  <c:v/>
                </c:pt>
                <c:pt idx="53">
                  <c:v/>
                </c:pt>
                <c:pt idx="54">
                  <c:v>Austria</c:v>
                </c:pt>
                <c:pt idx="55">
                  <c:v/>
                </c:pt>
                <c:pt idx="56">
                  <c:v/>
                </c:pt>
                <c:pt idx="57">
                  <c:v>Finland</c:v>
                </c:pt>
                <c:pt idx="58">
                  <c:v/>
                </c:pt>
                <c:pt idx="59">
                  <c:v/>
                </c:pt>
                <c:pt idx="60">
                  <c:v>Belgium</c:v>
                </c:pt>
                <c:pt idx="61">
                  <c:v/>
                </c:pt>
                <c:pt idx="62">
                  <c:v/>
                </c:pt>
                <c:pt idx="63">
                  <c:v>Switzerland</c:v>
                </c:pt>
                <c:pt idx="64">
                  <c:v/>
                </c:pt>
                <c:pt idx="65">
                  <c:v/>
                </c:pt>
                <c:pt idx="66">
                  <c:v>Netherlands</c:v>
                </c:pt>
                <c:pt idx="67">
                  <c:v/>
                </c:pt>
                <c:pt idx="68">
                  <c:v/>
                </c:pt>
                <c:pt idx="69">
                  <c:v>United Kingdom</c:v>
                </c:pt>
                <c:pt idx="70">
                  <c:v/>
                </c:pt>
                <c:pt idx="71">
                  <c:v/>
                </c:pt>
                <c:pt idx="72">
                  <c:v>Germany</c:v>
                </c:pt>
                <c:pt idx="73">
                  <c:v/>
                </c:pt>
                <c:pt idx="74">
                  <c:v/>
                </c:pt>
                <c:pt idx="75">
                  <c:v>Denmark</c:v>
                </c:pt>
                <c:pt idx="76">
                  <c:v/>
                </c:pt>
                <c:pt idx="77">
                  <c:v/>
                </c:pt>
                <c:pt idx="78">
                  <c:v>Sweden</c:v>
                </c:pt>
                <c:pt idx="79">
                  <c:v/>
                </c:pt>
                <c:pt idx="80">
                  <c:v/>
                </c:pt>
                <c:pt idx="81">
                  <c:v>Luxembourg</c:v>
                </c:pt>
                <c:pt idx="82">
                  <c:v/>
                </c:pt>
                <c:pt idx="83">
                  <c:v/>
                </c:pt>
                <c:pt idx="84">
                  <c:v>Norway</c:v>
                </c:pt>
                <c:pt idx="85">
                  <c:v/>
                </c:pt>
              </c:strCache>
            </c:strRef>
          </c:cat>
          <c:val>
            <c:numRef>
              <c:f>'ODA.IDRC.GNI'!$F$3:$F$88</c:f>
              <c:numCache>
                <c:formatCode>General</c:formatCode>
                <c:ptCount val="86"/>
                <c:pt idx="0">
                  <c:v/>
                </c:pt>
                <c:pt idx="1">
                  <c:v>2E-005</c:v>
                </c:pt>
                <c:pt idx="2">
                  <c:v/>
                </c:pt>
                <c:pt idx="3">
                  <c:v/>
                </c:pt>
                <c:pt idx="4">
                  <c:v>8E-005</c:v>
                </c:pt>
                <c:pt idx="5">
                  <c:v/>
                </c:pt>
                <c:pt idx="6">
                  <c:v/>
                </c:pt>
                <c:pt idx="7">
                  <c:v>1E-005</c:v>
                </c:pt>
                <c:pt idx="8">
                  <c:v/>
                </c:pt>
                <c:pt idx="9">
                  <c:v/>
                </c:pt>
                <c:pt idx="10">
                  <c:v>0.0003</c:v>
                </c:pt>
                <c:pt idx="11">
                  <c:v/>
                </c:pt>
                <c:pt idx="12">
                  <c:v/>
                </c:pt>
                <c:pt idx="13">
                  <c:v>0</c:v>
                </c:pt>
                <c:pt idx="14">
                  <c:v/>
                </c:pt>
                <c:pt idx="15">
                  <c:v/>
                </c:pt>
                <c:pt idx="16">
                  <c:v>0.0001</c:v>
                </c:pt>
                <c:pt idx="17">
                  <c:v/>
                </c:pt>
                <c:pt idx="18">
                  <c:v/>
                </c:pt>
                <c:pt idx="19">
                  <c:v>3E-005</c:v>
                </c:pt>
                <c:pt idx="20">
                  <c:v/>
                </c:pt>
                <c:pt idx="21">
                  <c:v/>
                </c:pt>
                <c:pt idx="22">
                  <c:v>1E-005</c:v>
                </c:pt>
                <c:pt idx="23">
                  <c:v/>
                </c:pt>
                <c:pt idx="24">
                  <c:v/>
                </c:pt>
                <c:pt idx="25">
                  <c:v>9E-005</c:v>
                </c:pt>
                <c:pt idx="26">
                  <c:v/>
                </c:pt>
                <c:pt idx="27">
                  <c:v/>
                </c:pt>
                <c:pt idx="28">
                  <c:v>0.00018</c:v>
                </c:pt>
                <c:pt idx="29">
                  <c:v/>
                </c:pt>
                <c:pt idx="30">
                  <c:v/>
                </c:pt>
                <c:pt idx="31">
                  <c:v>0</c:v>
                </c:pt>
                <c:pt idx="32">
                  <c:v/>
                </c:pt>
                <c:pt idx="33">
                  <c:v/>
                </c:pt>
                <c:pt idx="34">
                  <c:v>0.00042</c:v>
                </c:pt>
                <c:pt idx="35">
                  <c:v/>
                </c:pt>
                <c:pt idx="36">
                  <c:v/>
                </c:pt>
                <c:pt idx="37">
                  <c:v>0</c:v>
                </c:pt>
                <c:pt idx="38">
                  <c:v/>
                </c:pt>
                <c:pt idx="39">
                  <c:v/>
                </c:pt>
                <c:pt idx="40">
                  <c:v>0.0001</c:v>
                </c:pt>
                <c:pt idx="41">
                  <c:v/>
                </c:pt>
                <c:pt idx="42">
                  <c:v/>
                </c:pt>
                <c:pt idx="43">
                  <c:v>0.0009</c:v>
                </c:pt>
                <c:pt idx="44">
                  <c:v/>
                </c:pt>
                <c:pt idx="45">
                  <c:v/>
                </c:pt>
                <c:pt idx="46">
                  <c:v>0.00026</c:v>
                </c:pt>
                <c:pt idx="47">
                  <c:v/>
                </c:pt>
                <c:pt idx="48">
                  <c:v/>
                </c:pt>
                <c:pt idx="49">
                  <c:v>0</c:v>
                </c:pt>
                <c:pt idx="50">
                  <c:v/>
                </c:pt>
                <c:pt idx="51">
                  <c:v/>
                </c:pt>
                <c:pt idx="52">
                  <c:v>0.00017</c:v>
                </c:pt>
                <c:pt idx="53">
                  <c:v/>
                </c:pt>
                <c:pt idx="54">
                  <c:v/>
                </c:pt>
                <c:pt idx="55">
                  <c:v>0.00153</c:v>
                </c:pt>
                <c:pt idx="56">
                  <c:v/>
                </c:pt>
                <c:pt idx="57">
                  <c:v/>
                </c:pt>
                <c:pt idx="58">
                  <c:v>0.00054</c:v>
                </c:pt>
                <c:pt idx="59">
                  <c:v/>
                </c:pt>
                <c:pt idx="60">
                  <c:v/>
                </c:pt>
                <c:pt idx="61">
                  <c:v>0.00083</c:v>
                </c:pt>
                <c:pt idx="62">
                  <c:v/>
                </c:pt>
                <c:pt idx="63">
                  <c:v/>
                </c:pt>
                <c:pt idx="64">
                  <c:v>0.00104</c:v>
                </c:pt>
                <c:pt idx="65">
                  <c:v/>
                </c:pt>
                <c:pt idx="66">
                  <c:v/>
                </c:pt>
                <c:pt idx="67">
                  <c:v>0.00061</c:v>
                </c:pt>
                <c:pt idx="68">
                  <c:v/>
                </c:pt>
                <c:pt idx="69">
                  <c:v/>
                </c:pt>
                <c:pt idx="70">
                  <c:v>0.00021</c:v>
                </c:pt>
                <c:pt idx="71">
                  <c:v/>
                </c:pt>
                <c:pt idx="72">
                  <c:v/>
                </c:pt>
                <c:pt idx="73">
                  <c:v>0.00176</c:v>
                </c:pt>
                <c:pt idx="74">
                  <c:v/>
                </c:pt>
                <c:pt idx="75">
                  <c:v/>
                </c:pt>
                <c:pt idx="76">
                  <c:v>0.00133</c:v>
                </c:pt>
                <c:pt idx="77">
                  <c:v/>
                </c:pt>
                <c:pt idx="78">
                  <c:v/>
                </c:pt>
                <c:pt idx="79">
                  <c:v>0.00158</c:v>
                </c:pt>
                <c:pt idx="80">
                  <c:v/>
                </c:pt>
                <c:pt idx="81">
                  <c:v/>
                </c:pt>
                <c:pt idx="82">
                  <c:v>0</c:v>
                </c:pt>
                <c:pt idx="83">
                  <c:v/>
                </c:pt>
                <c:pt idx="84">
                  <c:v/>
                </c:pt>
                <c:pt idx="85">
                  <c:v>0.00205</c:v>
                </c:pt>
              </c:numCache>
            </c:numRef>
          </c:val>
        </c:ser>
        <c:ser>
          <c:idx val="2"/>
          <c:order val="2"/>
          <c:tx>
            <c:strRef>
              <c:f>'ODA.IDRC.GNI'!$H$2</c:f>
              <c:strCache>
                <c:ptCount val="1"/>
                <c:pt idx="0">
                  <c:v>2015 ODA/GNI  excl refugee costs (%)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'ODA.IDRC.GNI'!$A$3:$A$88</c:f>
              <c:strCache>
                <c:ptCount val="86"/>
                <c:pt idx="0">
                  <c:v>Slovak Republic</c:v>
                </c:pt>
                <c:pt idx="1">
                  <c:v/>
                </c:pt>
                <c:pt idx="2">
                  <c:v/>
                </c:pt>
                <c:pt idx="3">
                  <c:v>Hungary</c:v>
                </c:pt>
                <c:pt idx="4">
                  <c:v/>
                </c:pt>
                <c:pt idx="5">
                  <c:v/>
                </c:pt>
                <c:pt idx="6">
                  <c:v>Poland</c:v>
                </c:pt>
                <c:pt idx="7">
                  <c:v/>
                </c:pt>
                <c:pt idx="8">
                  <c:v/>
                </c:pt>
                <c:pt idx="9">
                  <c:v>Greece</c:v>
                </c:pt>
                <c:pt idx="10">
                  <c:v/>
                </c:pt>
                <c:pt idx="11">
                  <c:v/>
                </c:pt>
                <c:pt idx="12">
                  <c:v>Korea</c:v>
                </c:pt>
                <c:pt idx="13">
                  <c:v/>
                </c:pt>
                <c:pt idx="14">
                  <c:v/>
                </c:pt>
                <c:pt idx="15">
                  <c:v>Czech Republic</c:v>
                </c:pt>
                <c:pt idx="16">
                  <c:v/>
                </c:pt>
                <c:pt idx="17">
                  <c:v/>
                </c:pt>
                <c:pt idx="18">
                  <c:v>Spain</c:v>
                </c:pt>
                <c:pt idx="19">
                  <c:v/>
                </c:pt>
                <c:pt idx="20">
                  <c:v/>
                </c:pt>
                <c:pt idx="21">
                  <c:v>Portugal</c:v>
                </c:pt>
                <c:pt idx="22">
                  <c:v/>
                </c:pt>
                <c:pt idx="23">
                  <c:v/>
                </c:pt>
                <c:pt idx="24">
                  <c:v>United States</c:v>
                </c:pt>
                <c:pt idx="25">
                  <c:v/>
                </c:pt>
                <c:pt idx="26">
                  <c:v/>
                </c:pt>
                <c:pt idx="27">
                  <c:v>Slovenia</c:v>
                </c:pt>
                <c:pt idx="28">
                  <c:v/>
                </c:pt>
                <c:pt idx="29">
                  <c:v/>
                </c:pt>
                <c:pt idx="30">
                  <c:v>Japan</c:v>
                </c:pt>
                <c:pt idx="31">
                  <c:v/>
                </c:pt>
                <c:pt idx="32">
                  <c:v/>
                </c:pt>
                <c:pt idx="33">
                  <c:v>Iceland</c:v>
                </c:pt>
                <c:pt idx="34">
                  <c:v/>
                </c:pt>
                <c:pt idx="35">
                  <c:v/>
                </c:pt>
                <c:pt idx="36">
                  <c:v>Australia</c:v>
                </c:pt>
                <c:pt idx="37">
                  <c:v/>
                </c:pt>
                <c:pt idx="38">
                  <c:v/>
                </c:pt>
                <c:pt idx="39">
                  <c:v>New Zealand</c:v>
                </c:pt>
                <c:pt idx="40">
                  <c:v/>
                </c:pt>
                <c:pt idx="41">
                  <c:v/>
                </c:pt>
                <c:pt idx="42">
                  <c:v>Italy</c:v>
                </c:pt>
                <c:pt idx="43">
                  <c:v/>
                </c:pt>
                <c:pt idx="44">
                  <c:v/>
                </c:pt>
                <c:pt idx="45">
                  <c:v>Canada</c:v>
                </c:pt>
                <c:pt idx="46">
                  <c:v/>
                </c:pt>
                <c:pt idx="47">
                  <c:v/>
                </c:pt>
                <c:pt idx="48">
                  <c:v>Ireland</c:v>
                </c:pt>
                <c:pt idx="49">
                  <c:v/>
                </c:pt>
                <c:pt idx="50">
                  <c:v/>
                </c:pt>
                <c:pt idx="51">
                  <c:v>France</c:v>
                </c:pt>
                <c:pt idx="52">
                  <c:v/>
                </c:pt>
                <c:pt idx="53">
                  <c:v/>
                </c:pt>
                <c:pt idx="54">
                  <c:v>Austria</c:v>
                </c:pt>
                <c:pt idx="55">
                  <c:v/>
                </c:pt>
                <c:pt idx="56">
                  <c:v/>
                </c:pt>
                <c:pt idx="57">
                  <c:v>Finland</c:v>
                </c:pt>
                <c:pt idx="58">
                  <c:v/>
                </c:pt>
                <c:pt idx="59">
                  <c:v/>
                </c:pt>
                <c:pt idx="60">
                  <c:v>Belgium</c:v>
                </c:pt>
                <c:pt idx="61">
                  <c:v/>
                </c:pt>
                <c:pt idx="62">
                  <c:v/>
                </c:pt>
                <c:pt idx="63">
                  <c:v>Switzerland</c:v>
                </c:pt>
                <c:pt idx="64">
                  <c:v/>
                </c:pt>
                <c:pt idx="65">
                  <c:v/>
                </c:pt>
                <c:pt idx="66">
                  <c:v>Netherlands</c:v>
                </c:pt>
                <c:pt idx="67">
                  <c:v/>
                </c:pt>
                <c:pt idx="68">
                  <c:v/>
                </c:pt>
                <c:pt idx="69">
                  <c:v>United Kingdom</c:v>
                </c:pt>
                <c:pt idx="70">
                  <c:v/>
                </c:pt>
                <c:pt idx="71">
                  <c:v/>
                </c:pt>
                <c:pt idx="72">
                  <c:v>Germany</c:v>
                </c:pt>
                <c:pt idx="73">
                  <c:v/>
                </c:pt>
                <c:pt idx="74">
                  <c:v/>
                </c:pt>
                <c:pt idx="75">
                  <c:v>Denmark</c:v>
                </c:pt>
                <c:pt idx="76">
                  <c:v/>
                </c:pt>
                <c:pt idx="77">
                  <c:v/>
                </c:pt>
                <c:pt idx="78">
                  <c:v>Sweden</c:v>
                </c:pt>
                <c:pt idx="79">
                  <c:v/>
                </c:pt>
                <c:pt idx="80">
                  <c:v/>
                </c:pt>
                <c:pt idx="81">
                  <c:v>Luxembourg</c:v>
                </c:pt>
                <c:pt idx="82">
                  <c:v/>
                </c:pt>
                <c:pt idx="83">
                  <c:v/>
                </c:pt>
                <c:pt idx="84">
                  <c:v>Norway</c:v>
                </c:pt>
                <c:pt idx="85">
                  <c:v/>
                </c:pt>
              </c:strCache>
            </c:strRef>
          </c:cat>
          <c:val>
            <c:numRef>
              <c:f>'ODA.IDRC.GNI'!$H$3:$H$88</c:f>
              <c:numCache>
                <c:formatCode>General</c:formatCode>
                <c:ptCount val="86"/>
                <c:pt idx="0">
                  <c:v>0.00099</c:v>
                </c:pt>
                <c:pt idx="1">
                  <c:v/>
                </c:pt>
                <c:pt idx="2">
                  <c:v/>
                </c:pt>
                <c:pt idx="3">
                  <c:v>0.00126</c:v>
                </c:pt>
                <c:pt idx="4">
                  <c:v/>
                </c:pt>
                <c:pt idx="5">
                  <c:v/>
                </c:pt>
                <c:pt idx="6">
                  <c:v>0.00094</c:v>
                </c:pt>
                <c:pt idx="7">
                  <c:v/>
                </c:pt>
                <c:pt idx="8">
                  <c:v/>
                </c:pt>
                <c:pt idx="9">
                  <c:v>0.00092</c:v>
                </c:pt>
                <c:pt idx="10">
                  <c:v/>
                </c:pt>
                <c:pt idx="11">
                  <c:v/>
                </c:pt>
                <c:pt idx="12">
                  <c:v>0.00138</c:v>
                </c:pt>
                <c:pt idx="13">
                  <c:v/>
                </c:pt>
                <c:pt idx="14">
                  <c:v/>
                </c:pt>
                <c:pt idx="15">
                  <c:v>0.00109</c:v>
                </c:pt>
                <c:pt idx="16">
                  <c:v/>
                </c:pt>
                <c:pt idx="17">
                  <c:v/>
                </c:pt>
                <c:pt idx="18">
                  <c:v>0.00104</c:v>
                </c:pt>
                <c:pt idx="19">
                  <c:v/>
                </c:pt>
                <c:pt idx="20">
                  <c:v/>
                </c:pt>
                <c:pt idx="21">
                  <c:v>0.00157</c:v>
                </c:pt>
                <c:pt idx="22">
                  <c:v/>
                </c:pt>
                <c:pt idx="23">
                  <c:v/>
                </c:pt>
                <c:pt idx="24">
                  <c:v>0.00161</c:v>
                </c:pt>
                <c:pt idx="25">
                  <c:v/>
                </c:pt>
                <c:pt idx="26">
                  <c:v/>
                </c:pt>
                <c:pt idx="27">
                  <c:v>0.00132</c:v>
                </c:pt>
                <c:pt idx="28">
                  <c:v/>
                </c:pt>
                <c:pt idx="29">
                  <c:v/>
                </c:pt>
                <c:pt idx="30">
                  <c:v>0.00202</c:v>
                </c:pt>
                <c:pt idx="31">
                  <c:v/>
                </c:pt>
                <c:pt idx="32">
                  <c:v/>
                </c:pt>
                <c:pt idx="33">
                  <c:v>0.00211</c:v>
                </c:pt>
                <c:pt idx="34">
                  <c:v/>
                </c:pt>
                <c:pt idx="35">
                  <c:v/>
                </c:pt>
                <c:pt idx="36">
                  <c:v>0.0029</c:v>
                </c:pt>
                <c:pt idx="37">
                  <c:v/>
                </c:pt>
                <c:pt idx="38">
                  <c:v/>
                </c:pt>
                <c:pt idx="39">
                  <c:v>0.00255</c:v>
                </c:pt>
                <c:pt idx="40">
                  <c:v/>
                </c:pt>
                <c:pt idx="41">
                  <c:v/>
                </c:pt>
                <c:pt idx="42">
                  <c:v>0.00162</c:v>
                </c:pt>
                <c:pt idx="43">
                  <c:v/>
                </c:pt>
                <c:pt idx="44">
                  <c:v/>
                </c:pt>
                <c:pt idx="45">
                  <c:v>0.00266</c:v>
                </c:pt>
                <c:pt idx="46">
                  <c:v/>
                </c:pt>
                <c:pt idx="47">
                  <c:v/>
                </c:pt>
                <c:pt idx="48">
                  <c:v>0.00317</c:v>
                </c:pt>
                <c:pt idx="49">
                  <c:v/>
                </c:pt>
                <c:pt idx="50">
                  <c:v/>
                </c:pt>
                <c:pt idx="51">
                  <c:v>0.00347</c:v>
                </c:pt>
                <c:pt idx="52">
                  <c:v/>
                </c:pt>
                <c:pt idx="53">
                  <c:v/>
                </c:pt>
                <c:pt idx="54">
                  <c:v>0.00236</c:v>
                </c:pt>
                <c:pt idx="55">
                  <c:v/>
                </c:pt>
                <c:pt idx="56">
                  <c:v/>
                </c:pt>
                <c:pt idx="57">
                  <c:v>0.00534</c:v>
                </c:pt>
                <c:pt idx="58">
                  <c:v/>
                </c:pt>
                <c:pt idx="59">
                  <c:v/>
                </c:pt>
                <c:pt idx="60">
                  <c:v>0.00366</c:v>
                </c:pt>
                <c:pt idx="61">
                  <c:v/>
                </c:pt>
                <c:pt idx="62">
                  <c:v/>
                </c:pt>
                <c:pt idx="63">
                  <c:v>0.00442</c:v>
                </c:pt>
                <c:pt idx="64">
                  <c:v/>
                </c:pt>
                <c:pt idx="65">
                  <c:v/>
                </c:pt>
                <c:pt idx="66">
                  <c:v>0.00569</c:v>
                </c:pt>
                <c:pt idx="67">
                  <c:v/>
                </c:pt>
                <c:pt idx="68">
                  <c:v/>
                </c:pt>
                <c:pt idx="69">
                  <c:v>0.0069</c:v>
                </c:pt>
                <c:pt idx="70">
                  <c:v/>
                </c:pt>
                <c:pt idx="71">
                  <c:v/>
                </c:pt>
                <c:pt idx="72">
                  <c:v>0.00434</c:v>
                </c:pt>
                <c:pt idx="73">
                  <c:v/>
                </c:pt>
                <c:pt idx="74">
                  <c:v/>
                </c:pt>
                <c:pt idx="75">
                  <c:v>0.00716</c:v>
                </c:pt>
                <c:pt idx="76">
                  <c:v/>
                </c:pt>
                <c:pt idx="77">
                  <c:v/>
                </c:pt>
                <c:pt idx="78">
                  <c:v>0.0093</c:v>
                </c:pt>
                <c:pt idx="79">
                  <c:v/>
                </c:pt>
                <c:pt idx="80">
                  <c:v/>
                </c:pt>
                <c:pt idx="81">
                  <c:v>0.00952</c:v>
                </c:pt>
                <c:pt idx="82">
                  <c:v/>
                </c:pt>
                <c:pt idx="83">
                  <c:v/>
                </c:pt>
                <c:pt idx="84">
                  <c:v>0.00928</c:v>
                </c:pt>
                <c:pt idx="85">
                  <c:v/>
                </c:pt>
              </c:numCache>
            </c:numRef>
          </c:val>
        </c:ser>
        <c:ser>
          <c:idx val="3"/>
          <c:order val="3"/>
          <c:tx>
            <c:strRef>
              <c:f>'ODA.IDRC.GNI'!$I$2</c:f>
              <c:strCache>
                <c:ptCount val="1"/>
                <c:pt idx="0">
                  <c:v>2015 Refugee Costs/GNI (%)</c:v>
                </c:pt>
              </c:strCache>
            </c:strRef>
          </c:tx>
          <c:spPr>
            <a:solidFill>
              <a:srgbClr val="ccc1da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'ODA.IDRC.GNI'!$A$3:$A$88</c:f>
              <c:strCache>
                <c:ptCount val="86"/>
                <c:pt idx="0">
                  <c:v>Slovak Republic</c:v>
                </c:pt>
                <c:pt idx="1">
                  <c:v/>
                </c:pt>
                <c:pt idx="2">
                  <c:v/>
                </c:pt>
                <c:pt idx="3">
                  <c:v>Hungary</c:v>
                </c:pt>
                <c:pt idx="4">
                  <c:v/>
                </c:pt>
                <c:pt idx="5">
                  <c:v/>
                </c:pt>
                <c:pt idx="6">
                  <c:v>Poland</c:v>
                </c:pt>
                <c:pt idx="7">
                  <c:v/>
                </c:pt>
                <c:pt idx="8">
                  <c:v/>
                </c:pt>
                <c:pt idx="9">
                  <c:v>Greece</c:v>
                </c:pt>
                <c:pt idx="10">
                  <c:v/>
                </c:pt>
                <c:pt idx="11">
                  <c:v/>
                </c:pt>
                <c:pt idx="12">
                  <c:v>Korea</c:v>
                </c:pt>
                <c:pt idx="13">
                  <c:v/>
                </c:pt>
                <c:pt idx="14">
                  <c:v/>
                </c:pt>
                <c:pt idx="15">
                  <c:v>Czech Republic</c:v>
                </c:pt>
                <c:pt idx="16">
                  <c:v/>
                </c:pt>
                <c:pt idx="17">
                  <c:v/>
                </c:pt>
                <c:pt idx="18">
                  <c:v>Spain</c:v>
                </c:pt>
                <c:pt idx="19">
                  <c:v/>
                </c:pt>
                <c:pt idx="20">
                  <c:v/>
                </c:pt>
                <c:pt idx="21">
                  <c:v>Portugal</c:v>
                </c:pt>
                <c:pt idx="22">
                  <c:v/>
                </c:pt>
                <c:pt idx="23">
                  <c:v/>
                </c:pt>
                <c:pt idx="24">
                  <c:v>United States</c:v>
                </c:pt>
                <c:pt idx="25">
                  <c:v/>
                </c:pt>
                <c:pt idx="26">
                  <c:v/>
                </c:pt>
                <c:pt idx="27">
                  <c:v>Slovenia</c:v>
                </c:pt>
                <c:pt idx="28">
                  <c:v/>
                </c:pt>
                <c:pt idx="29">
                  <c:v/>
                </c:pt>
                <c:pt idx="30">
                  <c:v>Japan</c:v>
                </c:pt>
                <c:pt idx="31">
                  <c:v/>
                </c:pt>
                <c:pt idx="32">
                  <c:v/>
                </c:pt>
                <c:pt idx="33">
                  <c:v>Iceland</c:v>
                </c:pt>
                <c:pt idx="34">
                  <c:v/>
                </c:pt>
                <c:pt idx="35">
                  <c:v/>
                </c:pt>
                <c:pt idx="36">
                  <c:v>Australia</c:v>
                </c:pt>
                <c:pt idx="37">
                  <c:v/>
                </c:pt>
                <c:pt idx="38">
                  <c:v/>
                </c:pt>
                <c:pt idx="39">
                  <c:v>New Zealand</c:v>
                </c:pt>
                <c:pt idx="40">
                  <c:v/>
                </c:pt>
                <c:pt idx="41">
                  <c:v/>
                </c:pt>
                <c:pt idx="42">
                  <c:v>Italy</c:v>
                </c:pt>
                <c:pt idx="43">
                  <c:v/>
                </c:pt>
                <c:pt idx="44">
                  <c:v/>
                </c:pt>
                <c:pt idx="45">
                  <c:v>Canada</c:v>
                </c:pt>
                <c:pt idx="46">
                  <c:v/>
                </c:pt>
                <c:pt idx="47">
                  <c:v/>
                </c:pt>
                <c:pt idx="48">
                  <c:v>Ireland</c:v>
                </c:pt>
                <c:pt idx="49">
                  <c:v/>
                </c:pt>
                <c:pt idx="50">
                  <c:v/>
                </c:pt>
                <c:pt idx="51">
                  <c:v>France</c:v>
                </c:pt>
                <c:pt idx="52">
                  <c:v/>
                </c:pt>
                <c:pt idx="53">
                  <c:v/>
                </c:pt>
                <c:pt idx="54">
                  <c:v>Austria</c:v>
                </c:pt>
                <c:pt idx="55">
                  <c:v/>
                </c:pt>
                <c:pt idx="56">
                  <c:v/>
                </c:pt>
                <c:pt idx="57">
                  <c:v>Finland</c:v>
                </c:pt>
                <c:pt idx="58">
                  <c:v/>
                </c:pt>
                <c:pt idx="59">
                  <c:v/>
                </c:pt>
                <c:pt idx="60">
                  <c:v>Belgium</c:v>
                </c:pt>
                <c:pt idx="61">
                  <c:v/>
                </c:pt>
                <c:pt idx="62">
                  <c:v/>
                </c:pt>
                <c:pt idx="63">
                  <c:v>Switzerland</c:v>
                </c:pt>
                <c:pt idx="64">
                  <c:v/>
                </c:pt>
                <c:pt idx="65">
                  <c:v/>
                </c:pt>
                <c:pt idx="66">
                  <c:v>Netherlands</c:v>
                </c:pt>
                <c:pt idx="67">
                  <c:v/>
                </c:pt>
                <c:pt idx="68">
                  <c:v/>
                </c:pt>
                <c:pt idx="69">
                  <c:v>United Kingdom</c:v>
                </c:pt>
                <c:pt idx="70">
                  <c:v/>
                </c:pt>
                <c:pt idx="71">
                  <c:v/>
                </c:pt>
                <c:pt idx="72">
                  <c:v>Germany</c:v>
                </c:pt>
                <c:pt idx="73">
                  <c:v/>
                </c:pt>
                <c:pt idx="74">
                  <c:v/>
                </c:pt>
                <c:pt idx="75">
                  <c:v>Denmark</c:v>
                </c:pt>
                <c:pt idx="76">
                  <c:v/>
                </c:pt>
                <c:pt idx="77">
                  <c:v/>
                </c:pt>
                <c:pt idx="78">
                  <c:v>Sweden</c:v>
                </c:pt>
                <c:pt idx="79">
                  <c:v/>
                </c:pt>
                <c:pt idx="80">
                  <c:v/>
                </c:pt>
                <c:pt idx="81">
                  <c:v>Luxembourg</c:v>
                </c:pt>
                <c:pt idx="82">
                  <c:v/>
                </c:pt>
                <c:pt idx="83">
                  <c:v/>
                </c:pt>
                <c:pt idx="84">
                  <c:v>Norway</c:v>
                </c:pt>
                <c:pt idx="85">
                  <c:v/>
                </c:pt>
              </c:strCache>
            </c:strRef>
          </c:cat>
          <c:val>
            <c:numRef>
              <c:f>'ODA.IDRC.GNI'!$I$3:$I$88</c:f>
              <c:numCache>
                <c:formatCode>General</c:formatCode>
                <c:ptCount val="86"/>
                <c:pt idx="0">
                  <c:v>2E-005</c:v>
                </c:pt>
                <c:pt idx="1">
                  <c:v/>
                </c:pt>
                <c:pt idx="2">
                  <c:v/>
                </c:pt>
                <c:pt idx="3">
                  <c:v>8E-005</c:v>
                </c:pt>
                <c:pt idx="4">
                  <c:v/>
                </c:pt>
                <c:pt idx="5">
                  <c:v/>
                </c:pt>
                <c:pt idx="6">
                  <c:v>2E-005</c:v>
                </c:pt>
                <c:pt idx="7">
                  <c:v/>
                </c:pt>
                <c:pt idx="8">
                  <c:v/>
                </c:pt>
                <c:pt idx="9">
                  <c:v>0.0003</c:v>
                </c:pt>
                <c:pt idx="10">
                  <c:v/>
                </c:pt>
                <c:pt idx="11">
                  <c:v/>
                </c:pt>
                <c:pt idx="12">
                  <c:v>0</c:v>
                </c:pt>
                <c:pt idx="13">
                  <c:v/>
                </c:pt>
                <c:pt idx="14">
                  <c:v/>
                </c:pt>
                <c:pt idx="15">
                  <c:v>8E-005</c:v>
                </c:pt>
                <c:pt idx="16">
                  <c:v/>
                </c:pt>
                <c:pt idx="17">
                  <c:v/>
                </c:pt>
                <c:pt idx="18">
                  <c:v>3E-005</c:v>
                </c:pt>
                <c:pt idx="19">
                  <c:v/>
                </c:pt>
                <c:pt idx="20">
                  <c:v/>
                </c:pt>
                <c:pt idx="21">
                  <c:v>1E-005</c:v>
                </c:pt>
                <c:pt idx="22">
                  <c:v/>
                </c:pt>
                <c:pt idx="23">
                  <c:v/>
                </c:pt>
                <c:pt idx="24">
                  <c:v>6E-005</c:v>
                </c:pt>
                <c:pt idx="25">
                  <c:v/>
                </c:pt>
                <c:pt idx="26">
                  <c:v/>
                </c:pt>
                <c:pt idx="27">
                  <c:v>0.00017</c:v>
                </c:pt>
                <c:pt idx="28">
                  <c:v/>
                </c:pt>
                <c:pt idx="29">
                  <c:v/>
                </c:pt>
                <c:pt idx="30">
                  <c:v>0</c:v>
                </c:pt>
                <c:pt idx="31">
                  <c:v/>
                </c:pt>
                <c:pt idx="32">
                  <c:v/>
                </c:pt>
                <c:pt idx="33">
                  <c:v>0.00028</c:v>
                </c:pt>
                <c:pt idx="34">
                  <c:v/>
                </c:pt>
                <c:pt idx="35">
                  <c:v/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>0.0001</c:v>
                </c:pt>
                <c:pt idx="40">
                  <c:v/>
                </c:pt>
                <c:pt idx="41">
                  <c:v/>
                </c:pt>
                <c:pt idx="42">
                  <c:v>0.00054</c:v>
                </c:pt>
                <c:pt idx="43">
                  <c:v/>
                </c:pt>
                <c:pt idx="44">
                  <c:v/>
                </c:pt>
                <c:pt idx="45">
                  <c:v>0.00014</c:v>
                </c:pt>
                <c:pt idx="46">
                  <c:v/>
                </c:pt>
                <c:pt idx="47">
                  <c:v/>
                </c:pt>
                <c:pt idx="48">
                  <c:v>0</c:v>
                </c:pt>
                <c:pt idx="49">
                  <c:v/>
                </c:pt>
                <c:pt idx="50">
                  <c:v/>
                </c:pt>
                <c:pt idx="51">
                  <c:v>0.00015</c:v>
                </c:pt>
                <c:pt idx="52">
                  <c:v/>
                </c:pt>
                <c:pt idx="53">
                  <c:v/>
                </c:pt>
                <c:pt idx="54">
                  <c:v>0.00117</c:v>
                </c:pt>
                <c:pt idx="55">
                  <c:v/>
                </c:pt>
                <c:pt idx="56">
                  <c:v/>
                </c:pt>
                <c:pt idx="57">
                  <c:v>0.00017</c:v>
                </c:pt>
                <c:pt idx="58">
                  <c:v/>
                </c:pt>
                <c:pt idx="59">
                  <c:v/>
                </c:pt>
                <c:pt idx="60">
                  <c:v>0.0005</c:v>
                </c:pt>
                <c:pt idx="61">
                  <c:v/>
                </c:pt>
                <c:pt idx="62">
                  <c:v/>
                </c:pt>
                <c:pt idx="63">
                  <c:v>0.00073</c:v>
                </c:pt>
                <c:pt idx="64">
                  <c:v/>
                </c:pt>
                <c:pt idx="65">
                  <c:v/>
                </c:pt>
                <c:pt idx="66">
                  <c:v>0.00173</c:v>
                </c:pt>
                <c:pt idx="67">
                  <c:v/>
                </c:pt>
                <c:pt idx="68">
                  <c:v/>
                </c:pt>
                <c:pt idx="69">
                  <c:v>0.00015</c:v>
                </c:pt>
                <c:pt idx="70">
                  <c:v/>
                </c:pt>
                <c:pt idx="71">
                  <c:v/>
                </c:pt>
                <c:pt idx="72">
                  <c:v>0.00088</c:v>
                </c:pt>
                <c:pt idx="73">
                  <c:v/>
                </c:pt>
                <c:pt idx="74">
                  <c:v/>
                </c:pt>
                <c:pt idx="75">
                  <c:v>0.00131</c:v>
                </c:pt>
                <c:pt idx="76">
                  <c:v/>
                </c:pt>
                <c:pt idx="77">
                  <c:v/>
                </c:pt>
                <c:pt idx="78">
                  <c:v>0.00475</c:v>
                </c:pt>
                <c:pt idx="79">
                  <c:v/>
                </c:pt>
                <c:pt idx="80">
                  <c:v/>
                </c:pt>
                <c:pt idx="81">
                  <c:v>0</c:v>
                </c:pt>
                <c:pt idx="82">
                  <c:v/>
                </c:pt>
                <c:pt idx="83">
                  <c:v/>
                </c:pt>
                <c:pt idx="84">
                  <c:v>0.00113</c:v>
                </c:pt>
                <c:pt idx="85">
                  <c:v/>
                </c:pt>
              </c:numCache>
            </c:numRef>
          </c:val>
        </c:ser>
        <c:gapWidth val="0"/>
        <c:overlap val="100"/>
        <c:axId val="23809134"/>
        <c:axId val="54487311"/>
      </c:barChart>
      <c:catAx>
        <c:axId val="23809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87311"/>
        <c:crosses val="autoZero"/>
        <c:auto val="1"/>
        <c:lblAlgn val="ctr"/>
        <c:lblOffset val="100"/>
      </c:catAx>
      <c:valAx>
        <c:axId val="54487311"/>
        <c:scaling>
          <c:orientation val="minMax"/>
          <c:max val="0.016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091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Median Education, Health and Agriculture Spendingas a % of National Budgets (Most Recent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399229911845172"/>
          <c:y val="0.271534820824882"/>
          <c:w val="0.944067281386159"/>
          <c:h val="0.552805949966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Fig2_Ch2!$H$158</c:f>
              <c:strCache>
                <c:ptCount val="1"/>
                <c:pt idx="0">
                  <c:v>Africa, LDC and/or Fragile State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Fig2_Ch2!$G$3:$G$5</c:f>
              <c:strCache>
                <c:ptCount val="3"/>
                <c:pt idx="0">
                  <c:v>Education</c:v>
                </c:pt>
                <c:pt idx="1">
                  <c:v>Health</c:v>
                </c:pt>
                <c:pt idx="2">
                  <c:v>Agriculture</c:v>
                </c:pt>
              </c:strCache>
            </c:strRef>
          </c:cat>
          <c:val>
            <c:numRef>
              <c:f>Fig2_Ch2!$H$159:$H$161</c:f>
              <c:numCache>
                <c:formatCode>General</c:formatCode>
                <c:ptCount val="3"/>
                <c:pt idx="0">
                  <c:v>0.1653275</c:v>
                </c:pt>
                <c:pt idx="1">
                  <c:v>0.0927344665</c:v>
                </c:pt>
                <c:pt idx="2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Fig2_Ch2!$J$2</c:f>
              <c:strCache>
                <c:ptCount val="1"/>
                <c:pt idx="0">
                  <c:v>Africa, non-LDC or Fragile State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Fig2_Ch2!$G$3:$G$5</c:f>
              <c:strCache>
                <c:ptCount val="3"/>
                <c:pt idx="0">
                  <c:v>Education</c:v>
                </c:pt>
                <c:pt idx="1">
                  <c:v>Health</c:v>
                </c:pt>
                <c:pt idx="2">
                  <c:v>Agriculture</c:v>
                </c:pt>
              </c:strCache>
            </c:strRef>
          </c:cat>
          <c:val>
            <c:numRef>
              <c:f>Fig2_Ch2!$J$159:$J$161</c:f>
              <c:numCache>
                <c:formatCode>General</c:formatCode>
                <c:ptCount val="3"/>
                <c:pt idx="0">
                  <c:v>0.1907395</c:v>
                </c:pt>
                <c:pt idx="1">
                  <c:v>0.0970186325</c:v>
                </c:pt>
                <c:pt idx="2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Fig2_Ch2!$K$158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Fig2_Ch2!$G$3:$G$5</c:f>
              <c:strCache>
                <c:ptCount val="3"/>
                <c:pt idx="0">
                  <c:v>Education</c:v>
                </c:pt>
                <c:pt idx="1">
                  <c:v>Health</c:v>
                </c:pt>
                <c:pt idx="2">
                  <c:v>Agriculture</c:v>
                </c:pt>
              </c:strCache>
            </c:strRef>
          </c:cat>
          <c:val>
            <c:numRef>
              <c:f>Fig2_Ch2!$K$159:$K$161</c:f>
              <c:numCache>
                <c:formatCode>General</c:formatCode>
                <c:ptCount val="3"/>
                <c:pt idx="0">
                  <c:v>0.1675615</c:v>
                </c:pt>
                <c:pt idx="1">
                  <c:v>0.0955089804</c:v>
                </c:pt>
                <c:pt idx="2">
                  <c:v>0.04</c:v>
                </c:pt>
              </c:numCache>
            </c:numRef>
          </c:val>
        </c:ser>
        <c:gapWidth val="150"/>
        <c:overlap val="0"/>
        <c:axId val="25146887"/>
        <c:axId val="59096079"/>
      </c:barChart>
      <c:scatterChart>
        <c:scatterStyle val="line"/>
        <c:varyColors val="0"/>
        <c:ser>
          <c:idx val="3"/>
          <c:order val="3"/>
          <c:tx>
            <c:strRef>
              <c:f>Fig2_Ch2!$L$3</c:f>
              <c:strCache>
                <c:ptCount val="1"/>
                <c:pt idx="0">
                  <c:v>GPE Commitment (20%)</c:v>
                </c:pt>
              </c:strCache>
            </c:strRef>
          </c:tx>
          <c:spPr>
            <a:solidFill>
              <a:srgbClr val="bfbfbf"/>
            </a:solidFill>
            <a:ln w="25560">
              <a:solidFill>
                <a:srgbClr val="bfbfb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Fig2_Ch2!$M$4:$N$4</c:f>
              <c:numCache>
                <c:formatCode>General</c:formatCode>
                <c:ptCount val="2"/>
                <c:pt idx="0">
                  <c:v>0.6</c:v>
                </c:pt>
                <c:pt idx="1">
                  <c:v>1.4</c:v>
                </c:pt>
              </c:numCache>
            </c:numRef>
          </c:xVal>
          <c:yVal>
            <c:numRef>
              <c:f>Fig2_Ch2!$M$3:$N$3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Fig2_Ch2!$L$5</c:f>
              <c:strCache>
                <c:ptCount val="1"/>
                <c:pt idx="0">
                  <c:v>Abuja Commitment (15%)</c:v>
                </c:pt>
              </c:strCache>
            </c:strRef>
          </c:tx>
          <c:spPr>
            <a:solidFill>
              <a:srgbClr val="bfbfbf"/>
            </a:solidFill>
            <a:ln w="25560">
              <a:solidFill>
                <a:srgbClr val="bfbfb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Fig2_Ch2!$M$6:$N$6</c:f>
              <c:numCache>
                <c:formatCode>General</c:formatCode>
                <c:ptCount val="2"/>
                <c:pt idx="0">
                  <c:v>1.6</c:v>
                </c:pt>
                <c:pt idx="1">
                  <c:v>2.4</c:v>
                </c:pt>
              </c:numCache>
            </c:numRef>
          </c:xVal>
          <c:yVal>
            <c:numRef>
              <c:f>Fig2_Ch2!$M$5:$N$5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Fig2_Ch2!$L$7</c:f>
              <c:strCache>
                <c:ptCount val="1"/>
                <c:pt idx="0">
                  <c:v>Maputo/Malabo Commitment (10%)</c:v>
                </c:pt>
              </c:strCache>
            </c:strRef>
          </c:tx>
          <c:spPr>
            <a:solidFill>
              <a:srgbClr val="bfbfbf"/>
            </a:solidFill>
            <a:ln w="25560">
              <a:solidFill>
                <a:srgbClr val="bfbfb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Fig2_Ch2!$M$8:$N$8</c:f>
              <c:numCache>
                <c:formatCode>General</c:formatCode>
                <c:ptCount val="2"/>
                <c:pt idx="0">
                  <c:v>2.6</c:v>
                </c:pt>
                <c:pt idx="1">
                  <c:v>3.4</c:v>
                </c:pt>
              </c:numCache>
            </c:numRef>
          </c:xVal>
          <c:yVal>
            <c:numRef>
              <c:f>Fig2_Ch2!$M$7:$N$7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</c:ser>
        <c:axId val="33692143"/>
        <c:axId val="19426539"/>
      </c:scatterChart>
      <c:catAx>
        <c:axId val="25146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96079"/>
        <c:crosses val="autoZero"/>
        <c:auto val="1"/>
        <c:lblAlgn val="ctr"/>
        <c:lblOffset val="100"/>
      </c:catAx>
      <c:valAx>
        <c:axId val="59096079"/>
        <c:scaling>
          <c:orientation val="minMax"/>
          <c:max val="0.2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146887"/>
        <c:crosses val="autoZero"/>
        <c:crossBetween val="midCat"/>
      </c:valAx>
      <c:catAx>
        <c:axId val="33692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426539"/>
        <c:crosses val="autoZero"/>
        <c:auto val="1"/>
        <c:lblAlgn val="ctr"/>
        <c:lblOffset val="100"/>
      </c:catAx>
      <c:valAx>
        <c:axId val="19426539"/>
        <c:scaling>
          <c:orientation val="minMax"/>
          <c:max val="0.21"/>
          <c:min val="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921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815400</xdr:colOff>
      <xdr:row>12</xdr:row>
      <xdr:rowOff>60840</xdr:rowOff>
    </xdr:from>
    <xdr:to>
      <xdr:col>8</xdr:col>
      <xdr:colOff>312120</xdr:colOff>
      <xdr:row>29</xdr:row>
      <xdr:rowOff>144360</xdr:rowOff>
    </xdr:to>
    <xdr:graphicFrame>
      <xdr:nvGraphicFramePr>
        <xdr:cNvPr id="0" name="Chart 1"/>
        <xdr:cNvGraphicFramePr/>
      </xdr:nvGraphicFramePr>
      <xdr:xfrm>
        <a:off x="815400" y="2346840"/>
        <a:ext cx="8278560" cy="332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2</xdr:row>
      <xdr:rowOff>0</xdr:rowOff>
    </xdr:from>
    <xdr:to>
      <xdr:col>14</xdr:col>
      <xdr:colOff>356760</xdr:colOff>
      <xdr:row>26</xdr:row>
      <xdr:rowOff>9000</xdr:rowOff>
    </xdr:to>
    <xdr:graphicFrame>
      <xdr:nvGraphicFramePr>
        <xdr:cNvPr id="11" name="Chart 1"/>
        <xdr:cNvGraphicFramePr/>
      </xdr:nvGraphicFramePr>
      <xdr:xfrm>
        <a:off x="2409840" y="32364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2</xdr:row>
      <xdr:rowOff>66600</xdr:rowOff>
    </xdr:from>
    <xdr:to>
      <xdr:col>15</xdr:col>
      <xdr:colOff>268560</xdr:colOff>
      <xdr:row>38</xdr:row>
      <xdr:rowOff>161640</xdr:rowOff>
    </xdr:to>
    <xdr:graphicFrame>
      <xdr:nvGraphicFramePr>
        <xdr:cNvPr id="12" name="Chart 1"/>
        <xdr:cNvGraphicFramePr/>
      </xdr:nvGraphicFramePr>
      <xdr:xfrm>
        <a:off x="533520" y="390240"/>
        <a:ext cx="11593440" cy="59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395640</xdr:colOff>
      <xdr:row>37</xdr:row>
      <xdr:rowOff>32040</xdr:rowOff>
    </xdr:from>
    <xdr:to>
      <xdr:col>11</xdr:col>
      <xdr:colOff>42840</xdr:colOff>
      <xdr:row>38</xdr:row>
      <xdr:rowOff>41040</xdr:rowOff>
    </xdr:to>
    <xdr:sp>
      <xdr:nvSpPr>
        <xdr:cNvPr id="13" name="CustomShape 1"/>
        <xdr:cNvSpPr/>
      </xdr:nvSpPr>
      <xdr:spPr>
        <a:xfrm>
          <a:off x="8301240" y="6051600"/>
          <a:ext cx="437760" cy="17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rgbClr val="ffff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85680</xdr:colOff>
      <xdr:row>36</xdr:row>
      <xdr:rowOff>145800</xdr:rowOff>
    </xdr:from>
    <xdr:to>
      <xdr:col>12</xdr:col>
      <xdr:colOff>598680</xdr:colOff>
      <xdr:row>39</xdr:row>
      <xdr:rowOff>45360</xdr:rowOff>
    </xdr:to>
    <xdr:sp>
      <xdr:nvSpPr>
        <xdr:cNvPr id="14" name="CustomShape 1"/>
        <xdr:cNvSpPr/>
      </xdr:nvSpPr>
      <xdr:spPr>
        <a:xfrm>
          <a:off x="8781840" y="6003360"/>
          <a:ext cx="1303560" cy="385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LDC ODA/ Total ODA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552600</xdr:colOff>
      <xdr:row>3</xdr:row>
      <xdr:rowOff>76320</xdr:rowOff>
    </xdr:from>
    <xdr:to>
      <xdr:col>14</xdr:col>
      <xdr:colOff>514080</xdr:colOff>
      <xdr:row>33</xdr:row>
      <xdr:rowOff>66600</xdr:rowOff>
    </xdr:to>
    <xdr:graphicFrame>
      <xdr:nvGraphicFramePr>
        <xdr:cNvPr id="15" name="Chart 1"/>
        <xdr:cNvGraphicFramePr/>
      </xdr:nvGraphicFramePr>
      <xdr:xfrm>
        <a:off x="1343160" y="561960"/>
        <a:ext cx="10238760" cy="4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12</xdr:col>
      <xdr:colOff>318600</xdr:colOff>
      <xdr:row>27</xdr:row>
      <xdr:rowOff>9000</xdr:rowOff>
    </xdr:to>
    <xdr:graphicFrame>
      <xdr:nvGraphicFramePr>
        <xdr:cNvPr id="16" name="Chart 1"/>
        <xdr:cNvGraphicFramePr/>
      </xdr:nvGraphicFramePr>
      <xdr:xfrm>
        <a:off x="790560" y="48564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219240</xdr:colOff>
      <xdr:row>2</xdr:row>
      <xdr:rowOff>28440</xdr:rowOff>
    </xdr:from>
    <xdr:to>
      <xdr:col>12</xdr:col>
      <xdr:colOff>537840</xdr:colOff>
      <xdr:row>26</xdr:row>
      <xdr:rowOff>37440</xdr:rowOff>
    </xdr:to>
    <xdr:graphicFrame>
      <xdr:nvGraphicFramePr>
        <xdr:cNvPr id="17" name="Chart 1"/>
        <xdr:cNvGraphicFramePr/>
      </xdr:nvGraphicFramePr>
      <xdr:xfrm>
        <a:off x="1009800" y="35208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314280</xdr:colOff>
      <xdr:row>0</xdr:row>
      <xdr:rowOff>0</xdr:rowOff>
    </xdr:from>
    <xdr:to>
      <xdr:col>13</xdr:col>
      <xdr:colOff>23400</xdr:colOff>
      <xdr:row>24</xdr:row>
      <xdr:rowOff>9000</xdr:rowOff>
    </xdr:to>
    <xdr:graphicFrame>
      <xdr:nvGraphicFramePr>
        <xdr:cNvPr id="18" name="Chart 1"/>
        <xdr:cNvGraphicFramePr/>
      </xdr:nvGraphicFramePr>
      <xdr:xfrm>
        <a:off x="1104840" y="0"/>
        <a:ext cx="919584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0</xdr:row>
      <xdr:rowOff>0</xdr:rowOff>
    </xdr:from>
    <xdr:to>
      <xdr:col>14</xdr:col>
      <xdr:colOff>570960</xdr:colOff>
      <xdr:row>28</xdr:row>
      <xdr:rowOff>66240</xdr:rowOff>
    </xdr:to>
    <xdr:graphicFrame>
      <xdr:nvGraphicFramePr>
        <xdr:cNvPr id="19" name="Chart 1"/>
        <xdr:cNvGraphicFramePr/>
      </xdr:nvGraphicFramePr>
      <xdr:xfrm>
        <a:off x="838080" y="0"/>
        <a:ext cx="10800720" cy="46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14</xdr:col>
      <xdr:colOff>318600</xdr:colOff>
      <xdr:row>27</xdr:row>
      <xdr:rowOff>9000</xdr:rowOff>
    </xdr:to>
    <xdr:graphicFrame>
      <xdr:nvGraphicFramePr>
        <xdr:cNvPr id="20" name="Chart 1"/>
        <xdr:cNvGraphicFramePr/>
      </xdr:nvGraphicFramePr>
      <xdr:xfrm>
        <a:off x="2371680" y="48564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12</xdr:col>
      <xdr:colOff>318600</xdr:colOff>
      <xdr:row>26</xdr:row>
      <xdr:rowOff>9000</xdr:rowOff>
    </xdr:to>
    <xdr:graphicFrame>
      <xdr:nvGraphicFramePr>
        <xdr:cNvPr id="21" name="Chart 1"/>
        <xdr:cNvGraphicFramePr/>
      </xdr:nvGraphicFramePr>
      <xdr:xfrm>
        <a:off x="790560" y="32364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0</xdr:row>
      <xdr:rowOff>66600</xdr:rowOff>
    </xdr:from>
    <xdr:to>
      <xdr:col>12</xdr:col>
      <xdr:colOff>299520</xdr:colOff>
      <xdr:row>24</xdr:row>
      <xdr:rowOff>75600</xdr:rowOff>
    </xdr:to>
    <xdr:graphicFrame>
      <xdr:nvGraphicFramePr>
        <xdr:cNvPr id="22" name="Chart 1"/>
        <xdr:cNvGraphicFramePr/>
      </xdr:nvGraphicFramePr>
      <xdr:xfrm>
        <a:off x="590400" y="66600"/>
        <a:ext cx="919584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1824120</xdr:colOff>
      <xdr:row>10</xdr:row>
      <xdr:rowOff>133200</xdr:rowOff>
    </xdr:from>
    <xdr:to>
      <xdr:col>12</xdr:col>
      <xdr:colOff>47520</xdr:colOff>
      <xdr:row>33</xdr:row>
      <xdr:rowOff>28080</xdr:rowOff>
    </xdr:to>
    <xdr:graphicFrame>
      <xdr:nvGraphicFramePr>
        <xdr:cNvPr id="1" name="Chart 1"/>
        <xdr:cNvGraphicFramePr/>
      </xdr:nvGraphicFramePr>
      <xdr:xfrm>
        <a:off x="2585880" y="2037960"/>
        <a:ext cx="936756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318600</xdr:colOff>
      <xdr:row>24</xdr:row>
      <xdr:rowOff>9000</xdr:rowOff>
    </xdr:to>
    <xdr:graphicFrame>
      <xdr:nvGraphicFramePr>
        <xdr:cNvPr id="23" name="Chart 1"/>
        <xdr:cNvGraphicFramePr/>
      </xdr:nvGraphicFramePr>
      <xdr:xfrm>
        <a:off x="0" y="0"/>
        <a:ext cx="90147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600120</xdr:colOff>
      <xdr:row>1</xdr:row>
      <xdr:rowOff>38160</xdr:rowOff>
    </xdr:from>
    <xdr:to>
      <xdr:col>28</xdr:col>
      <xdr:colOff>350280</xdr:colOff>
      <xdr:row>57</xdr:row>
      <xdr:rowOff>14760</xdr:rowOff>
    </xdr:to>
    <xdr:graphicFrame>
      <xdr:nvGraphicFramePr>
        <xdr:cNvPr id="24" name="Chart 1"/>
        <xdr:cNvGraphicFramePr/>
      </xdr:nvGraphicFramePr>
      <xdr:xfrm>
        <a:off x="12982320" y="228600"/>
        <a:ext cx="7208280" cy="912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23760</xdr:colOff>
      <xdr:row>0</xdr:row>
      <xdr:rowOff>181080</xdr:rowOff>
    </xdr:from>
    <xdr:to>
      <xdr:col>25</xdr:col>
      <xdr:colOff>537840</xdr:colOff>
      <xdr:row>42</xdr:row>
      <xdr:rowOff>104400</xdr:rowOff>
    </xdr:to>
    <xdr:graphicFrame>
      <xdr:nvGraphicFramePr>
        <xdr:cNvPr id="25" name="Chart 1"/>
        <xdr:cNvGraphicFramePr/>
      </xdr:nvGraphicFramePr>
      <xdr:xfrm>
        <a:off x="12253680" y="181080"/>
        <a:ext cx="5943240" cy="792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0</xdr:colOff>
      <xdr:row>1</xdr:row>
      <xdr:rowOff>0</xdr:rowOff>
    </xdr:from>
    <xdr:to>
      <xdr:col>28</xdr:col>
      <xdr:colOff>151920</xdr:colOff>
      <xdr:row>44</xdr:row>
      <xdr:rowOff>104400</xdr:rowOff>
    </xdr:to>
    <xdr:graphicFrame>
      <xdr:nvGraphicFramePr>
        <xdr:cNvPr id="26" name="Chart 1"/>
        <xdr:cNvGraphicFramePr/>
      </xdr:nvGraphicFramePr>
      <xdr:xfrm>
        <a:off x="13296600" y="190440"/>
        <a:ext cx="6629040" cy="63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1055520</xdr:colOff>
      <xdr:row>0</xdr:row>
      <xdr:rowOff>160200</xdr:rowOff>
    </xdr:from>
    <xdr:to>
      <xdr:col>13</xdr:col>
      <xdr:colOff>363600</xdr:colOff>
      <xdr:row>1957</xdr:row>
      <xdr:rowOff>72360</xdr:rowOff>
    </xdr:to>
    <xdr:graphicFrame>
      <xdr:nvGraphicFramePr>
        <xdr:cNvPr id="27" name="Chart 1"/>
        <xdr:cNvGraphicFramePr/>
      </xdr:nvGraphicFramePr>
      <xdr:xfrm>
        <a:off x="7808400" y="160200"/>
        <a:ext cx="6233040" cy="99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115</xdr:row>
      <xdr:rowOff>68760</xdr:rowOff>
    </xdr:from>
    <xdr:to>
      <xdr:col>18</xdr:col>
      <xdr:colOff>479880</xdr:colOff>
      <xdr:row>141</xdr:row>
      <xdr:rowOff>15120</xdr:rowOff>
    </xdr:to>
    <xdr:graphicFrame>
      <xdr:nvGraphicFramePr>
        <xdr:cNvPr id="2" name="Chart 1"/>
        <xdr:cNvGraphicFramePr/>
      </xdr:nvGraphicFramePr>
      <xdr:xfrm>
        <a:off x="304920" y="20909160"/>
        <a:ext cx="7471080" cy="41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350640</xdr:colOff>
      <xdr:row>123</xdr:row>
      <xdr:rowOff>57240</xdr:rowOff>
    </xdr:from>
    <xdr:to>
      <xdr:col>29</xdr:col>
      <xdr:colOff>289440</xdr:colOff>
      <xdr:row>161</xdr:row>
      <xdr:rowOff>68400</xdr:rowOff>
    </xdr:to>
    <xdr:graphicFrame>
      <xdr:nvGraphicFramePr>
        <xdr:cNvPr id="3" name="Chart 2"/>
        <xdr:cNvGraphicFramePr/>
      </xdr:nvGraphicFramePr>
      <xdr:xfrm>
        <a:off x="7646760" y="22193280"/>
        <a:ext cx="8634960" cy="61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617400</xdr:colOff>
      <xdr:row>16</xdr:row>
      <xdr:rowOff>15120</xdr:rowOff>
    </xdr:from>
    <xdr:to>
      <xdr:col>20</xdr:col>
      <xdr:colOff>548640</xdr:colOff>
      <xdr:row>51</xdr:row>
      <xdr:rowOff>144360</xdr:rowOff>
    </xdr:to>
    <xdr:graphicFrame>
      <xdr:nvGraphicFramePr>
        <xdr:cNvPr id="4" name="Chart 3"/>
        <xdr:cNvGraphicFramePr/>
      </xdr:nvGraphicFramePr>
      <xdr:xfrm>
        <a:off x="617400" y="3367800"/>
        <a:ext cx="8808480" cy="67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289440</xdr:colOff>
      <xdr:row>9</xdr:row>
      <xdr:rowOff>7560</xdr:rowOff>
    </xdr:from>
    <xdr:to>
      <xdr:col>7</xdr:col>
      <xdr:colOff>693000</xdr:colOff>
      <xdr:row>31</xdr:row>
      <xdr:rowOff>45360</xdr:rowOff>
    </xdr:to>
    <xdr:graphicFrame>
      <xdr:nvGraphicFramePr>
        <xdr:cNvPr id="5" name="Chart 2"/>
        <xdr:cNvGraphicFramePr/>
      </xdr:nvGraphicFramePr>
      <xdr:xfrm>
        <a:off x="289440" y="1559880"/>
        <a:ext cx="6937560" cy="36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704880</xdr:colOff>
      <xdr:row>7</xdr:row>
      <xdr:rowOff>171360</xdr:rowOff>
    </xdr:from>
    <xdr:to>
      <xdr:col>10</xdr:col>
      <xdr:colOff>552240</xdr:colOff>
      <xdr:row>28</xdr:row>
      <xdr:rowOff>171000</xdr:rowOff>
    </xdr:to>
    <xdr:graphicFrame>
      <xdr:nvGraphicFramePr>
        <xdr:cNvPr id="6" name="Chart 1"/>
        <xdr:cNvGraphicFramePr/>
      </xdr:nvGraphicFramePr>
      <xdr:xfrm>
        <a:off x="1466640" y="1504800"/>
        <a:ext cx="9601200" cy="399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269280</xdr:colOff>
      <xdr:row>37</xdr:row>
      <xdr:rowOff>63360</xdr:rowOff>
    </xdr:to>
    <xdr:graphicFrame>
      <xdr:nvGraphicFramePr>
        <xdr:cNvPr id="7" name="Chart 1"/>
        <xdr:cNvGraphicFramePr/>
      </xdr:nvGraphicFramePr>
      <xdr:xfrm>
        <a:off x="0" y="0"/>
        <a:ext cx="9298800" cy="60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657360</xdr:colOff>
      <xdr:row>9</xdr:row>
      <xdr:rowOff>57240</xdr:rowOff>
    </xdr:from>
    <xdr:to>
      <xdr:col>12</xdr:col>
      <xdr:colOff>190440</xdr:colOff>
      <xdr:row>37</xdr:row>
      <xdr:rowOff>47520</xdr:rowOff>
    </xdr:to>
    <xdr:graphicFrame>
      <xdr:nvGraphicFramePr>
        <xdr:cNvPr id="8" name="Chart 2"/>
        <xdr:cNvGraphicFramePr/>
      </xdr:nvGraphicFramePr>
      <xdr:xfrm>
        <a:off x="8639280" y="1762200"/>
        <a:ext cx="10658160" cy="53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762120</xdr:colOff>
      <xdr:row>7</xdr:row>
      <xdr:rowOff>125640</xdr:rowOff>
    </xdr:from>
    <xdr:to>
      <xdr:col>10</xdr:col>
      <xdr:colOff>15120</xdr:colOff>
      <xdr:row>28</xdr:row>
      <xdr:rowOff>83520</xdr:rowOff>
    </xdr:to>
    <xdr:graphicFrame>
      <xdr:nvGraphicFramePr>
        <xdr:cNvPr id="9" name="Chart 1"/>
        <xdr:cNvGraphicFramePr/>
      </xdr:nvGraphicFramePr>
      <xdr:xfrm>
        <a:off x="762120" y="1839960"/>
        <a:ext cx="8406360" cy="39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449640</xdr:colOff>
      <xdr:row>6</xdr:row>
      <xdr:rowOff>114480</xdr:rowOff>
    </xdr:from>
    <xdr:to>
      <xdr:col>11</xdr:col>
      <xdr:colOff>472320</xdr:colOff>
      <xdr:row>43</xdr:row>
      <xdr:rowOff>110160</xdr:rowOff>
    </xdr:to>
    <xdr:graphicFrame>
      <xdr:nvGraphicFramePr>
        <xdr:cNvPr id="10" name="Chart 2"/>
        <xdr:cNvGraphicFramePr/>
      </xdr:nvGraphicFramePr>
      <xdr:xfrm>
        <a:off x="449640" y="1114560"/>
        <a:ext cx="10118880" cy="68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ykang/AppData/Local/Microsoft/Windows/Temporary%20Internet%20Files/Content.Outlook/7DK8YXWB/Profiles/V3%20Country%20Profiles%20-%20Global%20ODA%20LDC%20ODA%20%20SSA%20OD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"/>
      <sheetName val="LDC"/>
      <sheetName val="LDC Graph"/>
      <sheetName val="SSA"/>
      <sheetName val="Africa"/>
      <sheetName val="GNI"/>
      <sheetName val="IDRC"/>
      <sheetName val="Australia Fig1"/>
      <sheetName val="Canada Fig 1"/>
      <sheetName val="EU Institutions Fig 1"/>
      <sheetName val="France Fig 1"/>
      <sheetName val="Germany Fig 1 "/>
      <sheetName val="Italy Fig 1"/>
      <sheetName val="Japan Fig 1"/>
      <sheetName val="Netherlands Fig 1 "/>
      <sheetName val="Sweden Fig 1"/>
      <sheetName val="UK Fig 1 "/>
      <sheetName val="US Fig 1"/>
      <sheetName val="Global ODA"/>
      <sheetName val="LDC ODA"/>
      <sheetName val="SSA ODA"/>
      <sheetName val="Africa ODA"/>
      <sheetName val="Finland"/>
      <sheetName val="Belgium"/>
    </sheetNames>
    <sheetDataSet>
      <sheetData sheetId="0"/>
      <sheetData sheetId="1">
        <row r="33">
          <cell r="B33">
            <v>29479.15</v>
          </cell>
          <cell r="C33">
            <v>34013.98</v>
          </cell>
          <cell r="D33">
            <v>35320.21</v>
          </cell>
          <cell r="E33">
            <v>39217.44</v>
          </cell>
          <cell r="F33">
            <v>36546.03</v>
          </cell>
          <cell r="G33">
            <v>35907.48</v>
          </cell>
          <cell r="H33">
            <v>38314.06</v>
          </cell>
          <cell r="I33">
            <v>36830.68</v>
          </cell>
          <cell r="J33">
            <v>37171.6</v>
          </cell>
          <cell r="K33">
            <v>39064.4951754825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3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K11" activeCellId="0" sqref="K11"/>
    </sheetView>
  </sheetViews>
  <sheetFormatPr defaultRowHeight="15"/>
  <cols>
    <col collapsed="false" hidden="false" max="1" min="1" style="0" width="27.8502024291498"/>
    <col collapsed="false" hidden="false" max="2" min="2" style="0" width="8.57085020242915"/>
    <col collapsed="false" hidden="false" max="11" min="3" style="0" width="10.3886639676113"/>
    <col collapsed="false" hidden="false" max="1025" min="12" style="0" width="8.57085020242915"/>
  </cols>
  <sheetData>
    <row r="3" customFormat="false" ht="15" hidden="false" customHeight="false" outlineLevel="0" collapsed="false">
      <c r="A3" s="0" t="s">
        <v>0</v>
      </c>
      <c r="B3" s="0" t="n">
        <v>2006</v>
      </c>
      <c r="C3" s="0" t="n">
        <v>2007</v>
      </c>
      <c r="D3" s="0" t="n">
        <v>2008</v>
      </c>
      <c r="E3" s="0" t="n">
        <v>2009</v>
      </c>
      <c r="F3" s="0" t="n">
        <v>2010</v>
      </c>
      <c r="G3" s="0" t="n">
        <v>2011</v>
      </c>
      <c r="H3" s="0" t="n">
        <v>2012</v>
      </c>
      <c r="I3" s="0" t="n">
        <v>2013</v>
      </c>
      <c r="J3" s="0" t="n">
        <v>2014</v>
      </c>
      <c r="K3" s="0" t="n">
        <v>2015</v>
      </c>
    </row>
    <row r="4" customFormat="false" ht="15" hidden="false" customHeight="false" outlineLevel="0" collapsed="false">
      <c r="A4" s="1" t="s">
        <v>1</v>
      </c>
      <c r="B4" s="2" t="n">
        <v>332.713722795616</v>
      </c>
      <c r="C4" s="2" t="n">
        <v>377.784929672889</v>
      </c>
      <c r="D4" s="2" t="n">
        <v>495.531493024286</v>
      </c>
      <c r="E4" s="2" t="n">
        <v>382.844894251183</v>
      </c>
      <c r="F4" s="2" t="n">
        <v>468.801362420435</v>
      </c>
      <c r="G4" s="2" t="n">
        <v>520.050704538329</v>
      </c>
      <c r="H4" s="2" t="n">
        <v>567.876728704394</v>
      </c>
      <c r="I4" s="2" t="n">
        <v>548.428199285384</v>
      </c>
      <c r="J4" s="2" t="n">
        <v>494.533926818159</v>
      </c>
      <c r="K4" s="2" t="n">
        <v>434.114042574389</v>
      </c>
    </row>
    <row r="5" customFormat="false" ht="15" hidden="false" customHeight="false" outlineLevel="0" collapsed="false">
      <c r="A5" s="0" t="s">
        <v>2</v>
      </c>
      <c r="B5" s="2" t="n">
        <v>32.14436</v>
      </c>
      <c r="C5" s="2" t="n">
        <v>35.43702</v>
      </c>
      <c r="D5" s="2" t="n">
        <v>42.09278</v>
      </c>
      <c r="E5" s="2" t="n">
        <v>42.00134</v>
      </c>
      <c r="F5" s="2" t="n">
        <v>43.10227</v>
      </c>
      <c r="G5" s="2" t="n">
        <v>45.74583</v>
      </c>
      <c r="H5" s="2" t="n">
        <v>44.6832</v>
      </c>
      <c r="I5" s="2" t="n">
        <v>46.73736</v>
      </c>
      <c r="J5" s="2" t="n">
        <v>48.07944</v>
      </c>
      <c r="K5" s="2" t="n">
        <v>42.71033</v>
      </c>
    </row>
    <row r="6" customFormat="false" ht="15" hidden="false" customHeight="false" outlineLevel="0" collapsed="false">
      <c r="A6" s="1" t="s">
        <v>3</v>
      </c>
      <c r="B6" s="3" t="n">
        <v>43.5478594791061</v>
      </c>
      <c r="C6" s="3" t="n">
        <v>61.2914103680657</v>
      </c>
      <c r="D6" s="3" t="n">
        <v>72.7365146057828</v>
      </c>
      <c r="E6" s="3" t="n">
        <v>65.2381181715117</v>
      </c>
      <c r="F6" s="3" t="n">
        <v>60.9752983941024</v>
      </c>
      <c r="G6" s="3" t="n">
        <v>65.916000311954</v>
      </c>
      <c r="H6" s="3" t="n">
        <v>77.3938186263439</v>
      </c>
      <c r="I6" s="3" t="n">
        <v>74.2925351680078</v>
      </c>
      <c r="J6" s="3" t="n">
        <v>70.9710033384096</v>
      </c>
      <c r="K6" s="3" t="n">
        <v>61.1888056061556</v>
      </c>
    </row>
    <row r="8" customFormat="false" ht="15" hidden="false" customHeight="false" outlineLevel="0" collapsed="false">
      <c r="A8" s="4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A1:R1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250" zoomScaleNormal="250" zoomScalePageLayoutView="100" workbookViewId="0">
      <selection pane="topLeft" activeCell="M15" activeCellId="0" sqref="M15"/>
    </sheetView>
  </sheetViews>
  <sheetFormatPr defaultRowHeight="15"/>
  <cols>
    <col collapsed="false" hidden="false" max="1" min="1" style="0" width="27.8502024291498"/>
    <col collapsed="false" hidden="false" max="1025" min="2" style="0" width="8.57085020242915"/>
  </cols>
  <sheetData>
    <row r="1" customFormat="false" ht="15" hidden="false" customHeight="false" outlineLevel="0" collapsed="false">
      <c r="B1" s="0" t="n">
        <v>2000</v>
      </c>
      <c r="C1" s="0" t="n">
        <v>2001</v>
      </c>
      <c r="D1" s="0" t="n">
        <v>2002</v>
      </c>
      <c r="E1" s="0" t="n">
        <v>2003</v>
      </c>
      <c r="F1" s="0" t="n">
        <v>2004</v>
      </c>
      <c r="G1" s="0" t="n">
        <v>2005</v>
      </c>
      <c r="H1" s="0" t="n">
        <v>2006</v>
      </c>
      <c r="I1" s="0" t="n">
        <v>2007</v>
      </c>
      <c r="J1" s="0" t="n">
        <v>2008</v>
      </c>
      <c r="K1" s="0" t="n">
        <v>2009</v>
      </c>
      <c r="L1" s="0" t="n">
        <v>2010</v>
      </c>
      <c r="M1" s="0" t="n">
        <v>2011</v>
      </c>
      <c r="N1" s="0" t="n">
        <v>2012</v>
      </c>
      <c r="O1" s="0" t="n">
        <v>2013</v>
      </c>
      <c r="P1" s="0" t="n">
        <v>2014</v>
      </c>
      <c r="Q1" s="0" t="n">
        <v>2015</v>
      </c>
      <c r="R1" s="0" t="n">
        <v>2016</v>
      </c>
    </row>
    <row r="2" s="83" customFormat="true" ht="12.75" hidden="false" customHeight="false" outlineLevel="0" collapsed="false">
      <c r="A2" s="83" t="s">
        <v>145</v>
      </c>
      <c r="B2" s="84" t="n">
        <f aca="false">B11/1000</f>
        <v>10.9503928453443</v>
      </c>
      <c r="C2" s="84" t="n">
        <f aca="false">C11/1000</f>
        <v>20.8878361663645</v>
      </c>
      <c r="D2" s="84" t="n">
        <f aca="false">D11/1000</f>
        <v>19.6064064054227</v>
      </c>
      <c r="E2" s="84" t="n">
        <f aca="false">E11/1000</f>
        <v>26.5657610418778</v>
      </c>
      <c r="F2" s="84" t="n">
        <f aca="false">F11/1000</f>
        <v>21.1397974433925</v>
      </c>
      <c r="G2" s="84" t="n">
        <f aca="false">G11/1000</f>
        <v>37.6325625715264</v>
      </c>
      <c r="H2" s="84" t="n">
        <f aca="false">H11/1000</f>
        <v>43.5478594791061</v>
      </c>
      <c r="I2" s="84" t="n">
        <f aca="false">I11/1000</f>
        <v>61.2914103680657</v>
      </c>
      <c r="J2" s="84" t="n">
        <f aca="false">J11/1000</f>
        <v>72.7365146057828</v>
      </c>
      <c r="K2" s="84" t="n">
        <f aca="false">K11/1000</f>
        <v>65.2381181715117</v>
      </c>
      <c r="L2" s="84" t="n">
        <f aca="false">L11/1000</f>
        <v>60.9752983941024</v>
      </c>
      <c r="M2" s="84" t="n">
        <f aca="false">M11/1000</f>
        <v>65.916000311954</v>
      </c>
      <c r="N2" s="84" t="n">
        <f aca="false">N11/1000</f>
        <v>77.3938186263439</v>
      </c>
      <c r="O2" s="84" t="n">
        <f aca="false">O11/1000</f>
        <v>74.2925351680078</v>
      </c>
      <c r="P2" s="84" t="n">
        <f aca="false">P11/1000</f>
        <v>70.9710033384096</v>
      </c>
      <c r="Q2" s="84" t="n">
        <f aca="false">Q11/1000</f>
        <v>61.1888056061556</v>
      </c>
      <c r="R2" s="84" t="n">
        <f aca="false">R11/1000</f>
        <v>59.0339797759378</v>
      </c>
    </row>
    <row r="3" customFormat="false" ht="12.75" hidden="false" customHeight="false" outlineLevel="0" collapsed="false">
      <c r="A3" s="83" t="s">
        <v>146</v>
      </c>
      <c r="B3" s="85" t="n">
        <f aca="false">B2/B5</f>
        <v>0.0167425538139602</v>
      </c>
      <c r="C3" s="85" t="n">
        <f aca="false">C2/C5</f>
        <v>0.0330226074901467</v>
      </c>
      <c r="D3" s="85" t="n">
        <f aca="false">D2/D5</f>
        <v>0.0305312269361328</v>
      </c>
      <c r="E3" s="85" t="n">
        <f aca="false">E2/E5</f>
        <v>0.0345013077614631</v>
      </c>
      <c r="F3" s="85" t="n">
        <f aca="false">F2/F5</f>
        <v>0.0228567351904033</v>
      </c>
      <c r="G3" s="85" t="n">
        <f aca="false">G2/G5</f>
        <v>0.0346671760981273</v>
      </c>
      <c r="H3" s="85" t="n">
        <f aca="false">H2/H5</f>
        <v>0.0346189033265258</v>
      </c>
      <c r="I3" s="85" t="n">
        <f aca="false">I2/I5</f>
        <v>0.0415810095376392</v>
      </c>
      <c r="J3" s="85" t="n">
        <f aca="false">J2/J5</f>
        <v>0.0418558716609498</v>
      </c>
      <c r="K3" s="85" t="n">
        <f aca="false">K2/K5</f>
        <v>0.0391858237663912</v>
      </c>
      <c r="L3" s="85" t="n">
        <f aca="false">L2/L5</f>
        <v>0.0313040469488699</v>
      </c>
      <c r="M3" s="85" t="n">
        <f aca="false">M2/M5</f>
        <v>0.0304241333315125</v>
      </c>
      <c r="N3" s="85" t="n">
        <f aca="false">N2/N5</f>
        <v>0.033307819565717</v>
      </c>
      <c r="O3" s="85" t="n">
        <f aca="false">O2/O5</f>
        <v>0.0308811417762948</v>
      </c>
      <c r="P3" s="85" t="n">
        <f aca="false">P2/P5</f>
        <v>0.0286313225589394</v>
      </c>
      <c r="Q3" s="85" t="n">
        <f aca="false">Q2/Q5</f>
        <v>0.0269499012093953</v>
      </c>
      <c r="R3" s="85" t="n">
        <f aca="false">R2/R5</f>
        <v>0.0270265228352257</v>
      </c>
    </row>
    <row r="4" customFormat="false" ht="12.75" hidden="false" customHeight="false" outlineLevel="0" collapsed="false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="86" customFormat="true" ht="12.75" hidden="false" customHeight="false" outlineLevel="0" collapsed="false">
      <c r="A5" s="86" t="s">
        <v>147</v>
      </c>
      <c r="B5" s="87" t="n">
        <v>654.045551653756</v>
      </c>
      <c r="C5" s="87" t="n">
        <v>632.531400574502</v>
      </c>
      <c r="D5" s="87" t="n">
        <v>642.17551579033</v>
      </c>
      <c r="E5" s="87" t="n">
        <v>769.992871735457</v>
      </c>
      <c r="F5" s="87" t="n">
        <v>924.882633818515</v>
      </c>
      <c r="G5" s="87" t="n">
        <v>1085.5387374214</v>
      </c>
      <c r="H5" s="87" t="n">
        <v>1257.92140404802</v>
      </c>
      <c r="I5" s="87" t="n">
        <v>1474.02410498438</v>
      </c>
      <c r="J5" s="87" t="n">
        <v>1737.78520717426</v>
      </c>
      <c r="K5" s="87" t="n">
        <v>1664.83977880452</v>
      </c>
      <c r="L5" s="87" t="n">
        <v>1947.84075342385</v>
      </c>
      <c r="M5" s="87" t="n">
        <v>2166.56953194719</v>
      </c>
      <c r="N5" s="87" t="n">
        <v>2323.59306719686</v>
      </c>
      <c r="O5" s="87" t="n">
        <v>2405.75739414651</v>
      </c>
      <c r="P5" s="87" t="n">
        <v>2478.7888576335</v>
      </c>
      <c r="Q5" s="87" t="n">
        <v>2270.46493160516</v>
      </c>
      <c r="R5" s="87" t="n">
        <v>2184.298</v>
      </c>
    </row>
    <row r="6" s="86" customFormat="true" ht="12.75" hidden="false" customHeight="false" outlineLevel="0" collapsed="false">
      <c r="A6" s="0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8" s="83" customFormat="true" ht="12.75" hidden="false" customHeight="false" outlineLevel="0" collapsed="false"/>
    <row r="11" customFormat="false" ht="15" hidden="true" customHeight="false" outlineLevel="0" collapsed="false">
      <c r="B11" s="88" t="n">
        <v>10950.3928453443</v>
      </c>
      <c r="C11" s="88" t="n">
        <v>20887.8361663645</v>
      </c>
      <c r="D11" s="88" t="n">
        <v>19606.4064054227</v>
      </c>
      <c r="E11" s="88" t="n">
        <v>26565.7610418778</v>
      </c>
      <c r="F11" s="88" t="n">
        <v>21139.7974433925</v>
      </c>
      <c r="G11" s="88" t="n">
        <v>37632.5625715264</v>
      </c>
      <c r="H11" s="88" t="n">
        <v>43547.8594791061</v>
      </c>
      <c r="I11" s="88" t="n">
        <v>61291.4103680657</v>
      </c>
      <c r="J11" s="88" t="n">
        <v>72736.5146057828</v>
      </c>
      <c r="K11" s="88" t="n">
        <v>65238.1181715117</v>
      </c>
      <c r="L11" s="88" t="n">
        <v>60975.2983941024</v>
      </c>
      <c r="M11" s="88" t="n">
        <v>65916.000311954</v>
      </c>
      <c r="N11" s="88" t="n">
        <v>77393.8186263439</v>
      </c>
      <c r="O11" s="88" t="n">
        <v>74292.5351680078</v>
      </c>
      <c r="P11" s="89" t="n">
        <v>70971.0033384096</v>
      </c>
      <c r="Q11" s="88" t="n">
        <v>61188.8056061556</v>
      </c>
      <c r="R11" s="88" t="n">
        <v>59033.9797759378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Q19" activeCellId="0" sqref="Q19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2.75" hidden="false" customHeight="false" outlineLevel="0" collapsed="false"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2.75" hidden="false" customHeight="false" outlineLevel="0" collapsed="false"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2.75" hidden="false" customHeight="false" outlineLevel="0" collapsed="false"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2.75" hidden="false" customHeight="false" outlineLevel="0" collapsed="false"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12.75" hidden="false" customHeight="false" outlineLevel="0" collapsed="false"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2.75" hidden="false" customHeight="false" outlineLevel="0" collapsed="false"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2.75" hidden="false" customHeight="false" outlineLevel="0" collapsed="false"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E9" s="0"/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2.75" hidden="false" customHeight="false" outlineLevel="0" collapsed="false"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2.75" hidden="false" customHeight="false" outlineLevel="0" collapsed="false"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</row>
    <row r="12" customFormat="false" ht="12.75" hidden="false" customHeight="false" outlineLevel="0" collapsed="false"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customFormat="false" ht="12.75" hidden="false" customHeight="false" outlineLevel="0" collapsed="false"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2.75" hidden="false" customHeight="false" outlineLevel="0" collapsed="false"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2.75" hidden="false" customHeight="false" outlineLevel="0" collapsed="false"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2.75" hidden="false" customHeight="false" outlineLevel="0" collapsed="false"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2.75" hidden="false" customHeight="false" outlineLevel="0" collapsed="false"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2.75" hidden="false" customHeight="false" outlineLevel="0" collapsed="false"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2.75" hidden="false" customHeight="false" outlineLevel="0" collapsed="false"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2.75" hidden="false" customHeight="false" outlineLevel="0" collapsed="false"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</row>
    <row r="22" customFormat="false" ht="12.75" hidden="false" customHeight="false" outlineLevel="0" collapsed="false"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2.75" hidden="false" customHeight="false" outlineLevel="0" collapsed="false"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2.75" hidden="false" customHeight="false" outlineLevel="0" collapsed="false"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2.75" hidden="false" customHeight="false" outlineLevel="0" collapsed="false"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2.75" hidden="false" customHeight="false" outlineLevel="0" collapsed="false"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2.75" hidden="false" customHeight="false" outlineLevel="0" collapsed="false"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5" hidden="false" customHeight="false" outlineLevel="0" collapsed="false">
      <c r="E28" s="90" t="n">
        <v>0.284018672033007</v>
      </c>
      <c r="F28" s="90" t="n">
        <v>0.276221505329447</v>
      </c>
      <c r="G28" s="90" t="n">
        <v>0.257043025401388</v>
      </c>
      <c r="H28" s="90" t="n">
        <v>0.289493110433442</v>
      </c>
      <c r="I28" s="90" t="n">
        <v>0.270273762272505</v>
      </c>
      <c r="J28" s="90" t="n">
        <v>0.292816348846643</v>
      </c>
      <c r="K28" s="90" t="n">
        <v>0.268155373924806</v>
      </c>
      <c r="L28" s="90" t="n">
        <v>0.278057715589766</v>
      </c>
      <c r="M28" s="90" t="n">
        <v>0.267092202650754</v>
      </c>
      <c r="N28" s="90" t="n">
        <v>0.285140209936991</v>
      </c>
      <c r="O28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250" zoomScaleNormal="250" zoomScalePageLayoutView="100" workbookViewId="0">
      <selection pane="topLeft" activeCell="R30" activeCellId="0" sqref="R30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2.75" hidden="false" customHeight="false" outlineLevel="0" collapsed="false"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7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</row>
    <row r="7" customFormat="false" ht="12.75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75" hidden="false" customHeight="false" outlineLevel="0" collapsed="false"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75" hidden="false" customHeight="false" outlineLevel="0" collapsed="false"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7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2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2.7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</row>
    <row r="14" customFormat="false" ht="12.75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2.75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7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7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75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75" hidden="false" customHeight="fals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75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75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7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75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75" hidden="false" customHeight="false" outlineLevel="0" collapsed="false"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5" hidden="false" customHeight="false" outlineLevel="0" collapsed="false">
      <c r="B32" s="15" t="s">
        <v>48</v>
      </c>
      <c r="C32" s="91" t="n">
        <v>0.363570493642483</v>
      </c>
      <c r="D32" s="91" t="n">
        <v>0.382015754850201</v>
      </c>
      <c r="E32" s="91" t="n">
        <v>0.399773428834298</v>
      </c>
      <c r="F32" s="91" t="n">
        <v>0.374402809830358</v>
      </c>
      <c r="G32" s="91" t="n">
        <v>0.438508854259585</v>
      </c>
      <c r="H32" s="91" t="n">
        <v>0.355814409667798</v>
      </c>
      <c r="I32" s="91" t="n">
        <v>0.344722228335424</v>
      </c>
      <c r="J32" s="91" t="n">
        <v>0.373305115579596</v>
      </c>
      <c r="K32" s="91" t="n">
        <v>0.32968321053575</v>
      </c>
      <c r="L32" s="91" t="n">
        <v>0.364039270502104</v>
      </c>
      <c r="M32" s="90"/>
      <c r="N32" s="90"/>
    </row>
    <row r="33" customFormat="false" ht="12.75" hidden="false" customHeight="false" outlineLevel="0" collapsed="false"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75" hidden="false" customHeight="false" outlineLevel="0" collapsed="false"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75" hidden="false" customHeight="false" outlineLevel="0" collapsed="false"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75" hidden="false" customHeight="false" outlineLevel="0" collapsed="false"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75" hidden="false" customHeight="false" outlineLevel="0" collapsed="false"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75" hidden="false" customHeight="false" outlineLevel="0" collapsed="false"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2.75" hidden="false" customHeight="false" outlineLevel="0" collapsed="false"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2.75" hidden="false" customHeight="false" outlineLevel="0" collapsed="false">
      <c r="C41" s="0"/>
      <c r="D41" s="0"/>
      <c r="E41" s="0"/>
      <c r="F41" s="0"/>
      <c r="G41" s="0"/>
      <c r="H41" s="0"/>
      <c r="I41" s="0"/>
      <c r="J41" s="0"/>
      <c r="K41" s="0"/>
      <c r="L41" s="0"/>
    </row>
    <row r="42" customFormat="false" ht="12.75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</row>
    <row r="43" customFormat="false" ht="15" hidden="false" customHeight="false" outlineLevel="0" collapsed="false">
      <c r="C43" s="90" t="n">
        <v>0.382021252023231</v>
      </c>
      <c r="D43" s="90" t="n">
        <v>0.399781507225102</v>
      </c>
      <c r="E43" s="90" t="n">
        <v>0.374405545939192</v>
      </c>
      <c r="F43" s="90" t="n">
        <v>0.438505587440722</v>
      </c>
      <c r="G43" s="90" t="n">
        <v>0.355810122308259</v>
      </c>
      <c r="H43" s="90" t="n">
        <v>0.344723594793692</v>
      </c>
      <c r="I43" s="90" t="n">
        <v>0.373299449036553</v>
      </c>
      <c r="J43" s="90" t="n">
        <v>0.329683126633246</v>
      </c>
      <c r="K43" s="90" t="n">
        <v>0.364993231600826</v>
      </c>
      <c r="L43" s="90" t="n">
        <v>0.349352095394387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Q28" activeCellId="0" sqref="Q28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75" hidden="false" customHeight="false" outlineLevel="0" collapsed="false"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2.75" hidden="false" customHeight="false" outlineLevel="0" collapsed="false"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2.75" hidden="false" customHeight="false" outlineLevel="0" collapsed="false"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75" hidden="false" customHeight="false" outlineLevel="0" collapsed="false"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2.75" hidden="false" customHeight="false" outlineLevel="0" collapsed="false"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2.75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customFormat="false" ht="12.75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C28" s="90" t="n">
        <v>0.326197634013977</v>
      </c>
      <c r="D28" s="90" t="n">
        <v>0.335357819125116</v>
      </c>
      <c r="E28" s="90" t="n">
        <v>0.349112484896901</v>
      </c>
      <c r="F28" s="90" t="n">
        <v>0.300843129614881</v>
      </c>
      <c r="G28" s="90" t="n">
        <v>0.350208029122505</v>
      </c>
      <c r="H28" s="90" t="n">
        <v>0.231171532464423</v>
      </c>
      <c r="I28" s="90" t="n">
        <v>0.218438772099327</v>
      </c>
      <c r="J28" s="90" t="n">
        <v>0.238989068333256</v>
      </c>
      <c r="K28" s="90" t="n">
        <v>0.269600816966647</v>
      </c>
      <c r="L28" s="90" t="n">
        <v>0.25341868452211</v>
      </c>
      <c r="M28" s="90"/>
    </row>
    <row r="29" customFormat="false" ht="15" hidden="false" customHeight="false" outlineLevel="0" collapsed="false"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customFormat="false" ht="15" hidden="false" customHeight="false" outlineLevel="0" collapsed="false">
      <c r="D30" s="90"/>
      <c r="E30" s="90"/>
      <c r="F30" s="90"/>
      <c r="G30" s="90"/>
      <c r="H30" s="90"/>
      <c r="I30" s="90"/>
      <c r="J30" s="90"/>
      <c r="K30" s="90"/>
      <c r="L30" s="90"/>
      <c r="M30" s="90"/>
    </row>
    <row r="31" customFormat="false" ht="12.75" hidden="false" customHeight="false" outlineLevel="0" collapsed="false">
      <c r="D31" s="0"/>
      <c r="E31" s="0"/>
      <c r="F31" s="0"/>
      <c r="G31" s="0"/>
      <c r="H31" s="0"/>
      <c r="I31" s="0"/>
      <c r="J31" s="0"/>
      <c r="K31" s="0"/>
      <c r="L31" s="0"/>
      <c r="M31" s="0"/>
    </row>
    <row r="32" customFormat="false" ht="12.75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</row>
    <row r="33" customFormat="false" ht="12.75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</row>
    <row r="34" customFormat="false" ht="12.7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</row>
    <row r="35" customFormat="false" ht="12.7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</row>
    <row r="36" customFormat="false" ht="12.75" hidden="false" customHeight="false" outlineLevel="0" collapsed="false">
      <c r="D36" s="0"/>
      <c r="E36" s="0"/>
      <c r="F36" s="0"/>
      <c r="G36" s="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D37" s="90" t="n">
        <v>0.335359803923544</v>
      </c>
      <c r="E37" s="90" t="n">
        <v>0.349111993037323</v>
      </c>
      <c r="F37" s="90" t="n">
        <v>0.300839660437216</v>
      </c>
      <c r="G37" s="90" t="n">
        <v>0.350206742839982</v>
      </c>
      <c r="H37" s="90" t="n">
        <v>0.231173806707694</v>
      </c>
      <c r="I37" s="90" t="n">
        <v>0.218442775393082</v>
      </c>
      <c r="J37" s="90" t="n">
        <v>0.238988779745</v>
      </c>
      <c r="K37" s="90" t="n">
        <v>0.26960108323283</v>
      </c>
      <c r="L37" s="90" t="n">
        <v>0.253380493942764</v>
      </c>
      <c r="M37" s="90" t="n">
        <v>0.268589355285795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2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2.75" hidden="false" customHeight="false" outlineLevel="0" collapsed="false">
      <c r="B4" s="0"/>
      <c r="C4" s="0"/>
      <c r="D4" s="0"/>
      <c r="E4" s="0"/>
      <c r="F4" s="0"/>
      <c r="G4" s="0"/>
      <c r="H4" s="0"/>
      <c r="I4" s="0"/>
      <c r="J4" s="0"/>
      <c r="K4" s="0"/>
      <c r="L4" s="0"/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12.7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12.75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r="8" customFormat="false" ht="12.75" hidden="false" customHeight="false" outlineLevel="0" collapsed="false"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r="9" customFormat="false" ht="12.75" hidden="false" customHeight="false" outlineLevel="0" collapsed="false"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r="10" customFormat="false" ht="12.7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r="11" customFormat="false" ht="12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12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  <row r="27" customFormat="false" ht="12.75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75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5" hidden="false" customHeight="false" outlineLevel="0" collapsed="false">
      <c r="B29" s="91" t="n">
        <v>0.326302094145262</v>
      </c>
      <c r="C29" s="91" t="n">
        <v>0.295033709680061</v>
      </c>
      <c r="D29" s="91" t="n">
        <v>0.284901500876789</v>
      </c>
      <c r="E29" s="91" t="n">
        <v>0.28623553449189</v>
      </c>
      <c r="F29" s="91" t="n">
        <v>0.209082394309003</v>
      </c>
      <c r="G29" s="91" t="n">
        <v>0.23518500568837</v>
      </c>
      <c r="H29" s="91" t="n">
        <v>0.242430349773016</v>
      </c>
      <c r="I29" s="91" t="n">
        <v>0.240598913056048</v>
      </c>
      <c r="J29" s="91" t="n">
        <v>0.252720459767532</v>
      </c>
      <c r="K29" s="92" t="n">
        <v>0.248584524137467</v>
      </c>
      <c r="L29" s="90"/>
    </row>
  </sheetData>
  <conditionalFormatting sqref="J29">
    <cfRule type="cellIs" priority="2" operator="lessThan" aboveAverage="0" equalAverage="0" bottom="0" percent="0" rank="0" text="" dxfId="0">
      <formula>0.25</formula>
    </cfRule>
    <cfRule type="cellIs" priority="3" operator="greaterThan" aboveAverage="0" equalAverage="0" bottom="0" percent="0" rank="0" text="" dxfId="1">
      <formula>0.4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M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F36" activeCellId="0" sqref="F36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75" hidden="false" customHeight="false" outlineLevel="0" collapsed="false"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2.75" hidden="false" customHeight="false" outlineLevel="0" collapsed="false"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2.75" hidden="false" customHeight="false" outlineLevel="0" collapsed="false"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75" hidden="false" customHeight="false" outlineLevel="0" collapsed="false"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2.75" hidden="false" customHeight="false" outlineLevel="0" collapsed="false"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2.75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customFormat="false" ht="12.75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C28" s="90"/>
      <c r="D28" s="90" t="n">
        <v>0.311838512930317</v>
      </c>
      <c r="E28" s="90" t="n">
        <v>0.30293304459657</v>
      </c>
      <c r="F28" s="90" t="n">
        <v>0.280698460751462</v>
      </c>
      <c r="G28" s="90" t="n">
        <v>0.283425844207167</v>
      </c>
      <c r="H28" s="90" t="n">
        <v>0.25670515385573</v>
      </c>
      <c r="I28" s="90" t="n">
        <v>0.257680850168038</v>
      </c>
      <c r="J28" s="90" t="n">
        <v>0.238550422166651</v>
      </c>
      <c r="K28" s="90" t="n">
        <v>0.21144723555188</v>
      </c>
      <c r="L28" s="90" t="n">
        <v>0.145034333356243</v>
      </c>
      <c r="M28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H31" activeCellId="0" sqref="H31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5" hidden="false" customHeight="false" outlineLevel="0" collapsed="false">
      <c r="A26" s="90" t="s">
        <v>47</v>
      </c>
      <c r="B26" s="90"/>
      <c r="C26" s="90" t="n">
        <v>0.367586394445747</v>
      </c>
      <c r="D26" s="90" t="n">
        <v>0.403052736186739</v>
      </c>
      <c r="E26" s="90" t="n">
        <v>0.338842072323787</v>
      </c>
      <c r="F26" s="90" t="n">
        <v>0.380945488601716</v>
      </c>
      <c r="G26" s="90" t="n">
        <v>0.257667745202007</v>
      </c>
      <c r="H26" s="90" t="n">
        <v>0.255843087352928</v>
      </c>
      <c r="I26" s="90" t="n">
        <v>0.277943340264891</v>
      </c>
      <c r="J26" s="90" t="n">
        <v>0.239795977167158</v>
      </c>
      <c r="K26" s="90" t="n">
        <v>0.221871542418943</v>
      </c>
      <c r="L26" s="90" t="n">
        <v>0.188894715317836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0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250" zoomScaleNormal="250" zoomScalePageLayoutView="100" workbookViewId="0">
      <selection pane="topLeft" activeCell="P31" activeCellId="0" sqref="P31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75" hidden="false" customHeight="false" outlineLevel="0" collapsed="false"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2.75" hidden="false" customHeight="false" outlineLevel="0" collapsed="false"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2.75" hidden="false" customHeight="false" outlineLevel="0" collapsed="false"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2.7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75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2.75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2.75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2.75" hidden="false" customHeight="fals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2.75" hidden="false" customHeight="false" outlineLevel="0" collapsed="false"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7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75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2.75" hidden="false" customHeight="fals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customFormat="false" ht="12.75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B28" s="90" t="s">
        <v>43</v>
      </c>
      <c r="C28" s="90" t="n">
        <v>0.400608646760893</v>
      </c>
      <c r="D28" s="90" t="n">
        <v>0.273433854409706</v>
      </c>
      <c r="E28" s="90" t="n">
        <v>0.32757589950384</v>
      </c>
      <c r="F28" s="90" t="n">
        <v>0.298514487676356</v>
      </c>
      <c r="G28" s="90" t="n">
        <v>0.392838229091682</v>
      </c>
      <c r="H28" s="90" t="n">
        <v>0.371928328929857</v>
      </c>
      <c r="I28" s="90" t="n">
        <v>0.43497340950294</v>
      </c>
      <c r="J28" s="90" t="n">
        <v>0.511531963965804</v>
      </c>
      <c r="K28" s="90" t="n">
        <v>0.379758207152409</v>
      </c>
      <c r="L28" s="90"/>
      <c r="M28" s="90"/>
    </row>
    <row r="29" customFormat="false" ht="12.75" hidden="false" customHeight="false" outlineLevel="0" collapsed="false">
      <c r="C29" s="0"/>
      <c r="D29" s="0"/>
      <c r="E29" s="0"/>
      <c r="F29" s="0"/>
      <c r="G29" s="0"/>
      <c r="H29" s="0"/>
      <c r="I29" s="0"/>
      <c r="J29" s="0"/>
      <c r="K29" s="0"/>
      <c r="L29" s="0"/>
    </row>
    <row r="30" customFormat="false" ht="15" hidden="false" customHeight="false" outlineLevel="0" collapsed="false">
      <c r="C30" s="90" t="n">
        <v>0.273428677306304</v>
      </c>
      <c r="D30" s="90" t="n">
        <v>0.327579986211245</v>
      </c>
      <c r="E30" s="90" t="n">
        <v>0.298509393110711</v>
      </c>
      <c r="F30" s="90" t="n">
        <v>0.392833534378537</v>
      </c>
      <c r="G30" s="90" t="n">
        <v>0.366271851395711</v>
      </c>
      <c r="H30" s="90" t="n">
        <v>0.434976775985029</v>
      </c>
      <c r="I30" s="90" t="n">
        <v>0.505610349619479</v>
      </c>
      <c r="J30" s="90" t="n">
        <v>0.384573857094989</v>
      </c>
      <c r="K30" s="90" t="n">
        <v>0.398748632474535</v>
      </c>
      <c r="L30" s="90" t="n">
        <v>0.392383524993524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N2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250" zoomScaleNormal="250" zoomScalePageLayoutView="100" workbookViewId="0">
      <selection pane="topLeft" activeCell="P14" activeCellId="0" sqref="P14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2.75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75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75" hidden="false" customHeight="false" outlineLevel="0" collapsed="false">
      <c r="D6" s="0"/>
      <c r="E6" s="0"/>
      <c r="F6" s="0"/>
      <c r="G6" s="0"/>
      <c r="H6" s="0"/>
      <c r="I6" s="0"/>
      <c r="J6" s="0"/>
      <c r="K6" s="0"/>
      <c r="L6" s="0"/>
      <c r="M6" s="0"/>
      <c r="N6" s="0"/>
    </row>
    <row r="7" customFormat="false" ht="12.75" hidden="false" customHeight="false" outlineLevel="0" collapsed="false"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75" hidden="false" customHeight="false" outlineLevel="0" collapsed="false"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75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75" hidden="false" customHeight="false" outlineLevel="0" collapsed="false"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75" hidden="false" customHeight="false" outlineLevel="0" collapsed="false"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2.75" hidden="false" customHeight="false" outlineLevel="0" collapsed="false"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2.75" hidden="false" customHeight="false" outlineLevel="0" collapsed="false"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</row>
    <row r="14" customFormat="false" ht="12.75" hidden="false" customHeight="false" outlineLevel="0" collapsed="false"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2.75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75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75" hidden="false" customHeight="false" outlineLevel="0" collapsed="false"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75" hidden="false" customHeight="false" outlineLevel="0" collapsed="false"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75" hidden="false" customHeight="false" outlineLevel="0" collapsed="false"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75" hidden="false" customHeight="false" outlineLevel="0" collapsed="false"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75" hidden="false" customHeight="false" outlineLevel="0" collapsed="false"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75" hidden="false" customHeight="false" outlineLevel="0" collapsed="false"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75" hidden="false" customHeight="false" outlineLevel="0" collapsed="false"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75" hidden="false" customHeight="false" outlineLevel="0" collapsed="false"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5" hidden="false" customHeight="false" outlineLevel="0" collapsed="false">
      <c r="D29" s="90"/>
      <c r="E29" s="91" t="n">
        <v>0.302525961346606</v>
      </c>
      <c r="F29" s="91" t="n">
        <v>0.293156410429464</v>
      </c>
      <c r="G29" s="91" t="n">
        <v>0.255154069730121</v>
      </c>
      <c r="H29" s="91" t="n">
        <v>0.238026269083017</v>
      </c>
      <c r="I29" s="91" t="n">
        <v>0.233842785416553</v>
      </c>
      <c r="J29" s="91" t="n">
        <v>0.215676101935485</v>
      </c>
      <c r="K29" s="91" t="n">
        <v>0.253527858944377</v>
      </c>
      <c r="L29" s="91" t="n">
        <v>0.202040746097835</v>
      </c>
      <c r="M29" s="91" t="n">
        <v>0.182472794750676</v>
      </c>
      <c r="N29" s="91" t="n">
        <v>0.234622576250401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S24" activeCellId="0" sqref="S24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75" hidden="false" customHeight="false" outlineLevel="0" collapsed="false"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2.75" hidden="false" customHeight="false" outlineLevel="0" collapsed="false"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2.75" hidden="false" customHeight="false" outlineLevel="0" collapsed="false"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75" hidden="false" customHeight="false" outlineLevel="0" collapsed="false"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2.75" hidden="false" customHeight="false" outlineLevel="0" collapsed="false"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2.75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customFormat="false" ht="12.75" hidden="false" customHeight="false" outlineLevel="0" collapsed="false"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C29" s="90"/>
      <c r="D29" s="90" t="n">
        <v>0.321310234480987</v>
      </c>
      <c r="E29" s="90" t="n">
        <v>0.328378633393445</v>
      </c>
      <c r="F29" s="90" t="n">
        <v>0.305145775368119</v>
      </c>
      <c r="G29" s="90" t="n">
        <v>0.310925974285659</v>
      </c>
      <c r="H29" s="90" t="n">
        <v>0.324112358244934</v>
      </c>
      <c r="I29" s="90" t="n">
        <v>0.294229322911353</v>
      </c>
      <c r="J29" s="90" t="n">
        <v>0.309442817813237</v>
      </c>
      <c r="K29" s="90" t="n">
        <v>0.261151476907186</v>
      </c>
      <c r="L29" s="90" t="n">
        <v>0.207810362094988</v>
      </c>
      <c r="M29" s="90" t="n">
        <v>0.279329842958738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8.57085020242915"/>
    <col collapsed="false" hidden="false" max="2" min="2" style="0" width="36.3117408906883"/>
    <col collapsed="false" hidden="false" max="3" min="3" style="0" width="8.03238866396761"/>
    <col collapsed="false" hidden="false" max="1025" min="13" style="0" width="8.57085020242915"/>
  </cols>
  <sheetData>
    <row r="2" customFormat="false" ht="15" hidden="false" customHeight="false" outlineLevel="0" collapsed="false">
      <c r="C2" s="0" t="n">
        <v>2007</v>
      </c>
      <c r="D2" s="0" t="n">
        <v>2008</v>
      </c>
      <c r="E2" s="0" t="n">
        <v>2009</v>
      </c>
      <c r="F2" s="0" t="n">
        <v>2010</v>
      </c>
      <c r="G2" s="0" t="n">
        <v>2011</v>
      </c>
      <c r="H2" s="0" t="n">
        <v>2012</v>
      </c>
      <c r="I2" s="0" t="n">
        <v>2013</v>
      </c>
      <c r="J2" s="0" t="n">
        <v>2014</v>
      </c>
      <c r="K2" s="0" t="n">
        <v>2015</v>
      </c>
      <c r="L2" s="0" t="n">
        <v>2016</v>
      </c>
    </row>
    <row r="3" customFormat="false" ht="15" hidden="false" customHeight="false" outlineLevel="0" collapsed="false">
      <c r="B3" s="0" t="s">
        <v>5</v>
      </c>
      <c r="C3" s="5" t="n">
        <f aca="false">C8-C4</f>
        <v>90165.489993</v>
      </c>
      <c r="D3" s="5" t="n">
        <f aca="false">D8-D4</f>
        <v>102277.588696</v>
      </c>
      <c r="E3" s="5" t="n">
        <f aca="false">E8-E4</f>
        <v>109700.464137</v>
      </c>
      <c r="F3" s="5" t="n">
        <f aca="false">F8-F4</f>
        <v>113937.3203</v>
      </c>
      <c r="G3" s="5" t="n">
        <f aca="false">G8-G4</f>
        <v>112132.15384</v>
      </c>
      <c r="H3" s="5" t="n">
        <f aca="false">H8-H4</f>
        <v>108728.02352</v>
      </c>
      <c r="I3" s="5" t="n">
        <f aca="false">I8-I4</f>
        <v>114492.454234</v>
      </c>
      <c r="J3" s="5" t="n">
        <f aca="false">J8-J4</f>
        <v>117481.319</v>
      </c>
      <c r="K3" s="5" t="n">
        <f aca="false">K8-K4</f>
        <v>118952.23</v>
      </c>
      <c r="L3" s="5" t="n">
        <f aca="false">L8-L4</f>
        <v>125340.396942</v>
      </c>
    </row>
    <row r="4" customFormat="false" ht="15" hidden="false" customHeight="false" outlineLevel="0" collapsed="false">
      <c r="B4" s="0" t="s">
        <v>6</v>
      </c>
      <c r="C4" s="6" t="n">
        <v>1887.363136</v>
      </c>
      <c r="D4" s="6" t="n">
        <v>2341.922252</v>
      </c>
      <c r="E4" s="6" t="n">
        <v>3058.064102</v>
      </c>
      <c r="F4" s="6" t="n">
        <v>3253.307074</v>
      </c>
      <c r="G4" s="6" t="n">
        <v>3859.200462</v>
      </c>
      <c r="H4" s="6" t="n">
        <v>3922.940535</v>
      </c>
      <c r="I4" s="6" t="n">
        <v>4246.079723</v>
      </c>
      <c r="J4" s="6" t="n">
        <v>5828.877915</v>
      </c>
      <c r="K4" s="6" t="n">
        <v>12109.52</v>
      </c>
      <c r="L4" s="6" t="n">
        <v>15435.781578</v>
      </c>
    </row>
    <row r="5" customFormat="false" ht="15" hidden="false" customHeight="false" outlineLevel="0" collapsed="false">
      <c r="B5" s="0" t="s">
        <v>7</v>
      </c>
      <c r="C5" s="6" t="n">
        <f aca="false">C3+C4</f>
        <v>92052.853129</v>
      </c>
      <c r="D5" s="6" t="n">
        <f aca="false">D3+D4</f>
        <v>104619.510948</v>
      </c>
      <c r="E5" s="6" t="n">
        <f aca="false">E3+E4</f>
        <v>112758.528239</v>
      </c>
      <c r="F5" s="6" t="n">
        <f aca="false">F3+F4</f>
        <v>117190.627374</v>
      </c>
      <c r="G5" s="6" t="n">
        <f aca="false">G3+G4</f>
        <v>115991.354302</v>
      </c>
      <c r="H5" s="6" t="n">
        <f aca="false">H3+H4</f>
        <v>112650.964055</v>
      </c>
      <c r="I5" s="6" t="n">
        <f aca="false">I3+I4</f>
        <v>118738.533957</v>
      </c>
      <c r="J5" s="6" t="n">
        <f aca="false">J3+J4</f>
        <v>123310.196915</v>
      </c>
      <c r="K5" s="6" t="n">
        <f aca="false">K3+K4</f>
        <v>131061.75</v>
      </c>
      <c r="L5" s="6" t="n">
        <f aca="false">L3+L4</f>
        <v>140776.17852</v>
      </c>
    </row>
    <row r="6" customFormat="false" ht="15" hidden="false" customHeight="false" outlineLevel="0" collapsed="false">
      <c r="B6" s="0" t="s">
        <v>8</v>
      </c>
      <c r="C6" s="7" t="n">
        <v>0.00237839571958715</v>
      </c>
      <c r="D6" s="7" t="n">
        <v>0.00265919117508839</v>
      </c>
      <c r="E6" s="7" t="n">
        <v>0.0029749188399132</v>
      </c>
      <c r="F6" s="7" t="n">
        <v>0.00300024233465578</v>
      </c>
      <c r="G6" s="7" t="n">
        <v>0.00291933925029709</v>
      </c>
      <c r="H6" s="7" t="n">
        <v>0.00274733219245073</v>
      </c>
      <c r="I6" s="7" t="n">
        <v>0.00283160348082037</v>
      </c>
      <c r="J6" s="7" t="n">
        <v>0.00287668804703621</v>
      </c>
      <c r="K6" s="7" t="n">
        <v>0.00296945480625556</v>
      </c>
      <c r="L6" s="7" t="n">
        <v>0.0031</v>
      </c>
    </row>
    <row r="8" customFormat="false" ht="15" hidden="false" customHeight="false" outlineLevel="0" collapsed="false">
      <c r="B8" s="0" t="s">
        <v>7</v>
      </c>
      <c r="C8" s="6" t="n">
        <v>92052.853129</v>
      </c>
      <c r="D8" s="6" t="n">
        <v>104619.510948</v>
      </c>
      <c r="E8" s="6" t="n">
        <v>112758.528239</v>
      </c>
      <c r="F8" s="6" t="n">
        <v>117190.627374</v>
      </c>
      <c r="G8" s="6" t="n">
        <v>115991.354302</v>
      </c>
      <c r="H8" s="6" t="n">
        <v>112650.964055</v>
      </c>
      <c r="I8" s="6" t="n">
        <v>118738.533957</v>
      </c>
      <c r="J8" s="6" t="n">
        <v>123310.196915</v>
      </c>
      <c r="K8" s="6" t="n">
        <v>131061.75</v>
      </c>
      <c r="L8" s="6" t="n">
        <v>140776.17852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N23" activeCellId="0" sqref="N23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5" hidden="false" customHeight="false" outlineLevel="0" collapsed="false">
      <c r="A26" s="90" t="s">
        <v>56</v>
      </c>
      <c r="B26" s="90"/>
      <c r="C26" s="91" t="n">
        <v>0.414127386902245</v>
      </c>
      <c r="D26" s="91" t="n">
        <v>0.39002900414099</v>
      </c>
      <c r="E26" s="91" t="n">
        <v>0.347159208217326</v>
      </c>
      <c r="F26" s="91" t="n">
        <v>0.356170505271276</v>
      </c>
      <c r="G26" s="91" t="n">
        <v>0.368852572050798</v>
      </c>
      <c r="H26" s="91" t="n">
        <v>0.334032776147736</v>
      </c>
      <c r="I26" s="91" t="n">
        <v>0.345213568048272</v>
      </c>
      <c r="J26" s="91" t="n">
        <v>0.342720258502374</v>
      </c>
      <c r="K26" s="91" t="n">
        <v>0.329860133751347</v>
      </c>
      <c r="L26" s="90" t="n">
        <v>0.31168200181177</v>
      </c>
    </row>
  </sheetData>
  <conditionalFormatting sqref="K26">
    <cfRule type="cellIs" priority="2" operator="lessThan" aboveAverage="0" equalAverage="0" bottom="0" percent="0" rank="0" text="" dxfId="0">
      <formula>0.25</formula>
    </cfRule>
    <cfRule type="cellIs" priority="3" operator="greaterThan" aboveAverage="0" equalAverage="0" bottom="0" percent="0" rank="0" text="" dxfId="1">
      <formula>0.4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E38" activeCellId="0" sqref="E38"/>
    </sheetView>
  </sheetViews>
  <sheetFormatPr defaultRowHeight="12.75"/>
  <cols>
    <col collapsed="false" hidden="false" max="1025" min="1" style="15" width="8.8906882591093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5" hidden="false" customHeight="false" outlineLevel="0" collapsed="false">
      <c r="A26" s="90" t="s">
        <v>41</v>
      </c>
      <c r="B26" s="90" t="n">
        <v>0.281534447362926</v>
      </c>
      <c r="C26" s="90" t="n">
        <v>0.307624571108239</v>
      </c>
      <c r="D26" s="90" t="n">
        <v>0.328382316666059</v>
      </c>
      <c r="E26" s="90" t="n">
        <v>0.356984670224923</v>
      </c>
      <c r="F26" s="90" t="n">
        <v>0.351185343192996</v>
      </c>
      <c r="G26" s="90" t="n">
        <v>0.364428337910435</v>
      </c>
      <c r="H26" s="90" t="n">
        <v>0.348131277129783</v>
      </c>
      <c r="I26" s="90" t="n">
        <v>0.327586710187522</v>
      </c>
      <c r="J26" s="90" t="n">
        <v>0.346648535547293</v>
      </c>
      <c r="K26" s="90" t="n">
        <v>0.350662035870974</v>
      </c>
      <c r="L26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pane xSplit="1" ySplit="1" topLeftCell="T13" activePane="bottomRight" state="frozen"/>
      <selection pane="topLeft" activeCell="A1" activeCellId="0" sqref="A1"/>
      <selection pane="topRight" activeCell="T1" activeCellId="0" sqref="T1"/>
      <selection pane="bottomLeft" activeCell="A13" activeCellId="0" sqref="A13"/>
      <selection pane="bottomRight" activeCell="AE22" activeCellId="0" sqref="AE22"/>
    </sheetView>
  </sheetViews>
  <sheetFormatPr defaultRowHeight="15"/>
  <cols>
    <col collapsed="false" hidden="false" max="1" min="1" style="93" width="22.8178137651822"/>
    <col collapsed="false" hidden="false" max="2" min="2" style="93" width="9.74898785425101"/>
    <col collapsed="false" hidden="false" max="18" min="3" style="93" width="5.03643724696356"/>
    <col collapsed="false" hidden="false" max="19" min="19" style="93" width="26.1376518218623"/>
    <col collapsed="false" hidden="false" max="1025" min="20" style="93" width="9.31983805668016"/>
  </cols>
  <sheetData>
    <row r="1" customFormat="false" ht="15" hidden="false" customHeight="false" outlineLevel="0" collapsed="false">
      <c r="A1" s="94"/>
      <c r="B1" s="94" t="s">
        <v>64</v>
      </c>
      <c r="C1" s="95" t="n">
        <v>2000</v>
      </c>
      <c r="D1" s="95" t="n">
        <v>2001</v>
      </c>
      <c r="E1" s="95" t="n">
        <v>2002</v>
      </c>
      <c r="F1" s="95" t="n">
        <v>2003</v>
      </c>
      <c r="G1" s="95" t="n">
        <v>2004</v>
      </c>
      <c r="H1" s="95" t="n">
        <v>2005</v>
      </c>
      <c r="I1" s="95" t="n">
        <v>2006</v>
      </c>
      <c r="J1" s="95" t="n">
        <v>2007</v>
      </c>
      <c r="K1" s="95" t="n">
        <v>2008</v>
      </c>
      <c r="L1" s="95" t="n">
        <v>2009</v>
      </c>
      <c r="M1" s="95" t="n">
        <v>2010</v>
      </c>
      <c r="N1" s="95" t="n">
        <v>2011</v>
      </c>
      <c r="O1" s="95" t="n">
        <v>2012</v>
      </c>
      <c r="P1" s="95" t="n">
        <v>2013</v>
      </c>
      <c r="Q1" s="95" t="n">
        <v>2014</v>
      </c>
      <c r="R1" s="95" t="n">
        <v>2015</v>
      </c>
      <c r="S1" s="96" t="s">
        <v>65</v>
      </c>
      <c r="AC1" s="93" t="n">
        <v>20</v>
      </c>
      <c r="AD1" s="93" t="n">
        <v>0</v>
      </c>
    </row>
    <row r="2" customFormat="false" ht="15" hidden="false" customHeight="false" outlineLevel="0" collapsed="false">
      <c r="A2" s="50" t="s">
        <v>109</v>
      </c>
      <c r="B2" s="50" t="s">
        <v>72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 t="n">
        <v>3.9507</v>
      </c>
      <c r="O2" s="97"/>
      <c r="P2" s="97"/>
      <c r="Q2" s="97"/>
      <c r="R2" s="97"/>
      <c r="S2" s="98" t="e">
        <f aca="false">LOOKUP(2,1/(C2:R2&lt;&gt;""),C2:R2)</f>
        <v>#DIV/0!</v>
      </c>
      <c r="AC2" s="93" t="n">
        <v>20</v>
      </c>
      <c r="AD2" s="93" t="n">
        <v>1</v>
      </c>
    </row>
    <row r="3" customFormat="false" ht="15" hidden="true" customHeight="true" outlineLevel="0" collapsed="false">
      <c r="A3" s="50" t="s">
        <v>94</v>
      </c>
      <c r="B3" s="50" t="s">
        <v>72</v>
      </c>
      <c r="C3" s="97"/>
      <c r="D3" s="97" t="n">
        <v>5.86161</v>
      </c>
      <c r="E3" s="97" t="n">
        <v>5.63338</v>
      </c>
      <c r="F3" s="97"/>
      <c r="G3" s="97" t="n">
        <v>5.74185</v>
      </c>
      <c r="H3" s="97"/>
      <c r="I3" s="97" t="n">
        <v>5.16807</v>
      </c>
      <c r="J3" s="97"/>
      <c r="K3" s="97"/>
      <c r="L3" s="97"/>
      <c r="M3" s="97"/>
      <c r="N3" s="97"/>
      <c r="O3" s="97"/>
      <c r="P3" s="97"/>
      <c r="Q3" s="97"/>
      <c r="R3" s="97"/>
      <c r="S3" s="99" t="e">
        <f aca="false">LOOKUP(2,1/(C3:R3&lt;&gt;""),C3:R3)</f>
        <v>#DIV/0!</v>
      </c>
    </row>
    <row r="4" customFormat="false" ht="15" hidden="true" customHeight="true" outlineLevel="0" collapsed="false">
      <c r="A4" s="50" t="s">
        <v>113</v>
      </c>
      <c r="B4" s="50" t="s">
        <v>72</v>
      </c>
      <c r="C4" s="97" t="n">
        <v>8.35262</v>
      </c>
      <c r="D4" s="97"/>
      <c r="E4" s="97"/>
      <c r="F4" s="97"/>
      <c r="G4" s="97" t="n">
        <v>10.585</v>
      </c>
      <c r="H4" s="97" t="n">
        <v>7.72973</v>
      </c>
      <c r="I4" s="97"/>
      <c r="J4" s="97" t="n">
        <v>6.22791</v>
      </c>
      <c r="K4" s="97" t="n">
        <v>5.6518</v>
      </c>
      <c r="L4" s="97"/>
      <c r="M4" s="97"/>
      <c r="N4" s="97"/>
      <c r="O4" s="97"/>
      <c r="P4" s="97"/>
      <c r="Q4" s="97"/>
      <c r="R4" s="97"/>
      <c r="S4" s="99" t="e">
        <f aca="false">LOOKUP(2,1/(C4:R4&lt;&gt;""),C4:R4)</f>
        <v>#DIV/0!</v>
      </c>
    </row>
    <row r="5" customFormat="false" ht="15" hidden="false" customHeight="false" outlineLevel="0" collapsed="false">
      <c r="A5" s="50" t="s">
        <v>90</v>
      </c>
      <c r="B5" s="50" t="s">
        <v>72</v>
      </c>
      <c r="C5" s="97" t="n">
        <v>9.93077</v>
      </c>
      <c r="D5" s="97"/>
      <c r="E5" s="97" t="n">
        <v>9.21473</v>
      </c>
      <c r="F5" s="97" t="n">
        <v>12.028</v>
      </c>
      <c r="G5" s="97" t="n">
        <v>12.0645</v>
      </c>
      <c r="H5" s="97" t="n">
        <v>9.68047</v>
      </c>
      <c r="I5" s="97" t="n">
        <v>10.0542</v>
      </c>
      <c r="J5" s="97" t="n">
        <v>9.86948</v>
      </c>
      <c r="K5" s="97" t="n">
        <v>7.86</v>
      </c>
      <c r="L5" s="97" t="n">
        <v>7.83009</v>
      </c>
      <c r="M5" s="97" t="n">
        <v>6.47538</v>
      </c>
      <c r="N5" s="97" t="n">
        <v>7.82546</v>
      </c>
      <c r="O5" s="97"/>
      <c r="P5" s="97"/>
      <c r="Q5" s="97"/>
      <c r="R5" s="97"/>
      <c r="S5" s="98" t="e">
        <f aca="false">LOOKUP(2,1/(C5:R5&lt;&gt;""),C5:R5)</f>
        <v>#DIV/0!</v>
      </c>
    </row>
    <row r="6" customFormat="false" ht="15" hidden="false" customHeight="false" outlineLevel="0" collapsed="false">
      <c r="A6" s="50" t="s">
        <v>100</v>
      </c>
      <c r="B6" s="50" t="s">
        <v>72</v>
      </c>
      <c r="C6" s="97"/>
      <c r="D6" s="97"/>
      <c r="E6" s="97"/>
      <c r="F6" s="97"/>
      <c r="G6" s="97"/>
      <c r="H6" s="97"/>
      <c r="I6" s="97"/>
      <c r="J6" s="97"/>
      <c r="K6" s="97" t="n">
        <v>7.27842</v>
      </c>
      <c r="L6" s="97"/>
      <c r="M6" s="97"/>
      <c r="N6" s="97"/>
      <c r="O6" s="97" t="n">
        <v>8.10176</v>
      </c>
      <c r="P6" s="97"/>
      <c r="Q6" s="97"/>
      <c r="R6" s="97"/>
      <c r="S6" s="98" t="e">
        <f aca="false">LOOKUP(2,1/(C6:R6&lt;&gt;""),C6:R6)</f>
        <v>#DIV/0!</v>
      </c>
    </row>
    <row r="7" customFormat="false" ht="15" hidden="false" customHeight="false" outlineLevel="0" collapsed="false">
      <c r="A7" s="50" t="s">
        <v>86</v>
      </c>
      <c r="B7" s="50" t="s">
        <v>72</v>
      </c>
      <c r="C7" s="97" t="n">
        <v>5.25508</v>
      </c>
      <c r="D7" s="97"/>
      <c r="E7" s="97"/>
      <c r="F7" s="97"/>
      <c r="G7" s="97"/>
      <c r="H7" s="97" t="n">
        <v>7.99235</v>
      </c>
      <c r="I7" s="97" t="n">
        <v>7.45479</v>
      </c>
      <c r="J7" s="97"/>
      <c r="K7" s="97"/>
      <c r="L7" s="97"/>
      <c r="M7" s="97" t="n">
        <v>8.68477</v>
      </c>
      <c r="N7" s="97"/>
      <c r="O7" s="97"/>
      <c r="P7" s="97"/>
      <c r="Q7" s="97"/>
      <c r="R7" s="97"/>
      <c r="S7" s="98" t="e">
        <f aca="false">LOOKUP(2,1/(C7:R7&lt;&gt;""),C7:R7)</f>
        <v>#DIV/0!</v>
      </c>
    </row>
    <row r="8" customFormat="false" ht="15" hidden="false" customHeight="false" outlineLevel="0" collapsed="false">
      <c r="A8" s="50" t="s">
        <v>111</v>
      </c>
      <c r="B8" s="50" t="s">
        <v>72</v>
      </c>
      <c r="C8" s="97" t="n">
        <v>10.3549</v>
      </c>
      <c r="D8" s="97"/>
      <c r="E8" s="97"/>
      <c r="F8" s="97"/>
      <c r="G8" s="97" t="n">
        <v>20.3083</v>
      </c>
      <c r="H8" s="97"/>
      <c r="I8" s="97"/>
      <c r="J8" s="97"/>
      <c r="K8" s="97"/>
      <c r="L8" s="97" t="n">
        <v>2.0784</v>
      </c>
      <c r="M8" s="97" t="n">
        <v>8.18218</v>
      </c>
      <c r="N8" s="97" t="n">
        <v>8.81472</v>
      </c>
      <c r="O8" s="97" t="n">
        <v>8.69452</v>
      </c>
      <c r="P8" s="97" t="n">
        <v>7.99006</v>
      </c>
      <c r="Q8" s="97" t="n">
        <v>8.88686</v>
      </c>
      <c r="R8" s="97"/>
      <c r="S8" s="98" t="e">
        <f aca="false">LOOKUP(2,1/(C8:R8&lt;&gt;""),C8:R8)</f>
        <v>#DIV/0!</v>
      </c>
    </row>
    <row r="9" customFormat="false" ht="15" hidden="false" customHeight="false" outlineLevel="0" collapsed="false">
      <c r="A9" s="50" t="s">
        <v>96</v>
      </c>
      <c r="B9" s="50" t="s">
        <v>72</v>
      </c>
      <c r="C9" s="97" t="n">
        <v>11.9218</v>
      </c>
      <c r="D9" s="97" t="n">
        <v>8.20527</v>
      </c>
      <c r="E9" s="97" t="n">
        <v>8.80675</v>
      </c>
      <c r="F9" s="97" t="n">
        <v>8.1835</v>
      </c>
      <c r="G9" s="97" t="n">
        <v>4.77066</v>
      </c>
      <c r="H9" s="97" t="n">
        <v>5.25027</v>
      </c>
      <c r="I9" s="97" t="n">
        <v>5.36076</v>
      </c>
      <c r="J9" s="97" t="n">
        <v>7.2975</v>
      </c>
      <c r="K9" s="97" t="n">
        <v>18.4126</v>
      </c>
      <c r="L9" s="97" t="n">
        <v>13.2937</v>
      </c>
      <c r="M9" s="97" t="n">
        <v>17.6112</v>
      </c>
      <c r="N9" s="97" t="n">
        <v>15.1183</v>
      </c>
      <c r="O9" s="97" t="n">
        <v>13.8003</v>
      </c>
      <c r="P9" s="97" t="n">
        <v>10.2758</v>
      </c>
      <c r="Q9" s="97"/>
      <c r="R9" s="97"/>
      <c r="S9" s="98" t="e">
        <f aca="false">LOOKUP(2,1/(C9:R9&lt;&gt;""),C9:R9)</f>
        <v>#DIV/0!</v>
      </c>
    </row>
    <row r="10" customFormat="false" ht="15" hidden="false" customHeight="false" outlineLevel="0" collapsed="false">
      <c r="A10" s="48" t="s">
        <v>129</v>
      </c>
      <c r="B10" s="50" t="s">
        <v>72</v>
      </c>
      <c r="C10" s="97"/>
      <c r="D10" s="97"/>
      <c r="E10" s="97" t="n">
        <v>9.22016</v>
      </c>
      <c r="F10" s="97" t="n">
        <v>12.0432</v>
      </c>
      <c r="G10" s="97"/>
      <c r="H10" s="97"/>
      <c r="I10" s="97" t="n">
        <v>10.9545</v>
      </c>
      <c r="J10" s="97"/>
      <c r="K10" s="97"/>
      <c r="L10" s="97"/>
      <c r="M10" s="97"/>
      <c r="N10" s="97" t="n">
        <v>10.3864</v>
      </c>
      <c r="O10" s="97"/>
      <c r="P10" s="97"/>
      <c r="Q10" s="97"/>
      <c r="R10" s="97"/>
      <c r="S10" s="98" t="e">
        <f aca="false">LOOKUP(2,1/(C10:R10&lt;&gt;""),C10:R10)</f>
        <v>#DIV/0!</v>
      </c>
    </row>
    <row r="11" customFormat="false" ht="15" hidden="true" customHeight="true" outlineLevel="0" collapsed="false">
      <c r="A11" s="50" t="s">
        <v>81</v>
      </c>
      <c r="B11" s="50" t="s">
        <v>72</v>
      </c>
      <c r="C11" s="97"/>
      <c r="D11" s="97"/>
      <c r="E11" s="97"/>
      <c r="F11" s="97" t="n">
        <v>14.0439</v>
      </c>
      <c r="G11" s="97" t="n">
        <v>13.7928</v>
      </c>
      <c r="H11" s="97" t="n">
        <v>14.4215</v>
      </c>
      <c r="I11" s="97" t="n">
        <v>10.5963</v>
      </c>
      <c r="J11" s="97" t="n">
        <v>10.4479</v>
      </c>
      <c r="K11" s="97" t="n">
        <v>10.5064</v>
      </c>
      <c r="L11" s="97"/>
      <c r="M11" s="97"/>
      <c r="N11" s="97"/>
      <c r="O11" s="97"/>
      <c r="P11" s="97"/>
      <c r="Q11" s="97"/>
      <c r="R11" s="97"/>
      <c r="S11" s="99" t="e">
        <f aca="false">LOOKUP(2,1/(C11:R11&lt;&gt;""),C11:R11)</f>
        <v>#DIV/0!</v>
      </c>
    </row>
    <row r="12" customFormat="false" ht="15" hidden="true" customHeight="true" outlineLevel="0" collapsed="false">
      <c r="A12" s="50" t="s">
        <v>110</v>
      </c>
      <c r="B12" s="50" t="s">
        <v>72</v>
      </c>
      <c r="C12" s="97" t="n">
        <v>9.11689</v>
      </c>
      <c r="D12" s="97"/>
      <c r="E12" s="97" t="n">
        <v>11.0449</v>
      </c>
      <c r="F12" s="97"/>
      <c r="G12" s="97" t="n">
        <v>7.94924</v>
      </c>
      <c r="H12" s="97" t="n">
        <v>5.9668</v>
      </c>
      <c r="I12" s="97" t="n">
        <v>8.25316</v>
      </c>
      <c r="J12" s="97"/>
      <c r="K12" s="97" t="n">
        <v>9.3854</v>
      </c>
      <c r="L12" s="97" t="n">
        <v>10.7707</v>
      </c>
      <c r="M12" s="97"/>
      <c r="N12" s="97"/>
      <c r="O12" s="97"/>
      <c r="P12" s="97"/>
      <c r="Q12" s="97"/>
      <c r="R12" s="97"/>
      <c r="S12" s="99" t="e">
        <f aca="false">LOOKUP(2,1/(C12:R12&lt;&gt;""),C12:R12)</f>
        <v>#DIV/0!</v>
      </c>
    </row>
    <row r="13" customFormat="false" ht="15" hidden="false" customHeight="false" outlineLevel="0" collapsed="false">
      <c r="A13" s="48" t="s">
        <v>124</v>
      </c>
      <c r="B13" s="50" t="s">
        <v>72</v>
      </c>
      <c r="C13" s="97" t="n">
        <v>17.7065</v>
      </c>
      <c r="D13" s="97"/>
      <c r="E13" s="97"/>
      <c r="F13" s="97"/>
      <c r="G13" s="97"/>
      <c r="H13" s="97"/>
      <c r="I13" s="97"/>
      <c r="J13" s="97"/>
      <c r="K13" s="97"/>
      <c r="L13" s="97"/>
      <c r="M13" s="97" t="n">
        <v>13.3304</v>
      </c>
      <c r="N13" s="97" t="n">
        <v>11.268</v>
      </c>
      <c r="O13" s="97" t="n">
        <v>10.576</v>
      </c>
      <c r="P13" s="97" t="n">
        <v>10.6683</v>
      </c>
      <c r="Q13" s="97" t="n">
        <v>11.369</v>
      </c>
      <c r="R13" s="97"/>
      <c r="S13" s="98" t="e">
        <f aca="false">LOOKUP(2,1/(C13:R13&lt;&gt;""),C13:R13)</f>
        <v>#DIV/0!</v>
      </c>
    </row>
    <row r="14" customFormat="false" ht="15" hidden="false" customHeight="false" outlineLevel="0" collapsed="false">
      <c r="A14" s="50" t="s">
        <v>104</v>
      </c>
      <c r="B14" s="50" t="s">
        <v>72</v>
      </c>
      <c r="C14" s="97"/>
      <c r="D14" s="97"/>
      <c r="E14" s="97"/>
      <c r="F14" s="97"/>
      <c r="G14" s="97" t="n">
        <v>8.17586</v>
      </c>
      <c r="H14" s="97"/>
      <c r="I14" s="97" t="n">
        <v>10.3103</v>
      </c>
      <c r="J14" s="97"/>
      <c r="K14" s="97" t="n">
        <v>13.8802</v>
      </c>
      <c r="L14" s="97"/>
      <c r="M14" s="97" t="n">
        <v>16.035</v>
      </c>
      <c r="N14" s="97" t="n">
        <v>13.6827</v>
      </c>
      <c r="O14" s="97" t="n">
        <v>10.0177</v>
      </c>
      <c r="P14" s="97" t="n">
        <v>11.4054</v>
      </c>
      <c r="Q14" s="97"/>
      <c r="R14" s="97"/>
      <c r="S14" s="98" t="e">
        <f aca="false">LOOKUP(2,1/(C14:R14&lt;&gt;""),C14:R14)</f>
        <v>#DIV/0!</v>
      </c>
    </row>
    <row r="15" customFormat="false" ht="15" hidden="true" customHeight="true" outlineLevel="0" collapsed="false">
      <c r="A15" s="50" t="s">
        <v>120</v>
      </c>
      <c r="B15" s="50" t="s">
        <v>72</v>
      </c>
      <c r="C15" s="97"/>
      <c r="D15" s="97"/>
      <c r="E15" s="97"/>
      <c r="F15" s="97"/>
      <c r="G15" s="97"/>
      <c r="H15" s="97"/>
      <c r="I15" s="97"/>
      <c r="J15" s="97"/>
      <c r="K15" s="97" t="n">
        <v>11.4294</v>
      </c>
      <c r="L15" s="97"/>
      <c r="M15" s="97"/>
      <c r="N15" s="97"/>
      <c r="O15" s="97"/>
      <c r="P15" s="97"/>
      <c r="Q15" s="97"/>
      <c r="R15" s="97"/>
      <c r="S15" s="99" t="e">
        <f aca="false">LOOKUP(2,1/(C15:R15&lt;&gt;""),C15:R15)</f>
        <v>#DIV/0!</v>
      </c>
    </row>
    <row r="16" customFormat="false" ht="15" hidden="false" customHeight="false" outlineLevel="0" collapsed="false">
      <c r="A16" s="50" t="s">
        <v>97</v>
      </c>
      <c r="B16" s="50" t="s">
        <v>72</v>
      </c>
      <c r="C16" s="97" t="n">
        <v>15.196</v>
      </c>
      <c r="D16" s="97" t="n">
        <v>10.3158</v>
      </c>
      <c r="E16" s="97" t="n">
        <v>13.0643</v>
      </c>
      <c r="F16" s="97" t="n">
        <v>11.6248</v>
      </c>
      <c r="G16" s="97" t="n">
        <v>12.3133</v>
      </c>
      <c r="H16" s="97" t="n">
        <v>10.9475</v>
      </c>
      <c r="I16" s="97"/>
      <c r="J16" s="97"/>
      <c r="K16" s="97" t="n">
        <v>15.6783</v>
      </c>
      <c r="L16" s="97" t="n">
        <v>13.5834</v>
      </c>
      <c r="M16" s="97" t="n">
        <v>12.4383</v>
      </c>
      <c r="N16" s="97" t="n">
        <v>14.2593</v>
      </c>
      <c r="O16" s="97" t="n">
        <v>9.46061</v>
      </c>
      <c r="P16" s="97" t="n">
        <v>14.1328</v>
      </c>
      <c r="Q16" s="97" t="n">
        <v>11.9895</v>
      </c>
      <c r="R16" s="97"/>
      <c r="S16" s="98" t="e">
        <f aca="false">LOOKUP(2,1/(C16:R16&lt;&gt;""),C16:R16)</f>
        <v>#DIV/0!</v>
      </c>
    </row>
    <row r="17" customFormat="false" ht="15" hidden="false" customHeight="false" outlineLevel="0" collapsed="false">
      <c r="A17" s="50" t="s">
        <v>148</v>
      </c>
      <c r="B17" s="50" t="s">
        <v>72</v>
      </c>
      <c r="C17" s="97"/>
      <c r="D17" s="97"/>
      <c r="E17" s="97" t="n">
        <v>6.42829</v>
      </c>
      <c r="F17" s="97" t="n">
        <v>6.68909</v>
      </c>
      <c r="G17" s="97" t="n">
        <v>5.84991</v>
      </c>
      <c r="H17" s="97" t="n">
        <v>12.1265</v>
      </c>
      <c r="I17" s="97" t="n">
        <v>9.69203</v>
      </c>
      <c r="J17" s="97" t="n">
        <v>16.6597</v>
      </c>
      <c r="K17" s="97" t="n">
        <v>18.2433</v>
      </c>
      <c r="L17" s="97" t="n">
        <v>20.5595</v>
      </c>
      <c r="M17" s="97" t="n">
        <v>19.3236</v>
      </c>
      <c r="N17" s="97"/>
      <c r="O17" s="97" t="n">
        <v>13.7197</v>
      </c>
      <c r="P17" s="97" t="n">
        <v>18.8266</v>
      </c>
      <c r="Q17" s="97" t="n">
        <v>12.3226</v>
      </c>
      <c r="R17" s="97"/>
      <c r="S17" s="98" t="e">
        <f aca="false">LOOKUP(2,1/(C17:R17&lt;&gt;""),C17:R17)</f>
        <v>#DIV/0!</v>
      </c>
    </row>
    <row r="18" customFormat="false" ht="15" hidden="false" customHeight="false" outlineLevel="0" collapsed="false">
      <c r="A18" s="50" t="s">
        <v>116</v>
      </c>
      <c r="B18" s="50" t="s">
        <v>72</v>
      </c>
      <c r="C18" s="97" t="n">
        <v>29.386</v>
      </c>
      <c r="D18" s="97" t="n">
        <v>26.28</v>
      </c>
      <c r="E18" s="97" t="n">
        <v>25.4893</v>
      </c>
      <c r="F18" s="97" t="n">
        <v>24.2715</v>
      </c>
      <c r="G18" s="97" t="n">
        <v>24.7011</v>
      </c>
      <c r="H18" s="97" t="n">
        <v>22.7151</v>
      </c>
      <c r="I18" s="97" t="n">
        <v>22.1454</v>
      </c>
      <c r="J18" s="97" t="n">
        <v>22.2688</v>
      </c>
      <c r="K18" s="97"/>
      <c r="L18" s="97"/>
      <c r="M18" s="97" t="n">
        <v>12.3284</v>
      </c>
      <c r="N18" s="97"/>
      <c r="O18" s="97"/>
      <c r="P18" s="97"/>
      <c r="Q18" s="97"/>
      <c r="R18" s="97"/>
      <c r="S18" s="98" t="e">
        <f aca="false">LOOKUP(2,1/(C18:R18&lt;&gt;""),C18:R18)</f>
        <v>#DIV/0!</v>
      </c>
    </row>
    <row r="19" customFormat="false" ht="15" hidden="false" customHeight="false" outlineLevel="0" collapsed="false">
      <c r="A19" s="48" t="s">
        <v>91</v>
      </c>
      <c r="B19" s="50" t="s">
        <v>72</v>
      </c>
      <c r="C19" s="97" t="n">
        <v>12.8445</v>
      </c>
      <c r="D19" s="97" t="n">
        <v>13.7868</v>
      </c>
      <c r="E19" s="97"/>
      <c r="F19" s="97"/>
      <c r="G19" s="97" t="n">
        <v>11.0319</v>
      </c>
      <c r="H19" s="97" t="n">
        <v>14.6728</v>
      </c>
      <c r="I19" s="97"/>
      <c r="J19" s="97"/>
      <c r="K19" s="97"/>
      <c r="L19" s="97" t="n">
        <v>9.54915</v>
      </c>
      <c r="M19" s="97" t="n">
        <v>8.11928</v>
      </c>
      <c r="N19" s="97" t="n">
        <v>10.0833</v>
      </c>
      <c r="O19" s="97" t="n">
        <v>9.21241</v>
      </c>
      <c r="P19" s="97" t="n">
        <v>12.4615</v>
      </c>
      <c r="Q19" s="97"/>
      <c r="R19" s="97"/>
      <c r="S19" s="98" t="e">
        <f aca="false">LOOKUP(2,1/(C19:R19&lt;&gt;""),C19:R19)</f>
        <v>#DIV/0!</v>
      </c>
    </row>
    <row r="20" customFormat="false" ht="15" hidden="false" customHeight="false" outlineLevel="0" collapsed="false">
      <c r="A20" s="50" t="s">
        <v>71</v>
      </c>
      <c r="B20" s="50" t="s">
        <v>72</v>
      </c>
      <c r="C20" s="97" t="n">
        <v>11.6837</v>
      </c>
      <c r="D20" s="97" t="n">
        <v>15.7339</v>
      </c>
      <c r="E20" s="97"/>
      <c r="F20" s="97" t="n">
        <v>21.442</v>
      </c>
      <c r="G20" s="97" t="n">
        <v>20.8471</v>
      </c>
      <c r="H20" s="97" t="n">
        <v>21.3776</v>
      </c>
      <c r="I20" s="97" t="n">
        <v>20.3127</v>
      </c>
      <c r="J20" s="97" t="n">
        <v>21.5682</v>
      </c>
      <c r="K20" s="97" t="n">
        <v>15.5886</v>
      </c>
      <c r="L20" s="97" t="n">
        <v>19.7798</v>
      </c>
      <c r="M20" s="97" t="n">
        <v>18.7539</v>
      </c>
      <c r="N20" s="97" t="n">
        <v>14.8678</v>
      </c>
      <c r="O20" s="97" t="n">
        <v>15.1762</v>
      </c>
      <c r="P20" s="97" t="n">
        <v>13.8249</v>
      </c>
      <c r="Q20" s="97"/>
      <c r="R20" s="97"/>
      <c r="S20" s="98" t="e">
        <f aca="false">LOOKUP(2,1/(C20:R20&lt;&gt;""),C20:R20)</f>
        <v>#DIV/0!</v>
      </c>
    </row>
    <row r="21" customFormat="false" ht="15" hidden="false" customHeight="false" outlineLevel="0" collapsed="false">
      <c r="A21" s="50" t="s">
        <v>101</v>
      </c>
      <c r="B21" s="50" t="s">
        <v>72</v>
      </c>
      <c r="C21" s="97" t="n">
        <v>15.8905</v>
      </c>
      <c r="D21" s="97" t="n">
        <v>17.6825</v>
      </c>
      <c r="E21" s="97" t="n">
        <v>17.9368</v>
      </c>
      <c r="F21" s="97" t="n">
        <v>15.7631</v>
      </c>
      <c r="G21" s="97" t="n">
        <v>12.9608</v>
      </c>
      <c r="H21" s="97" t="n">
        <v>18.033</v>
      </c>
      <c r="I21" s="97" t="n">
        <v>15.3242</v>
      </c>
      <c r="J21" s="97" t="n">
        <v>18.0446</v>
      </c>
      <c r="K21" s="97" t="n">
        <v>16.2581</v>
      </c>
      <c r="L21" s="97" t="n">
        <v>22.5858</v>
      </c>
      <c r="M21" s="97"/>
      <c r="N21" s="97" t="n">
        <v>19.7797</v>
      </c>
      <c r="O21" s="97" t="n">
        <v>20.3258</v>
      </c>
      <c r="P21" s="97" t="n">
        <v>13.9894</v>
      </c>
      <c r="Q21" s="97"/>
      <c r="R21" s="97"/>
      <c r="S21" s="98" t="e">
        <f aca="false">LOOKUP(2,1/(C21:R21&lt;&gt;""),C21:R21)</f>
        <v>#DIV/0!</v>
      </c>
    </row>
    <row r="22" customFormat="false" ht="15" hidden="false" customHeight="false" outlineLevel="0" collapsed="false">
      <c r="A22" s="50" t="s">
        <v>123</v>
      </c>
      <c r="B22" s="50" t="s">
        <v>72</v>
      </c>
      <c r="C22" s="97"/>
      <c r="D22" s="97"/>
      <c r="E22" s="97" t="n">
        <v>19.7662</v>
      </c>
      <c r="F22" s="97"/>
      <c r="G22" s="97" t="n">
        <v>20.8405</v>
      </c>
      <c r="H22" s="97"/>
      <c r="I22" s="97" t="n">
        <v>17.5406</v>
      </c>
      <c r="J22" s="97" t="n">
        <v>18.3287</v>
      </c>
      <c r="K22" s="97" t="n">
        <v>18.6231</v>
      </c>
      <c r="L22" s="97" t="n">
        <v>16.1689</v>
      </c>
      <c r="M22" s="97" t="n">
        <v>14.3962</v>
      </c>
      <c r="N22" s="97" t="n">
        <v>15.1533</v>
      </c>
      <c r="O22" s="97"/>
      <c r="P22" s="97" t="n">
        <v>14.9777</v>
      </c>
      <c r="Q22" s="97"/>
      <c r="R22" s="97"/>
      <c r="S22" s="98" t="e">
        <f aca="false">LOOKUP(2,1/(C22:R22&lt;&gt;""),C22:R22)</f>
        <v>#DIV/0!</v>
      </c>
    </row>
    <row r="23" customFormat="false" ht="15" hidden="false" customHeight="false" outlineLevel="0" collapsed="false">
      <c r="A23" s="50" t="s">
        <v>108</v>
      </c>
      <c r="B23" s="50" t="s">
        <v>72</v>
      </c>
      <c r="C23" s="97" t="n">
        <v>20.7313</v>
      </c>
      <c r="D23" s="97" t="n">
        <v>17.9708</v>
      </c>
      <c r="E23" s="97" t="n">
        <v>17.7032</v>
      </c>
      <c r="F23" s="97" t="n">
        <v>17.3194</v>
      </c>
      <c r="G23" s="97" t="n">
        <v>17.1488</v>
      </c>
      <c r="H23" s="97" t="n">
        <v>15.5066</v>
      </c>
      <c r="I23" s="97"/>
      <c r="J23" s="97" t="n">
        <v>19.7502</v>
      </c>
      <c r="K23" s="97" t="n">
        <v>14.9309</v>
      </c>
      <c r="L23" s="97" t="n">
        <v>15.8965</v>
      </c>
      <c r="M23" s="97" t="n">
        <v>12.8019</v>
      </c>
      <c r="N23" s="97" t="n">
        <v>12.4115</v>
      </c>
      <c r="O23" s="97" t="n">
        <v>14.126</v>
      </c>
      <c r="P23" s="97" t="n">
        <v>15.2023</v>
      </c>
      <c r="Q23" s="97" t="n">
        <v>15.0917</v>
      </c>
      <c r="R23" s="97"/>
      <c r="S23" s="98" t="e">
        <f aca="false">LOOKUP(2,1/(C23:R23&lt;&gt;""),C23:R23)</f>
        <v>#DIV/0!</v>
      </c>
    </row>
    <row r="24" customFormat="false" ht="15" hidden="false" customHeight="false" outlineLevel="0" collapsed="false">
      <c r="A24" s="48" t="s">
        <v>92</v>
      </c>
      <c r="B24" s="50" t="s">
        <v>72</v>
      </c>
      <c r="C24" s="97"/>
      <c r="D24" s="97"/>
      <c r="E24" s="97" t="n">
        <v>15.7897</v>
      </c>
      <c r="F24" s="97"/>
      <c r="G24" s="97"/>
      <c r="H24" s="97"/>
      <c r="I24" s="97"/>
      <c r="J24" s="97"/>
      <c r="K24" s="97" t="n">
        <v>29.2331</v>
      </c>
      <c r="L24" s="97"/>
      <c r="M24" s="97"/>
      <c r="N24" s="97" t="n">
        <v>21.4149</v>
      </c>
      <c r="O24" s="97" t="n">
        <v>18.4915</v>
      </c>
      <c r="P24" s="97" t="n">
        <v>16.0707</v>
      </c>
      <c r="Q24" s="97" t="n">
        <v>18.9103</v>
      </c>
      <c r="R24" s="97" t="n">
        <v>15.3247</v>
      </c>
      <c r="S24" s="98" t="e">
        <f aca="false">LOOKUP(2,1/(C24:R24&lt;&gt;""),C24:R24)</f>
        <v>#DIV/0!</v>
      </c>
    </row>
    <row r="25" customFormat="false" ht="15" hidden="false" customHeight="false" outlineLevel="0" collapsed="false">
      <c r="A25" s="50" t="s">
        <v>98</v>
      </c>
      <c r="B25" s="50" t="s">
        <v>72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 t="n">
        <v>9.96159</v>
      </c>
      <c r="N25" s="97" t="n">
        <v>10.5576</v>
      </c>
      <c r="O25" s="97" t="n">
        <v>14.5398</v>
      </c>
      <c r="P25" s="97" t="n">
        <v>16.1914</v>
      </c>
      <c r="Q25" s="97"/>
      <c r="R25" s="97"/>
      <c r="S25" s="98" t="e">
        <f aca="false">LOOKUP(2,1/(C25:R25&lt;&gt;""),C25:R25)</f>
        <v>#DIV/0!</v>
      </c>
    </row>
    <row r="26" customFormat="false" ht="15" hidden="false" customHeight="false" outlineLevel="0" collapsed="false">
      <c r="A26" s="50" t="s">
        <v>82</v>
      </c>
      <c r="B26" s="50" t="s">
        <v>72</v>
      </c>
      <c r="C26" s="97" t="n">
        <v>23.397</v>
      </c>
      <c r="D26" s="97" t="n">
        <v>22.3957</v>
      </c>
      <c r="E26" s="97" t="n">
        <v>25.6282</v>
      </c>
      <c r="F26" s="97" t="n">
        <v>24.9801</v>
      </c>
      <c r="G26" s="97" t="n">
        <v>26.6682</v>
      </c>
      <c r="H26" s="97" t="n">
        <v>27.4693</v>
      </c>
      <c r="I26" s="97" t="n">
        <v>25.0814</v>
      </c>
      <c r="J26" s="97"/>
      <c r="K26" s="97"/>
      <c r="L26" s="97"/>
      <c r="M26" s="97" t="n">
        <v>20.556</v>
      </c>
      <c r="N26" s="97" t="n">
        <v>19.2528</v>
      </c>
      <c r="O26" s="97" t="n">
        <v>19.9239</v>
      </c>
      <c r="P26" s="97" t="n">
        <v>19.1357</v>
      </c>
      <c r="Q26" s="97" t="n">
        <v>17.081</v>
      </c>
      <c r="R26" s="97" t="n">
        <v>16.4688</v>
      </c>
      <c r="S26" s="98" t="e">
        <f aca="false">LOOKUP(2,1/(C26:R26&lt;&gt;""),C26:R26)</f>
        <v>#DIV/0!</v>
      </c>
    </row>
    <row r="27" customFormat="false" ht="15" hidden="false" customHeight="false" outlineLevel="0" collapsed="false">
      <c r="A27" s="50" t="s">
        <v>107</v>
      </c>
      <c r="B27" s="50" t="s">
        <v>72</v>
      </c>
      <c r="C27" s="97" t="n">
        <v>21.0961</v>
      </c>
      <c r="D27" s="97" t="n">
        <v>26.6996</v>
      </c>
      <c r="E27" s="97"/>
      <c r="F27" s="97"/>
      <c r="G27" s="97"/>
      <c r="H27" s="97"/>
      <c r="I27" s="97"/>
      <c r="J27" s="97" t="n">
        <v>18.775</v>
      </c>
      <c r="K27" s="97" t="n">
        <v>15.5909</v>
      </c>
      <c r="L27" s="97"/>
      <c r="M27" s="97" t="n">
        <v>17.3758</v>
      </c>
      <c r="N27" s="97" t="n">
        <v>15.3848</v>
      </c>
      <c r="O27" s="97" t="n">
        <v>15.9207</v>
      </c>
      <c r="P27" s="97" t="n">
        <v>16.5967</v>
      </c>
      <c r="Q27" s="97"/>
      <c r="R27" s="97"/>
      <c r="S27" s="98" t="e">
        <f aca="false">LOOKUP(2,1/(C27:R27&lt;&gt;""),C27:R27)</f>
        <v>#DIV/0!</v>
      </c>
    </row>
    <row r="28" customFormat="false" ht="15" hidden="false" customHeight="false" outlineLevel="0" collapsed="false">
      <c r="A28" s="50" t="s">
        <v>93</v>
      </c>
      <c r="B28" s="50" t="s">
        <v>72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 t="n">
        <v>8.97646</v>
      </c>
      <c r="N28" s="97"/>
      <c r="O28" s="97"/>
      <c r="P28" s="97" t="n">
        <v>16.9156</v>
      </c>
      <c r="Q28" s="97"/>
      <c r="R28" s="97"/>
      <c r="S28" s="98" t="e">
        <f aca="false">LOOKUP(2,1/(C28:R28&lt;&gt;""),C28:R28)</f>
        <v>#DIV/0!</v>
      </c>
    </row>
    <row r="29" customFormat="false" ht="15" hidden="false" customHeight="false" outlineLevel="0" collapsed="false">
      <c r="A29" s="50" t="s">
        <v>89</v>
      </c>
      <c r="B29" s="50" t="s">
        <v>72</v>
      </c>
      <c r="C29" s="97" t="n">
        <v>13.4374</v>
      </c>
      <c r="D29" s="97" t="n">
        <v>14.1125</v>
      </c>
      <c r="E29" s="97" t="n">
        <v>15.2377</v>
      </c>
      <c r="F29" s="97"/>
      <c r="G29" s="97" t="n">
        <v>12.9588</v>
      </c>
      <c r="H29" s="97" t="n">
        <v>13.8704</v>
      </c>
      <c r="I29" s="97"/>
      <c r="J29" s="97"/>
      <c r="K29" s="97" t="n">
        <v>12.6155</v>
      </c>
      <c r="L29" s="97" t="n">
        <v>16.3017</v>
      </c>
      <c r="M29" s="97" t="n">
        <v>16.5881</v>
      </c>
      <c r="N29" s="97" t="n">
        <v>14.9793</v>
      </c>
      <c r="O29" s="97" t="n">
        <v>16.4283</v>
      </c>
      <c r="P29" s="97" t="n">
        <v>17.2433</v>
      </c>
      <c r="Q29" s="97"/>
      <c r="R29" s="97"/>
      <c r="S29" s="98" t="e">
        <f aca="false">LOOKUP(2,1/(C29:R29&lt;&gt;""),C29:R29)</f>
        <v>#DIV/0!</v>
      </c>
    </row>
    <row r="30" customFormat="false" ht="15" hidden="true" customHeight="true" outlineLevel="0" collapsed="false">
      <c r="A30" s="50" t="s">
        <v>127</v>
      </c>
      <c r="B30" s="50" t="s">
        <v>72</v>
      </c>
      <c r="C30" s="97"/>
      <c r="D30" s="97"/>
      <c r="E30" s="97"/>
      <c r="F30" s="97"/>
      <c r="G30" s="97"/>
      <c r="H30" s="97"/>
      <c r="I30" s="97"/>
      <c r="J30" s="97"/>
      <c r="K30" s="97" t="n">
        <v>17.4706</v>
      </c>
      <c r="L30" s="97" t="n">
        <v>17.2953</v>
      </c>
      <c r="M30" s="97"/>
      <c r="N30" s="97"/>
      <c r="O30" s="97"/>
      <c r="P30" s="97"/>
      <c r="Q30" s="97"/>
      <c r="R30" s="97"/>
      <c r="S30" s="99" t="e">
        <f aca="false">LOOKUP(2,1/(C30:R30&lt;&gt;""),C30:R30)</f>
        <v>#DIV/0!</v>
      </c>
    </row>
    <row r="31" customFormat="false" ht="15" hidden="false" customHeight="false" outlineLevel="0" collapsed="false">
      <c r="A31" s="50" t="s">
        <v>112</v>
      </c>
      <c r="B31" s="50" t="s">
        <v>72</v>
      </c>
      <c r="C31" s="97"/>
      <c r="D31" s="97"/>
      <c r="E31" s="97"/>
      <c r="F31" s="97"/>
      <c r="G31" s="97" t="n">
        <v>19.4926</v>
      </c>
      <c r="H31" s="97" t="n">
        <v>18.1431</v>
      </c>
      <c r="I31" s="97" t="n">
        <v>15.0141</v>
      </c>
      <c r="J31" s="97" t="n">
        <v>19.4317</v>
      </c>
      <c r="K31" s="97" t="n">
        <v>18.7784</v>
      </c>
      <c r="L31" s="97" t="n">
        <v>17.4109</v>
      </c>
      <c r="M31" s="97" t="n">
        <v>19.648</v>
      </c>
      <c r="N31" s="97"/>
      <c r="O31" s="97"/>
      <c r="P31" s="97"/>
      <c r="Q31" s="97" t="n">
        <v>17.2971</v>
      </c>
      <c r="R31" s="97"/>
      <c r="S31" s="98" t="e">
        <f aca="false">LOOKUP(2,1/(C31:R31&lt;&gt;""),C31:R31)</f>
        <v>#DIV/0!</v>
      </c>
    </row>
    <row r="32" customFormat="false" ht="15" hidden="false" customHeight="false" outlineLevel="0" collapsed="false">
      <c r="A32" s="50" t="s">
        <v>114</v>
      </c>
      <c r="B32" s="50" t="s">
        <v>72</v>
      </c>
      <c r="C32" s="97" t="n">
        <v>13.5132</v>
      </c>
      <c r="D32" s="97" t="n">
        <v>15.3106</v>
      </c>
      <c r="E32" s="97" t="n">
        <v>14.1291</v>
      </c>
      <c r="F32" s="97" t="n">
        <v>16.6825</v>
      </c>
      <c r="G32" s="97" t="n">
        <v>19.214</v>
      </c>
      <c r="H32" s="97" t="n">
        <v>18.7904</v>
      </c>
      <c r="I32" s="97" t="n">
        <v>19.7096</v>
      </c>
      <c r="J32" s="97" t="n">
        <v>14.9487</v>
      </c>
      <c r="K32" s="97" t="n">
        <v>19.0886</v>
      </c>
      <c r="L32" s="97" t="n">
        <v>18.1756</v>
      </c>
      <c r="M32" s="97" t="n">
        <v>26.144</v>
      </c>
      <c r="N32" s="97"/>
      <c r="O32" s="97" t="n">
        <v>25.0213</v>
      </c>
      <c r="P32" s="97" t="n">
        <v>22.3412</v>
      </c>
      <c r="Q32" s="97" t="n">
        <v>22.2277</v>
      </c>
      <c r="R32" s="97" t="n">
        <v>17.4795</v>
      </c>
      <c r="S32" s="98" t="e">
        <f aca="false">LOOKUP(2,1/(C32:R32&lt;&gt;""),C32:R32)</f>
        <v>#DIV/0!</v>
      </c>
    </row>
    <row r="33" customFormat="false" ht="15" hidden="false" customHeight="false" outlineLevel="0" collapsed="false">
      <c r="A33" s="50" t="s">
        <v>119</v>
      </c>
      <c r="B33" s="50" t="s">
        <v>72</v>
      </c>
      <c r="C33" s="97" t="n">
        <v>24.4237</v>
      </c>
      <c r="D33" s="97" t="n">
        <v>25.7314</v>
      </c>
      <c r="E33" s="97" t="n">
        <v>30.7</v>
      </c>
      <c r="F33" s="97" t="n">
        <v>27.7564</v>
      </c>
      <c r="G33" s="97" t="n">
        <v>21.8307</v>
      </c>
      <c r="H33" s="97" t="n">
        <v>17.6781</v>
      </c>
      <c r="I33" s="97" t="n">
        <v>17.2867</v>
      </c>
      <c r="J33" s="97" t="n">
        <v>18.1545</v>
      </c>
      <c r="K33" s="97" t="n">
        <v>19.2457</v>
      </c>
      <c r="L33" s="97" t="n">
        <v>19.372</v>
      </c>
      <c r="M33" s="97" t="n">
        <v>19.6158</v>
      </c>
      <c r="N33" s="97" t="n">
        <v>18.6349</v>
      </c>
      <c r="O33" s="97" t="n">
        <v>17.6804</v>
      </c>
      <c r="P33" s="97" t="n">
        <v>17.2</v>
      </c>
      <c r="Q33" s="97" t="n">
        <v>19.0144</v>
      </c>
      <c r="R33" s="97" t="n">
        <v>17.9855</v>
      </c>
      <c r="S33" s="98" t="n">
        <f aca="false">LOOKUP(2,1/(C33:R33&lt;&gt;""),C33:R33)</f>
        <v>17.9855</v>
      </c>
    </row>
    <row r="34" customFormat="false" ht="15" hidden="false" customHeight="false" outlineLevel="0" collapsed="false">
      <c r="A34" s="50" t="s">
        <v>88</v>
      </c>
      <c r="B34" s="50" t="s">
        <v>72</v>
      </c>
      <c r="C34" s="97"/>
      <c r="D34" s="97"/>
      <c r="E34" s="97"/>
      <c r="F34" s="97"/>
      <c r="G34" s="97"/>
      <c r="H34" s="97" t="n">
        <v>19.4942</v>
      </c>
      <c r="I34" s="97" t="n">
        <v>18.2017</v>
      </c>
      <c r="J34" s="97" t="n">
        <v>17.8638</v>
      </c>
      <c r="K34" s="97"/>
      <c r="L34" s="97"/>
      <c r="M34" s="97" t="n">
        <v>17.2508</v>
      </c>
      <c r="N34" s="97" t="n">
        <v>20.3136</v>
      </c>
      <c r="O34" s="97" t="n">
        <v>15.8954</v>
      </c>
      <c r="P34" s="97" t="n">
        <v>16.1653</v>
      </c>
      <c r="Q34" s="97" t="n">
        <v>19.3681</v>
      </c>
      <c r="R34" s="97" t="n">
        <v>18.0291</v>
      </c>
      <c r="S34" s="98" t="e">
        <f aca="false">LOOKUP(2,1/(C34:R34&lt;&gt;""),C34:R34)</f>
        <v>#DIV/0!</v>
      </c>
    </row>
    <row r="35" customFormat="false" ht="15" hidden="false" customHeight="false" outlineLevel="0" collapsed="false">
      <c r="A35" s="50" t="s">
        <v>103</v>
      </c>
      <c r="B35" s="50" t="s">
        <v>72</v>
      </c>
      <c r="C35" s="97" t="n">
        <v>15.3238</v>
      </c>
      <c r="D35" s="97" t="n">
        <v>14.4932</v>
      </c>
      <c r="E35" s="97" t="n">
        <v>14.5252</v>
      </c>
      <c r="F35" s="97" t="n">
        <v>18.2838</v>
      </c>
      <c r="G35" s="97" t="n">
        <v>17.7364</v>
      </c>
      <c r="H35" s="97" t="n">
        <v>16.2803</v>
      </c>
      <c r="I35" s="97"/>
      <c r="J35" s="97"/>
      <c r="K35" s="97" t="n">
        <v>18.0317</v>
      </c>
      <c r="L35" s="97" t="n">
        <v>16.9594</v>
      </c>
      <c r="M35" s="97" t="n">
        <v>16.5039</v>
      </c>
      <c r="N35" s="97" t="n">
        <v>18.2583</v>
      </c>
      <c r="O35" s="97" t="n">
        <v>22.4034</v>
      </c>
      <c r="P35" s="97" t="n">
        <v>16.6234</v>
      </c>
      <c r="Q35" s="97" t="n">
        <v>18.2243</v>
      </c>
      <c r="R35" s="97"/>
      <c r="S35" s="98" t="e">
        <f aca="false">LOOKUP(2,1/(C35:R35&lt;&gt;""),C35:R35)</f>
        <v>#DIV/0!</v>
      </c>
    </row>
    <row r="36" customFormat="false" ht="15" hidden="false" customHeight="false" outlineLevel="0" collapsed="false">
      <c r="A36" s="50" t="s">
        <v>126</v>
      </c>
      <c r="B36" s="50" t="s">
        <v>72</v>
      </c>
      <c r="C36" s="97" t="n">
        <v>14.3174</v>
      </c>
      <c r="D36" s="97" t="n">
        <v>11.9711</v>
      </c>
      <c r="E36" s="97" t="n">
        <v>11.5101</v>
      </c>
      <c r="F36" s="97" t="n">
        <v>15.9109</v>
      </c>
      <c r="G36" s="97" t="n">
        <v>16.2124</v>
      </c>
      <c r="H36" s="97" t="n">
        <v>15.8217</v>
      </c>
      <c r="I36" s="97" t="n">
        <v>14.1383</v>
      </c>
      <c r="J36" s="97" t="n">
        <v>12.75</v>
      </c>
      <c r="K36" s="97" t="n">
        <v>11.9552</v>
      </c>
      <c r="L36" s="97" t="n">
        <v>11.6479</v>
      </c>
      <c r="M36" s="97" t="n">
        <v>14.5732</v>
      </c>
      <c r="N36" s="97" t="n">
        <v>13.8462</v>
      </c>
      <c r="O36" s="97" t="n">
        <v>14.9606</v>
      </c>
      <c r="P36" s="97" t="n">
        <v>14.789</v>
      </c>
      <c r="Q36" s="97" t="n">
        <v>20.9052</v>
      </c>
      <c r="R36" s="97" t="n">
        <v>19.0176</v>
      </c>
      <c r="S36" s="98" t="n">
        <f aca="false">LOOKUP(2,1/(C36:R36&lt;&gt;""),C36:R36)</f>
        <v>19.0176</v>
      </c>
    </row>
    <row r="37" customFormat="false" ht="15" hidden="false" customHeight="false" outlineLevel="0" collapsed="false">
      <c r="A37" s="50" t="s">
        <v>105</v>
      </c>
      <c r="B37" s="50" t="s">
        <v>72</v>
      </c>
      <c r="C37" s="97"/>
      <c r="D37" s="97"/>
      <c r="E37" s="97"/>
      <c r="F37" s="97"/>
      <c r="G37" s="97" t="n">
        <v>18.0015</v>
      </c>
      <c r="H37" s="97" t="n">
        <v>22.7182</v>
      </c>
      <c r="I37" s="97" t="n">
        <v>18.55</v>
      </c>
      <c r="J37" s="97"/>
      <c r="K37" s="97"/>
      <c r="L37" s="97"/>
      <c r="M37" s="97"/>
      <c r="N37" s="97"/>
      <c r="O37" s="97" t="n">
        <v>19.7672</v>
      </c>
      <c r="P37" s="97" t="n">
        <v>19.0329</v>
      </c>
      <c r="Q37" s="97"/>
      <c r="R37" s="97"/>
      <c r="S37" s="98" t="e">
        <f aca="false">LOOKUP(2,1/(C37:R37&lt;&gt;""),C37:R37)</f>
        <v>#DIV/0!</v>
      </c>
    </row>
    <row r="38" customFormat="false" ht="15" hidden="false" customHeight="false" outlineLevel="0" collapsed="false">
      <c r="A38" s="50" t="s">
        <v>131</v>
      </c>
      <c r="B38" s="50" t="s">
        <v>72</v>
      </c>
      <c r="C38" s="97"/>
      <c r="D38" s="97" t="n">
        <v>20.472</v>
      </c>
      <c r="E38" s="97" t="n">
        <v>20.0957</v>
      </c>
      <c r="F38" s="97" t="n">
        <v>19.5923</v>
      </c>
      <c r="G38" s="97" t="n">
        <v>19.9346</v>
      </c>
      <c r="H38" s="97" t="n">
        <v>19.925</v>
      </c>
      <c r="I38" s="97" t="n">
        <v>19.6819</v>
      </c>
      <c r="J38" s="97" t="n">
        <v>18.3821</v>
      </c>
      <c r="K38" s="97" t="n">
        <v>17.9063</v>
      </c>
      <c r="L38" s="97" t="n">
        <v>18.3063</v>
      </c>
      <c r="M38" s="97" t="n">
        <v>18.0444</v>
      </c>
      <c r="N38" s="97" t="n">
        <v>18.9216</v>
      </c>
      <c r="O38" s="97" t="n">
        <v>20.6222</v>
      </c>
      <c r="P38" s="97" t="n">
        <v>19.1712</v>
      </c>
      <c r="Q38" s="97" t="n">
        <v>19.1303</v>
      </c>
      <c r="R38" s="97"/>
      <c r="S38" s="98" t="e">
        <f aca="false">LOOKUP(2,1/(C38:R38&lt;&gt;""),C38:R38)</f>
        <v>#DIV/0!</v>
      </c>
    </row>
    <row r="39" customFormat="false" ht="15" hidden="true" customHeight="true" outlineLevel="0" collapsed="false">
      <c r="A39" s="50" t="s">
        <v>122</v>
      </c>
      <c r="B39" s="50" t="s">
        <v>72</v>
      </c>
      <c r="C39" s="97"/>
      <c r="D39" s="97"/>
      <c r="E39" s="97"/>
      <c r="F39" s="97"/>
      <c r="G39" s="97"/>
      <c r="H39" s="97" t="n">
        <v>25.8235</v>
      </c>
      <c r="I39" s="97"/>
      <c r="J39" s="97" t="n">
        <v>26.5078</v>
      </c>
      <c r="K39" s="97"/>
      <c r="L39" s="97" t="n">
        <v>20.4774</v>
      </c>
      <c r="M39" s="97"/>
      <c r="N39" s="97"/>
      <c r="O39" s="97"/>
      <c r="P39" s="97"/>
      <c r="Q39" s="97"/>
      <c r="R39" s="97"/>
      <c r="S39" s="99" t="e">
        <f aca="false">LOOKUP(2,1/(C39:R39&lt;&gt;""),C39:R39)</f>
        <v>#DIV/0!</v>
      </c>
    </row>
    <row r="40" customFormat="false" ht="15" hidden="false" customHeight="false" outlineLevel="0" collapsed="false">
      <c r="A40" s="50" t="s">
        <v>132</v>
      </c>
      <c r="B40" s="50" t="s">
        <v>72</v>
      </c>
      <c r="C40" s="97" t="n">
        <v>25.0473</v>
      </c>
      <c r="D40" s="97" t="n">
        <v>24.9666</v>
      </c>
      <c r="E40" s="97" t="n">
        <v>23.147</v>
      </c>
      <c r="F40" s="97" t="n">
        <v>28.0319</v>
      </c>
      <c r="G40" s="97" t="n">
        <v>27.7362</v>
      </c>
      <c r="H40" s="97" t="n">
        <v>26.738</v>
      </c>
      <c r="I40" s="97" t="n">
        <v>27.1384</v>
      </c>
      <c r="J40" s="97" t="n">
        <v>27.2232</v>
      </c>
      <c r="K40" s="97" t="n">
        <v>25.3473</v>
      </c>
      <c r="L40" s="97" t="n">
        <v>26.4006</v>
      </c>
      <c r="M40" s="97" t="n">
        <v>24.398</v>
      </c>
      <c r="N40" s="97"/>
      <c r="O40" s="97" t="n">
        <v>20.6461</v>
      </c>
      <c r="P40" s="97"/>
      <c r="Q40" s="97"/>
      <c r="R40" s="97"/>
      <c r="S40" s="98" t="e">
        <f aca="false">LOOKUP(2,1/(C40:R40&lt;&gt;""),C40:R40)</f>
        <v>#DIV/0!</v>
      </c>
    </row>
    <row r="41" customFormat="false" ht="15" hidden="false" customHeight="false" outlineLevel="0" collapsed="false">
      <c r="A41" s="50" t="s">
        <v>125</v>
      </c>
      <c r="B41" s="50" t="s">
        <v>72</v>
      </c>
      <c r="C41" s="97"/>
      <c r="D41" s="97" t="n">
        <v>15.7411</v>
      </c>
      <c r="E41" s="97"/>
      <c r="F41" s="97"/>
      <c r="G41" s="97" t="n">
        <v>22.3792</v>
      </c>
      <c r="H41" s="97" t="n">
        <v>23.43</v>
      </c>
      <c r="I41" s="97" t="n">
        <v>24.162</v>
      </c>
      <c r="J41" s="97" t="n">
        <v>22.317</v>
      </c>
      <c r="K41" s="97" t="n">
        <v>25.5653</v>
      </c>
      <c r="L41" s="97" t="n">
        <v>22.5708</v>
      </c>
      <c r="M41" s="97" t="n">
        <v>20.9391</v>
      </c>
      <c r="N41" s="97" t="n">
        <v>29.9946</v>
      </c>
      <c r="O41" s="97" t="n">
        <v>36.7375</v>
      </c>
      <c r="P41" s="97"/>
      <c r="Q41" s="97" t="n">
        <v>21.0174</v>
      </c>
      <c r="R41" s="97"/>
      <c r="S41" s="98" t="e">
        <f aca="false">LOOKUP(2,1/(C41:R41&lt;&gt;""),C41:R41)</f>
        <v>#DIV/0!</v>
      </c>
    </row>
    <row r="42" customFormat="false" ht="15" hidden="false" customHeight="false" outlineLevel="0" collapsed="false">
      <c r="A42" s="50" t="s">
        <v>102</v>
      </c>
      <c r="B42" s="50" t="s">
        <v>72</v>
      </c>
      <c r="C42" s="97"/>
      <c r="D42" s="97"/>
      <c r="E42" s="97"/>
      <c r="F42" s="97" t="n">
        <v>16.5526</v>
      </c>
      <c r="G42" s="97"/>
      <c r="H42" s="97"/>
      <c r="I42" s="97"/>
      <c r="J42" s="97"/>
      <c r="K42" s="97"/>
      <c r="L42" s="97"/>
      <c r="M42" s="97" t="n">
        <v>12.518</v>
      </c>
      <c r="N42" s="97" t="n">
        <v>15.0979</v>
      </c>
      <c r="O42" s="97"/>
      <c r="P42" s="97" t="n">
        <v>20.4242</v>
      </c>
      <c r="Q42" s="97" t="n">
        <v>16.334</v>
      </c>
      <c r="R42" s="97" t="n">
        <v>21.5516</v>
      </c>
      <c r="S42" s="98" t="e">
        <f aca="false">LOOKUP(2,1/(C42:R42&lt;&gt;""),C42:R42)</f>
        <v>#DIV/0!</v>
      </c>
    </row>
    <row r="43" customFormat="false" ht="15" hidden="false" customHeight="false" outlineLevel="0" collapsed="false">
      <c r="A43" s="50" t="s">
        <v>106</v>
      </c>
      <c r="B43" s="50" t="s">
        <v>72</v>
      </c>
      <c r="C43" s="97" t="n">
        <v>18.7832</v>
      </c>
      <c r="D43" s="97" t="n">
        <v>16.5956</v>
      </c>
      <c r="E43" s="97" t="n">
        <v>16.6525</v>
      </c>
      <c r="F43" s="97" t="n">
        <v>13.8455</v>
      </c>
      <c r="G43" s="97"/>
      <c r="H43" s="97"/>
      <c r="I43" s="97" t="n">
        <v>16.8838</v>
      </c>
      <c r="J43" s="97" t="n">
        <v>17.376</v>
      </c>
      <c r="K43" s="97" t="n">
        <v>16.1773</v>
      </c>
      <c r="L43" s="97" t="n">
        <v>18.9129</v>
      </c>
      <c r="M43" s="97" t="n">
        <v>18.104</v>
      </c>
      <c r="N43" s="97" t="n">
        <v>21.6758</v>
      </c>
      <c r="O43" s="97" t="n">
        <v>19.192</v>
      </c>
      <c r="P43" s="97" t="n">
        <v>18.0845</v>
      </c>
      <c r="Q43" s="97" t="n">
        <v>21.6615</v>
      </c>
      <c r="R43" s="97"/>
      <c r="S43" s="98" t="e">
        <f aca="false">LOOKUP(2,1/(C43:R43&lt;&gt;""),C43:R43)</f>
        <v>#DIV/0!</v>
      </c>
    </row>
    <row r="44" customFormat="false" ht="15" hidden="false" customHeight="false" outlineLevel="0" collapsed="false">
      <c r="A44" s="50" t="s">
        <v>78</v>
      </c>
      <c r="B44" s="50" t="s">
        <v>72</v>
      </c>
      <c r="C44" s="97" t="n">
        <v>20.807</v>
      </c>
      <c r="D44" s="97" t="n">
        <v>23.202</v>
      </c>
      <c r="E44" s="97" t="n">
        <v>22.5923</v>
      </c>
      <c r="F44" s="97" t="n">
        <v>22.6482</v>
      </c>
      <c r="G44" s="97" t="n">
        <v>22.1072</v>
      </c>
      <c r="H44" s="97" t="n">
        <v>21.8457</v>
      </c>
      <c r="I44" s="97" t="n">
        <v>19.9418</v>
      </c>
      <c r="J44" s="97" t="n">
        <v>21.6679</v>
      </c>
      <c r="K44" s="97" t="n">
        <v>21.4114</v>
      </c>
      <c r="L44" s="97" t="n">
        <v>22.1901</v>
      </c>
      <c r="M44" s="97" t="n">
        <v>22.7727</v>
      </c>
      <c r="N44" s="97" t="n">
        <v>22.4269</v>
      </c>
      <c r="O44" s="97" t="n">
        <v>20.8588</v>
      </c>
      <c r="P44" s="97" t="n">
        <v>21.5747</v>
      </c>
      <c r="Q44" s="97" t="n">
        <v>21.7668</v>
      </c>
      <c r="R44" s="97"/>
      <c r="S44" s="98" t="e">
        <f aca="false">LOOKUP(2,1/(C44:R44&lt;&gt;""),C44:R44)</f>
        <v>#DIV/0!</v>
      </c>
    </row>
    <row r="45" customFormat="false" ht="15" hidden="true" customHeight="true" outlineLevel="0" collapsed="false">
      <c r="A45" s="50" t="s">
        <v>99</v>
      </c>
      <c r="B45" s="50" t="s">
        <v>72</v>
      </c>
      <c r="C45" s="97" t="n">
        <v>19.2004</v>
      </c>
      <c r="D45" s="97" t="n">
        <v>23.8489</v>
      </c>
      <c r="E45" s="97" t="n">
        <v>24.3638</v>
      </c>
      <c r="F45" s="97" t="n">
        <v>32.1057</v>
      </c>
      <c r="G45" s="97" t="n">
        <v>27.6499</v>
      </c>
      <c r="H45" s="97" t="n">
        <v>32.4049</v>
      </c>
      <c r="I45" s="97" t="n">
        <v>28.2338</v>
      </c>
      <c r="J45" s="97"/>
      <c r="K45" s="97" t="n">
        <v>24.6976</v>
      </c>
      <c r="L45" s="97"/>
      <c r="M45" s="97"/>
      <c r="N45" s="97"/>
      <c r="O45" s="97"/>
      <c r="P45" s="97"/>
      <c r="Q45" s="97"/>
      <c r="R45" s="97"/>
      <c r="S45" s="99" t="e">
        <f aca="false">LOOKUP(2,1/(C45:R45&lt;&gt;""),C45:R45)</f>
        <v>#DIV/0!</v>
      </c>
    </row>
    <row r="46" customFormat="false" ht="15" hidden="false" customHeight="false" outlineLevel="0" collapsed="false">
      <c r="A46" s="50" t="s">
        <v>118</v>
      </c>
      <c r="B46" s="50" t="s">
        <v>72</v>
      </c>
      <c r="C46" s="97" t="n">
        <v>17.6185</v>
      </c>
      <c r="D46" s="97" t="n">
        <v>15.7297</v>
      </c>
      <c r="E46" s="97" t="n">
        <v>16.7219</v>
      </c>
      <c r="F46" s="97" t="n">
        <v>16.1175</v>
      </c>
      <c r="G46" s="97" t="n">
        <v>16.9623</v>
      </c>
      <c r="H46" s="97" t="n">
        <v>21.771</v>
      </c>
      <c r="I46" s="97" t="n">
        <v>17.9546</v>
      </c>
      <c r="J46" s="97"/>
      <c r="K46" s="97" t="n">
        <v>19.2261</v>
      </c>
      <c r="L46" s="97" t="n">
        <v>23.3005</v>
      </c>
      <c r="M46" s="97" t="n">
        <v>24.0464</v>
      </c>
      <c r="N46" s="97" t="n">
        <v>21.087</v>
      </c>
      <c r="O46" s="97" t="n">
        <v>20.7952</v>
      </c>
      <c r="P46" s="97" t="n">
        <v>25.7423</v>
      </c>
      <c r="Q46" s="97" t="n">
        <v>24.7625</v>
      </c>
      <c r="R46" s="97"/>
      <c r="S46" s="98" t="e">
        <f aca="false">LOOKUP(2,1/(C46:R46&lt;&gt;""),C46:R46)</f>
        <v>#DIV/0!</v>
      </c>
    </row>
    <row r="47" customFormat="false" ht="15" hidden="false" customHeight="false" outlineLevel="0" collapsed="false">
      <c r="A47" s="50" t="s">
        <v>84</v>
      </c>
      <c r="B47" s="50" t="s">
        <v>72</v>
      </c>
      <c r="C47" s="97" t="n">
        <v>18.7451</v>
      </c>
      <c r="D47" s="97" t="n">
        <v>19.6562</v>
      </c>
      <c r="E47" s="97" t="n">
        <v>17.2938</v>
      </c>
      <c r="F47" s="97" t="n">
        <v>22.0638</v>
      </c>
      <c r="G47" s="97" t="n">
        <v>21.1041</v>
      </c>
      <c r="H47" s="97" t="n">
        <v>20.8919</v>
      </c>
      <c r="I47" s="97" t="n">
        <v>22.7076</v>
      </c>
      <c r="J47" s="97"/>
      <c r="K47" s="97" t="n">
        <v>21.8132</v>
      </c>
      <c r="L47" s="97" t="n">
        <v>19.3864</v>
      </c>
      <c r="M47" s="97" t="n">
        <v>18.283</v>
      </c>
      <c r="N47" s="97" t="n">
        <v>22.3339</v>
      </c>
      <c r="O47" s="97"/>
      <c r="P47" s="97"/>
      <c r="Q47" s="97" t="n">
        <v>24.9452</v>
      </c>
      <c r="R47" s="97"/>
      <c r="S47" s="98" t="e">
        <f aca="false">LOOKUP(2,1/(C47:R47&lt;&gt;""),C47:R47)</f>
        <v>#DIV/0!</v>
      </c>
    </row>
    <row r="48" customFormat="false" ht="15" hidden="false" customHeight="false" outlineLevel="0" collapsed="false">
      <c r="A48" s="50" t="s">
        <v>128</v>
      </c>
      <c r="B48" s="50" t="s">
        <v>72</v>
      </c>
      <c r="C48" s="97" t="n">
        <v>21.9251</v>
      </c>
      <c r="D48" s="97" t="n">
        <v>22.7757</v>
      </c>
      <c r="E48" s="97" t="n">
        <v>21.8369</v>
      </c>
      <c r="F48" s="97" t="n">
        <v>20.3282</v>
      </c>
      <c r="G48" s="97"/>
      <c r="H48" s="97"/>
      <c r="I48" s="97" t="n">
        <v>21.603</v>
      </c>
      <c r="J48" s="97"/>
      <c r="K48" s="97" t="n">
        <v>25.0724</v>
      </c>
      <c r="L48" s="97"/>
      <c r="M48" s="97" t="n">
        <v>26.1932</v>
      </c>
      <c r="N48" s="97"/>
      <c r="O48" s="97"/>
      <c r="P48" s="97"/>
      <c r="Q48" s="97"/>
      <c r="R48" s="97"/>
      <c r="S48" s="98" t="e">
        <f aca="false">LOOKUP(2,1/(C48:R48&lt;&gt;""),C48:R48)</f>
        <v>#DIV/0!</v>
      </c>
    </row>
    <row r="49" customFormat="false" ht="15" hidden="false" customHeight="false" outlineLevel="0" collapsed="false">
      <c r="A49" s="50" t="s">
        <v>95</v>
      </c>
      <c r="B49" s="50" t="s">
        <v>72</v>
      </c>
      <c r="C49" s="97" t="n">
        <v>14.9077</v>
      </c>
      <c r="D49" s="97" t="n">
        <v>14.4618</v>
      </c>
      <c r="E49" s="97" t="n">
        <v>16.1878</v>
      </c>
      <c r="F49" s="97"/>
      <c r="G49" s="97"/>
      <c r="H49" s="97"/>
      <c r="I49" s="97" t="n">
        <v>23.9754</v>
      </c>
      <c r="J49" s="97" t="n">
        <v>24.6994</v>
      </c>
      <c r="K49" s="97" t="n">
        <v>26.3557</v>
      </c>
      <c r="L49" s="97" t="n">
        <v>23.5837</v>
      </c>
      <c r="M49" s="97" t="n">
        <v>26.304</v>
      </c>
      <c r="N49" s="97" t="n">
        <v>29.6744</v>
      </c>
      <c r="O49" s="97" t="n">
        <v>30.5395</v>
      </c>
      <c r="P49" s="97" t="n">
        <v>27.0211</v>
      </c>
      <c r="Q49" s="97"/>
      <c r="R49" s="97"/>
      <c r="S49" s="98" t="e">
        <f aca="false">LOOKUP(2,1/(C49:R49&lt;&gt;""),C49:R49)</f>
        <v>#DIV/0!</v>
      </c>
    </row>
    <row r="50" customFormat="false" ht="15" hidden="false" customHeight="false" outlineLevel="0" collapsed="false">
      <c r="A50" s="50" t="s">
        <v>75</v>
      </c>
      <c r="B50" s="50" t="s">
        <v>72</v>
      </c>
      <c r="C50" s="97"/>
      <c r="D50" s="97"/>
      <c r="E50" s="97" t="n">
        <v>11.5928</v>
      </c>
      <c r="F50" s="97" t="n">
        <v>9.51995</v>
      </c>
      <c r="G50" s="97" t="n">
        <v>8.56181</v>
      </c>
      <c r="H50" s="97" t="n">
        <v>7.59782</v>
      </c>
      <c r="I50" s="97"/>
      <c r="J50" s="97"/>
      <c r="K50" s="97"/>
      <c r="L50" s="97"/>
      <c r="M50" s="97" t="n">
        <v>29.0184</v>
      </c>
      <c r="N50" s="97"/>
      <c r="O50" s="97"/>
      <c r="P50" s="97"/>
      <c r="Q50" s="97"/>
      <c r="R50" s="97"/>
      <c r="S50" s="98" t="e">
        <f aca="false">LOOKUP(2,1/(C50:R50&lt;&gt;""),C50:R50)</f>
        <v>#DIV/0!</v>
      </c>
    </row>
    <row r="51" customFormat="false" ht="15" hidden="false" customHeight="false" outlineLevel="0" collapsed="false">
      <c r="A51" s="50" t="s">
        <v>85</v>
      </c>
      <c r="B51" s="50" t="s">
        <v>72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 t="n">
        <v>8.72091</v>
      </c>
      <c r="N51" s="97"/>
      <c r="O51" s="97" t="n">
        <v>29.1992</v>
      </c>
      <c r="P51" s="97" t="n">
        <v>28.6603</v>
      </c>
      <c r="Q51" s="97" t="n">
        <v>30.0076</v>
      </c>
      <c r="R51" s="97"/>
      <c r="S51" s="98" t="e">
        <f aca="false">LOOKUP(2,1/(C51:R51&lt;&gt;""),C51:R51)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A6" activeCellId="0" sqref="A6"/>
    </sheetView>
  </sheetViews>
  <sheetFormatPr defaultRowHeight="12.75"/>
  <cols>
    <col collapsed="false" hidden="false" max="1" min="1" style="29" width="22.8178137651822"/>
    <col collapsed="false" hidden="false" max="2" min="2" style="29" width="9.74898785425101"/>
    <col collapsed="false" hidden="false" max="18" min="3" style="29" width="4.92712550607287"/>
    <col collapsed="false" hidden="false" max="19" min="19" style="29" width="26.1376518218623"/>
    <col collapsed="false" hidden="false" max="1025" min="20" style="29" width="10.1781376518219"/>
  </cols>
  <sheetData>
    <row r="1" customFormat="false" ht="15" hidden="false" customHeight="false" outlineLevel="0" collapsed="false">
      <c r="A1" s="94"/>
      <c r="B1" s="94" t="s">
        <v>64</v>
      </c>
      <c r="C1" s="95" t="n">
        <v>2000</v>
      </c>
      <c r="D1" s="95" t="n">
        <v>2001</v>
      </c>
      <c r="E1" s="95" t="n">
        <v>2002</v>
      </c>
      <c r="F1" s="95" t="n">
        <v>2003</v>
      </c>
      <c r="G1" s="95" t="n">
        <v>2004</v>
      </c>
      <c r="H1" s="95" t="n">
        <v>2005</v>
      </c>
      <c r="I1" s="95" t="n">
        <v>2006</v>
      </c>
      <c r="J1" s="95" t="n">
        <v>2007</v>
      </c>
      <c r="K1" s="95" t="n">
        <v>2008</v>
      </c>
      <c r="L1" s="95" t="n">
        <v>2009</v>
      </c>
      <c r="M1" s="95" t="n">
        <v>2010</v>
      </c>
      <c r="N1" s="95" t="n">
        <v>2011</v>
      </c>
      <c r="O1" s="95" t="n">
        <v>2012</v>
      </c>
      <c r="P1" s="95" t="n">
        <v>2013</v>
      </c>
      <c r="Q1" s="95" t="n">
        <v>2014</v>
      </c>
      <c r="R1" s="95" t="n">
        <v>2015</v>
      </c>
      <c r="S1" s="96" t="s">
        <v>65</v>
      </c>
      <c r="AB1" s="0"/>
      <c r="AC1" s="0"/>
    </row>
    <row r="2" customFormat="false" ht="15" hidden="false" customHeight="false" outlineLevel="0" collapsed="false">
      <c r="A2" s="50" t="s">
        <v>94</v>
      </c>
      <c r="B2" s="50" t="s">
        <v>76</v>
      </c>
      <c r="C2" s="97" t="n">
        <v>2.61121857</v>
      </c>
      <c r="D2" s="97" t="n">
        <v>2.59625963</v>
      </c>
      <c r="E2" s="97" t="n">
        <v>3.22580645</v>
      </c>
      <c r="F2" s="97" t="n">
        <v>2.97142857</v>
      </c>
      <c r="G2" s="97" t="n">
        <v>3.56603774</v>
      </c>
      <c r="H2" s="97" t="n">
        <v>1.83168317</v>
      </c>
      <c r="I2" s="97" t="n">
        <v>3.55612493</v>
      </c>
      <c r="J2" s="97" t="n">
        <v>3.5952381</v>
      </c>
      <c r="K2" s="97" t="n">
        <v>3.5952381</v>
      </c>
      <c r="L2" s="97" t="n">
        <v>3.5952381</v>
      </c>
      <c r="M2" s="97" t="n">
        <v>3.5952381</v>
      </c>
      <c r="N2" s="97" t="n">
        <v>3.5952381</v>
      </c>
      <c r="O2" s="97" t="n">
        <v>3.5952381</v>
      </c>
      <c r="P2" s="97" t="n">
        <v>3.5952381</v>
      </c>
      <c r="Q2" s="97" t="n">
        <v>3.5952381</v>
      </c>
      <c r="R2" s="97"/>
      <c r="S2" s="98" t="n">
        <f aca="false">LOOKUP(2,1/(B2:Q2&lt;&gt;""),B2:Q2)</f>
        <v>3.5952381</v>
      </c>
      <c r="AB2" s="0"/>
      <c r="AC2" s="0"/>
    </row>
    <row r="3" customFormat="false" ht="15" hidden="false" customHeight="false" outlineLevel="0" collapsed="false">
      <c r="A3" s="50" t="s">
        <v>109</v>
      </c>
      <c r="B3" s="50" t="s">
        <v>76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 t="n">
        <v>4</v>
      </c>
      <c r="P3" s="97" t="n">
        <v>4</v>
      </c>
      <c r="Q3" s="97" t="n">
        <v>4</v>
      </c>
      <c r="R3" s="97"/>
      <c r="S3" s="98" t="e">
        <f aca="false">LOOKUP(2,1/(B3:Q3&lt;&gt;""),B3:Q3)</f>
        <v>#DIV/0!</v>
      </c>
      <c r="AB3" s="29" t="s">
        <v>149</v>
      </c>
      <c r="AC3" s="0"/>
    </row>
    <row r="4" customFormat="false" ht="15" hidden="false" customHeight="false" outlineLevel="0" collapsed="false">
      <c r="A4" s="50" t="s">
        <v>71</v>
      </c>
      <c r="B4" s="50" t="s">
        <v>76</v>
      </c>
      <c r="C4" s="97" t="n">
        <v>6.08776267</v>
      </c>
      <c r="D4" s="97" t="n">
        <v>6.78618977</v>
      </c>
      <c r="E4" s="97" t="n">
        <v>7.94243133</v>
      </c>
      <c r="F4" s="97" t="n">
        <v>8.20485266</v>
      </c>
      <c r="G4" s="97" t="n">
        <v>7.07308043</v>
      </c>
      <c r="H4" s="97" t="n">
        <v>7.66839369</v>
      </c>
      <c r="I4" s="97" t="n">
        <v>7.40600879</v>
      </c>
      <c r="J4" s="97" t="n">
        <v>6.76807564</v>
      </c>
      <c r="K4" s="97" t="n">
        <v>5.57404755</v>
      </c>
      <c r="L4" s="97" t="n">
        <v>7.33615431</v>
      </c>
      <c r="M4" s="97" t="n">
        <v>8.53335928</v>
      </c>
      <c r="N4" s="97" t="n">
        <v>6.41716148</v>
      </c>
      <c r="O4" s="97" t="n">
        <v>5.45882966</v>
      </c>
      <c r="P4" s="97" t="n">
        <v>4.62177535</v>
      </c>
      <c r="Q4" s="97" t="n">
        <v>4.26453239</v>
      </c>
      <c r="R4" s="97"/>
      <c r="S4" s="98" t="n">
        <f aca="false">LOOKUP(2,1/(B4:Q4&lt;&gt;""),B4:Q4)</f>
        <v>4.26453239</v>
      </c>
      <c r="AB4" s="29" t="n">
        <v>15</v>
      </c>
      <c r="AC4" s="29" t="n">
        <v>0</v>
      </c>
    </row>
    <row r="5" customFormat="false" ht="15" hidden="false" customHeight="false" outlineLevel="0" collapsed="false">
      <c r="A5" s="50" t="s">
        <v>134</v>
      </c>
      <c r="B5" s="50" t="s">
        <v>76</v>
      </c>
      <c r="C5" s="97" t="n">
        <v>6.03982069</v>
      </c>
      <c r="D5" s="97" t="n">
        <v>5.78298683</v>
      </c>
      <c r="E5" s="97" t="n">
        <v>7.75643208</v>
      </c>
      <c r="F5" s="97" t="n">
        <v>6.30860008</v>
      </c>
      <c r="G5" s="97" t="n">
        <v>5.42119866</v>
      </c>
      <c r="H5" s="97" t="n">
        <v>5.78062486</v>
      </c>
      <c r="I5" s="97" t="n">
        <v>5.27548711</v>
      </c>
      <c r="J5" s="97" t="n">
        <v>4.81507197</v>
      </c>
      <c r="K5" s="97" t="n">
        <v>3.70380054</v>
      </c>
      <c r="L5" s="97" t="n">
        <v>4.09074219</v>
      </c>
      <c r="M5" s="97" t="n">
        <v>4.33415097</v>
      </c>
      <c r="N5" s="97" t="n">
        <v>6.42166824</v>
      </c>
      <c r="O5" s="97" t="n">
        <v>7.9391271</v>
      </c>
      <c r="P5" s="97" t="n">
        <v>4.9278207</v>
      </c>
      <c r="Q5" s="97" t="n">
        <v>4.9278207</v>
      </c>
      <c r="R5" s="97"/>
      <c r="S5" s="98" t="n">
        <f aca="false">LOOKUP(2,1/(B5:Q5&lt;&gt;""),B5:Q5)</f>
        <v>4.9278207</v>
      </c>
      <c r="AB5" s="29" t="n">
        <v>15</v>
      </c>
      <c r="AC5" s="29" t="n">
        <v>1</v>
      </c>
    </row>
    <row r="6" customFormat="false" ht="15" hidden="false" customHeight="false" outlineLevel="0" collapsed="false">
      <c r="A6" s="50" t="s">
        <v>86</v>
      </c>
      <c r="B6" s="50" t="s">
        <v>76</v>
      </c>
      <c r="C6" s="97" t="n">
        <v>2.86214414</v>
      </c>
      <c r="D6" s="97" t="n">
        <v>5.77495563</v>
      </c>
      <c r="E6" s="97" t="n">
        <v>3.37718946</v>
      </c>
      <c r="F6" s="97" t="n">
        <v>4.61274675</v>
      </c>
      <c r="G6" s="97" t="n">
        <v>6.25413121</v>
      </c>
      <c r="H6" s="97" t="n">
        <v>6.08001916</v>
      </c>
      <c r="I6" s="97" t="n">
        <v>9.56466881</v>
      </c>
      <c r="J6" s="97" t="n">
        <v>6.4167073</v>
      </c>
      <c r="K6" s="97" t="n">
        <v>6.46450754</v>
      </c>
      <c r="L6" s="97" t="n">
        <v>6.35844866</v>
      </c>
      <c r="M6" s="97" t="n">
        <v>5.43233059</v>
      </c>
      <c r="N6" s="97" t="n">
        <v>5.58480061</v>
      </c>
      <c r="O6" s="97" t="n">
        <v>5.57303128</v>
      </c>
      <c r="P6" s="97" t="n">
        <v>7.42322054</v>
      </c>
      <c r="Q6" s="97" t="n">
        <v>5.0042944</v>
      </c>
      <c r="R6" s="97"/>
      <c r="S6" s="98" t="n">
        <f aca="false">LOOKUP(2,1/(B6:Q6&lt;&gt;""),B6:Q6)</f>
        <v>5.0042944</v>
      </c>
    </row>
    <row r="7" customFormat="false" ht="15" hidden="false" customHeight="false" outlineLevel="0" collapsed="false">
      <c r="A7" s="50" t="s">
        <v>81</v>
      </c>
      <c r="B7" s="50" t="s">
        <v>76</v>
      </c>
      <c r="C7" s="97" t="n">
        <v>7.33037018</v>
      </c>
      <c r="D7" s="97" t="n">
        <v>7.69204152</v>
      </c>
      <c r="E7" s="97" t="n">
        <v>6.72147783</v>
      </c>
      <c r="F7" s="97" t="n">
        <v>6.09782988</v>
      </c>
      <c r="G7" s="97" t="n">
        <v>5.92930389</v>
      </c>
      <c r="H7" s="97" t="n">
        <v>6.05239126</v>
      </c>
      <c r="I7" s="97" t="n">
        <v>6.05707562</v>
      </c>
      <c r="J7" s="97" t="n">
        <v>5.80358024</v>
      </c>
      <c r="K7" s="97" t="n">
        <v>5.63595284</v>
      </c>
      <c r="L7" s="97" t="n">
        <v>5.95168047</v>
      </c>
      <c r="M7" s="97" t="n">
        <v>5.60240095</v>
      </c>
      <c r="N7" s="97" t="n">
        <v>6.25830761</v>
      </c>
      <c r="O7" s="97" t="n">
        <v>5.84574557</v>
      </c>
      <c r="P7" s="97" t="n">
        <v>5.54561079</v>
      </c>
      <c r="Q7" s="97" t="n">
        <v>5.58768476</v>
      </c>
      <c r="R7" s="97"/>
      <c r="S7" s="98" t="n">
        <f aca="false">LOOKUP(2,1/(B7:Q7&lt;&gt;""),B7:Q7)</f>
        <v>5.58768476</v>
      </c>
    </row>
    <row r="8" customFormat="false" ht="15" hidden="false" customHeight="false" outlineLevel="0" collapsed="false">
      <c r="A8" s="50" t="s">
        <v>106</v>
      </c>
      <c r="B8" s="50" t="s">
        <v>76</v>
      </c>
      <c r="C8" s="97" t="n">
        <v>8.43168677</v>
      </c>
      <c r="D8" s="97" t="n">
        <v>10.10465459</v>
      </c>
      <c r="E8" s="97" t="n">
        <v>9.88645573</v>
      </c>
      <c r="F8" s="97" t="n">
        <v>9.38596651</v>
      </c>
      <c r="G8" s="97" t="n">
        <v>8.96822086</v>
      </c>
      <c r="H8" s="97" t="n">
        <v>14.78471711</v>
      </c>
      <c r="I8" s="97" t="n">
        <v>16.08275814</v>
      </c>
      <c r="J8" s="97" t="n">
        <v>12.24358343</v>
      </c>
      <c r="K8" s="97" t="n">
        <v>11.38013689</v>
      </c>
      <c r="L8" s="97" t="n">
        <v>10.66367151</v>
      </c>
      <c r="M8" s="97" t="n">
        <v>10.69245786</v>
      </c>
      <c r="N8" s="97" t="n">
        <v>8.57581398</v>
      </c>
      <c r="O8" s="97" t="n">
        <v>7.5986349</v>
      </c>
      <c r="P8" s="97" t="n">
        <v>7.56875312</v>
      </c>
      <c r="Q8" s="97" t="n">
        <v>5.61872771</v>
      </c>
      <c r="R8" s="97"/>
      <c r="S8" s="98" t="n">
        <f aca="false">LOOKUP(2,1/(B8:Q8&lt;&gt;""),B8:Q8)</f>
        <v>5.61872771</v>
      </c>
    </row>
    <row r="9" customFormat="false" ht="15" hidden="false" customHeight="false" outlineLevel="0" collapsed="false">
      <c r="A9" s="50" t="s">
        <v>104</v>
      </c>
      <c r="B9" s="50" t="s">
        <v>76</v>
      </c>
      <c r="C9" s="97" t="n">
        <v>10.79534536</v>
      </c>
      <c r="D9" s="97" t="n">
        <v>6.20342087</v>
      </c>
      <c r="E9" s="97" t="n">
        <v>8.7603756</v>
      </c>
      <c r="F9" s="97" t="n">
        <v>5.61375386</v>
      </c>
      <c r="G9" s="97" t="n">
        <v>8.00447355</v>
      </c>
      <c r="H9" s="97" t="n">
        <v>7.09420499</v>
      </c>
      <c r="I9" s="97" t="n">
        <v>5.91202335</v>
      </c>
      <c r="J9" s="97" t="n">
        <v>6.48940833</v>
      </c>
      <c r="K9" s="97" t="n">
        <v>5.29287272</v>
      </c>
      <c r="L9" s="97" t="n">
        <v>7.5854886</v>
      </c>
      <c r="M9" s="97" t="n">
        <v>6.76698594</v>
      </c>
      <c r="N9" s="97" t="n">
        <v>5.68634196</v>
      </c>
      <c r="O9" s="97" t="n">
        <v>4.58019427</v>
      </c>
      <c r="P9" s="97" t="n">
        <v>6.01028983</v>
      </c>
      <c r="Q9" s="97" t="n">
        <v>6.01028983</v>
      </c>
      <c r="R9" s="97"/>
      <c r="S9" s="98" t="n">
        <f aca="false">LOOKUP(2,1/(B9:Q9&lt;&gt;""),B9:Q9)</f>
        <v>6.01028983</v>
      </c>
    </row>
    <row r="10" customFormat="false" ht="15" hidden="false" customHeight="false" outlineLevel="0" collapsed="false">
      <c r="A10" s="49" t="s">
        <v>127</v>
      </c>
      <c r="B10" s="0"/>
      <c r="C10" s="46" t="n">
        <v>4.75781407</v>
      </c>
      <c r="D10" s="46" t="n">
        <v>5.32148692</v>
      </c>
      <c r="E10" s="46" t="n">
        <v>4.72279785</v>
      </c>
      <c r="F10" s="46" t="n">
        <v>5.11839177</v>
      </c>
      <c r="G10" s="46" t="n">
        <v>5.15402074</v>
      </c>
      <c r="H10" s="46" t="n">
        <v>4.43314278</v>
      </c>
      <c r="I10" s="46" t="n">
        <v>5.83120265</v>
      </c>
      <c r="J10" s="46" t="n">
        <v>6.31538512</v>
      </c>
      <c r="K10" s="46" t="n">
        <v>5.94474097</v>
      </c>
      <c r="L10" s="46" t="n">
        <v>6.58376965</v>
      </c>
      <c r="M10" s="46" t="n">
        <v>6.47997839</v>
      </c>
      <c r="N10" s="46" t="n">
        <v>6.04558367</v>
      </c>
      <c r="O10" s="46" t="n">
        <v>6.04558367</v>
      </c>
      <c r="P10" s="46" t="n">
        <v>5.77829748</v>
      </c>
      <c r="Q10" s="46" t="n">
        <v>6.03489204</v>
      </c>
      <c r="R10" s="46"/>
      <c r="S10" s="98" t="e">
        <f aca="false">LOOKUP(2,1/(B10:Q10&lt;&gt;""),B10:Q10)</f>
        <v>#DIV/0!</v>
      </c>
    </row>
    <row r="11" customFormat="false" ht="15" hidden="false" customHeight="false" outlineLevel="0" collapsed="false">
      <c r="A11" s="50" t="s">
        <v>125</v>
      </c>
      <c r="B11" s="50" t="s">
        <v>76</v>
      </c>
      <c r="C11" s="97" t="n">
        <v>7.84956549</v>
      </c>
      <c r="D11" s="97" t="n">
        <v>9.3357493</v>
      </c>
      <c r="E11" s="97" t="n">
        <v>8.45066667</v>
      </c>
      <c r="F11" s="97" t="n">
        <v>8.33336508</v>
      </c>
      <c r="G11" s="97" t="n">
        <v>12.58204988</v>
      </c>
      <c r="H11" s="97" t="n">
        <v>15.07607425</v>
      </c>
      <c r="I11" s="97" t="n">
        <v>13.98460999</v>
      </c>
      <c r="J11" s="97" t="n">
        <v>16.15749752</v>
      </c>
      <c r="K11" s="97" t="n">
        <v>13.14973119</v>
      </c>
      <c r="L11" s="97" t="n">
        <v>16.44812389</v>
      </c>
      <c r="M11" s="97" t="n">
        <v>14.92779308</v>
      </c>
      <c r="N11" s="97" t="n">
        <v>14.02724033</v>
      </c>
      <c r="O11" s="97" t="n">
        <v>9.31846833</v>
      </c>
      <c r="P11" s="97" t="n">
        <v>10.5809681</v>
      </c>
      <c r="Q11" s="97" t="n">
        <v>6.81968861</v>
      </c>
      <c r="R11" s="97"/>
      <c r="S11" s="98" t="n">
        <f aca="false">LOOKUP(2,1/(B11:Q11&lt;&gt;""),B11:Q11)</f>
        <v>6.81968861</v>
      </c>
    </row>
    <row r="12" customFormat="false" ht="15" hidden="false" customHeight="false" outlineLevel="0" collapsed="false">
      <c r="A12" s="50" t="s">
        <v>137</v>
      </c>
      <c r="B12" s="50" t="s">
        <v>76</v>
      </c>
      <c r="C12" s="97" t="n">
        <v>8.65785724</v>
      </c>
      <c r="D12" s="97" t="n">
        <v>8.65785724</v>
      </c>
      <c r="E12" s="97" t="n">
        <v>8.65785724</v>
      </c>
      <c r="F12" s="97" t="n">
        <v>8.65785724</v>
      </c>
      <c r="G12" s="97" t="n">
        <v>6.49876742</v>
      </c>
      <c r="H12" s="97" t="n">
        <v>6.49876742</v>
      </c>
      <c r="I12" s="97" t="n">
        <v>6.49876742</v>
      </c>
      <c r="J12" s="97" t="n">
        <v>6.49876742</v>
      </c>
      <c r="K12" s="97" t="n">
        <v>7.05279315</v>
      </c>
      <c r="L12" s="97" t="n">
        <v>6.95716349</v>
      </c>
      <c r="M12" s="97" t="n">
        <v>6.95716349</v>
      </c>
      <c r="N12" s="97" t="n">
        <v>6.95716349</v>
      </c>
      <c r="O12" s="97" t="n">
        <v>6.95716349</v>
      </c>
      <c r="P12" s="97" t="n">
        <v>6.95716349</v>
      </c>
      <c r="Q12" s="97" t="n">
        <v>6.95716349</v>
      </c>
      <c r="R12" s="97"/>
      <c r="S12" s="98" t="n">
        <f aca="false">LOOKUP(2,1/(B12:Q12&lt;&gt;""),B12:Q12)</f>
        <v>6.95716349</v>
      </c>
    </row>
    <row r="13" customFormat="false" ht="15" hidden="false" customHeight="false" outlineLevel="0" collapsed="false">
      <c r="A13" s="50" t="s">
        <v>103</v>
      </c>
      <c r="B13" s="50" t="s">
        <v>76</v>
      </c>
      <c r="C13" s="97" t="n">
        <v>8.88998762</v>
      </c>
      <c r="D13" s="97" t="n">
        <v>11.93015396</v>
      </c>
      <c r="E13" s="97" t="n">
        <v>10.09534884</v>
      </c>
      <c r="F13" s="97" t="n">
        <v>10.69900476</v>
      </c>
      <c r="G13" s="97" t="n">
        <v>13.00415468</v>
      </c>
      <c r="H13" s="97" t="n">
        <v>12.05428387</v>
      </c>
      <c r="I13" s="97" t="n">
        <v>11.22886255</v>
      </c>
      <c r="J13" s="97" t="n">
        <v>10.54287145</v>
      </c>
      <c r="K13" s="97" t="n">
        <v>9.3388329</v>
      </c>
      <c r="L13" s="97" t="n">
        <v>7.15669006</v>
      </c>
      <c r="M13" s="97" t="n">
        <v>7.48106519</v>
      </c>
      <c r="N13" s="97" t="n">
        <v>6.79143115</v>
      </c>
      <c r="O13" s="97" t="n">
        <v>9.23300652</v>
      </c>
      <c r="P13" s="97" t="n">
        <v>7.45002754</v>
      </c>
      <c r="Q13" s="97" t="n">
        <v>7.03633724</v>
      </c>
      <c r="R13" s="97"/>
      <c r="S13" s="98" t="n">
        <f aca="false">LOOKUP(2,1/(B13:Q13&lt;&gt;""),B13:Q13)</f>
        <v>7.03633724</v>
      </c>
    </row>
    <row r="14" customFormat="false" ht="15" hidden="false" customHeight="false" outlineLevel="0" collapsed="false">
      <c r="A14" s="50" t="s">
        <v>78</v>
      </c>
      <c r="B14" s="50" t="s">
        <v>76</v>
      </c>
      <c r="C14" s="97" t="n">
        <v>10.03101834</v>
      </c>
      <c r="D14" s="97" t="n">
        <v>8.04103402</v>
      </c>
      <c r="E14" s="97" t="n">
        <v>7.61619558</v>
      </c>
      <c r="F14" s="97" t="n">
        <v>7.38911818</v>
      </c>
      <c r="G14" s="97" t="n">
        <v>7.72954766</v>
      </c>
      <c r="H14" s="97" t="n">
        <v>6.99114132</v>
      </c>
      <c r="I14" s="97" t="n">
        <v>7.65879086</v>
      </c>
      <c r="J14" s="97" t="n">
        <v>7.53564557</v>
      </c>
      <c r="K14" s="97" t="n">
        <v>7.47907297</v>
      </c>
      <c r="L14" s="97" t="n">
        <v>8.48701216</v>
      </c>
      <c r="M14" s="97" t="n">
        <v>8.22452331</v>
      </c>
      <c r="N14" s="97" t="n">
        <v>8.86960331</v>
      </c>
      <c r="O14" s="97" t="n">
        <v>8.52093645</v>
      </c>
      <c r="P14" s="97" t="n">
        <v>8.20381845</v>
      </c>
      <c r="Q14" s="97" t="n">
        <v>7.34924624</v>
      </c>
      <c r="R14" s="97"/>
      <c r="S14" s="98" t="n">
        <f aca="false">LOOKUP(2,1/(B14:Q14&lt;&gt;""),B14:Q14)</f>
        <v>7.34924624</v>
      </c>
    </row>
    <row r="15" customFormat="false" ht="15" hidden="false" customHeight="false" outlineLevel="0" collapsed="false">
      <c r="A15" s="50" t="s">
        <v>124</v>
      </c>
      <c r="B15" s="50" t="s">
        <v>76</v>
      </c>
      <c r="C15" s="97" t="n">
        <v>5.30079123</v>
      </c>
      <c r="D15" s="97" t="n">
        <v>4.61975763</v>
      </c>
      <c r="E15" s="97" t="n">
        <v>5.05201798</v>
      </c>
      <c r="F15" s="97" t="n">
        <v>7.02399665</v>
      </c>
      <c r="G15" s="97" t="n">
        <v>7.07678983</v>
      </c>
      <c r="H15" s="97" t="n">
        <v>5.2421127</v>
      </c>
      <c r="I15" s="97" t="n">
        <v>5.56674501</v>
      </c>
      <c r="J15" s="97" t="n">
        <v>6.53473221</v>
      </c>
      <c r="K15" s="97" t="n">
        <v>5.68564619</v>
      </c>
      <c r="L15" s="97" t="n">
        <v>6.85052085</v>
      </c>
      <c r="M15" s="97" t="n">
        <v>10.65750424</v>
      </c>
      <c r="N15" s="97" t="n">
        <v>7.77798827</v>
      </c>
      <c r="O15" s="97" t="n">
        <v>8.23641676</v>
      </c>
      <c r="P15" s="97" t="n">
        <v>10.05956155</v>
      </c>
      <c r="Q15" s="97" t="n">
        <v>7.38011364</v>
      </c>
      <c r="R15" s="97"/>
      <c r="S15" s="98" t="n">
        <f aca="false">LOOKUP(2,1/(B15:Q15&lt;&gt;""),B15:Q15)</f>
        <v>7.38011364</v>
      </c>
    </row>
    <row r="16" customFormat="false" ht="15" hidden="false" customHeight="false" outlineLevel="0" collapsed="false">
      <c r="A16" s="50" t="s">
        <v>98</v>
      </c>
      <c r="B16" s="50" t="s">
        <v>76</v>
      </c>
      <c r="C16" s="97" t="n">
        <v>2.25332722</v>
      </c>
      <c r="D16" s="97" t="n">
        <v>2.20292536</v>
      </c>
      <c r="E16" s="97" t="n">
        <v>7.67473981</v>
      </c>
      <c r="F16" s="97" t="n">
        <v>6.90590182</v>
      </c>
      <c r="G16" s="97" t="n">
        <v>3.4374051</v>
      </c>
      <c r="H16" s="97" t="n">
        <v>5.02029739</v>
      </c>
      <c r="I16" s="97" t="n">
        <v>5.14377009</v>
      </c>
      <c r="J16" s="97" t="n">
        <v>6.45398911</v>
      </c>
      <c r="K16" s="97" t="n">
        <v>4.84681755</v>
      </c>
      <c r="L16" s="97" t="n">
        <v>8.66292336</v>
      </c>
      <c r="M16" s="97" t="n">
        <v>9.07834844</v>
      </c>
      <c r="N16" s="97" t="n">
        <v>5.83547674</v>
      </c>
      <c r="O16" s="97" t="n">
        <v>10.39683595</v>
      </c>
      <c r="P16" s="97" t="n">
        <v>13.32170805</v>
      </c>
      <c r="Q16" s="97" t="n">
        <v>7.78711165</v>
      </c>
      <c r="R16" s="97"/>
      <c r="S16" s="98" t="n">
        <f aca="false">LOOKUP(2,1/(B16:Q16&lt;&gt;""),B16:Q16)</f>
        <v>7.78711165</v>
      </c>
    </row>
    <row r="17" customFormat="false" ht="15" hidden="false" customHeight="false" outlineLevel="0" collapsed="false">
      <c r="A17" s="50" t="s">
        <v>119</v>
      </c>
      <c r="B17" s="50" t="s">
        <v>76</v>
      </c>
      <c r="C17" s="97" t="n">
        <v>7.68778982</v>
      </c>
      <c r="D17" s="97" t="n">
        <v>7.68778982</v>
      </c>
      <c r="E17" s="97" t="n">
        <v>6.91624224</v>
      </c>
      <c r="F17" s="97" t="n">
        <v>9.52865011</v>
      </c>
      <c r="G17" s="97" t="n">
        <v>10.14104569</v>
      </c>
      <c r="H17" s="97" t="n">
        <v>9.83884789</v>
      </c>
      <c r="I17" s="97" t="n">
        <v>10.64857868</v>
      </c>
      <c r="J17" s="97" t="n">
        <v>10.5753936</v>
      </c>
      <c r="K17" s="97" t="n">
        <v>13.51148417</v>
      </c>
      <c r="L17" s="97" t="n">
        <v>15.42982661</v>
      </c>
      <c r="M17" s="97" t="n">
        <v>8.59712873</v>
      </c>
      <c r="N17" s="97" t="n">
        <v>6.95214039</v>
      </c>
      <c r="O17" s="97" t="n">
        <v>7.37698275</v>
      </c>
      <c r="P17" s="97" t="n">
        <v>8.41071444</v>
      </c>
      <c r="Q17" s="97" t="n">
        <v>7.84732305</v>
      </c>
      <c r="R17" s="97"/>
      <c r="S17" s="98" t="n">
        <f aca="false">LOOKUP(2,1/(B17:Q17&lt;&gt;""),B17:Q17)</f>
        <v>7.84732305</v>
      </c>
    </row>
    <row r="18" customFormat="false" ht="15" hidden="false" customHeight="false" outlineLevel="0" collapsed="false">
      <c r="A18" s="50" t="s">
        <v>118</v>
      </c>
      <c r="B18" s="50" t="s">
        <v>76</v>
      </c>
      <c r="C18" s="97" t="n">
        <v>10.13561922</v>
      </c>
      <c r="D18" s="97" t="n">
        <v>10.25727226</v>
      </c>
      <c r="E18" s="97" t="n">
        <v>9.68762094</v>
      </c>
      <c r="F18" s="97" t="n">
        <v>9.68059043</v>
      </c>
      <c r="G18" s="97" t="n">
        <v>9.0006634</v>
      </c>
      <c r="H18" s="97" t="n">
        <v>12.41152592</v>
      </c>
      <c r="I18" s="97" t="n">
        <v>11.60626986</v>
      </c>
      <c r="J18" s="97" t="n">
        <v>8.70721287</v>
      </c>
      <c r="K18" s="97" t="n">
        <v>9.59847767</v>
      </c>
      <c r="L18" s="97" t="n">
        <v>9.36508187</v>
      </c>
      <c r="M18" s="97" t="n">
        <v>8.77232959</v>
      </c>
      <c r="N18" s="97" t="n">
        <v>7.84079944</v>
      </c>
      <c r="O18" s="97" t="n">
        <v>7.47616648</v>
      </c>
      <c r="P18" s="97" t="n">
        <v>7.94603712</v>
      </c>
      <c r="Q18" s="97" t="n">
        <v>8.03667306</v>
      </c>
      <c r="R18" s="97"/>
      <c r="S18" s="98" t="n">
        <f aca="false">LOOKUP(2,1/(B18:Q18&lt;&gt;""),B18:Q18)</f>
        <v>8.03667306</v>
      </c>
    </row>
    <row r="19" customFormat="false" ht="15" hidden="false" customHeight="false" outlineLevel="0" collapsed="false">
      <c r="A19" s="50" t="s">
        <v>136</v>
      </c>
      <c r="B19" s="50" t="s">
        <v>76</v>
      </c>
      <c r="C19" s="97" t="n">
        <v>5.92872537</v>
      </c>
      <c r="D19" s="97" t="n">
        <v>4.49775619</v>
      </c>
      <c r="E19" s="97" t="n">
        <v>3.72796747</v>
      </c>
      <c r="F19" s="97" t="n">
        <v>5.89057232</v>
      </c>
      <c r="G19" s="97" t="n">
        <v>8.81636391</v>
      </c>
      <c r="H19" s="97" t="n">
        <v>7.29804577</v>
      </c>
      <c r="I19" s="97" t="n">
        <v>8.64769062</v>
      </c>
      <c r="J19" s="97" t="n">
        <v>9.19335554</v>
      </c>
      <c r="K19" s="97" t="n">
        <v>7.62745821</v>
      </c>
      <c r="L19" s="97" t="n">
        <v>7.3664183</v>
      </c>
      <c r="M19" s="97" t="n">
        <v>5.71574595</v>
      </c>
      <c r="N19" s="97" t="n">
        <v>7.42192547</v>
      </c>
      <c r="O19" s="97" t="n">
        <v>7.43004153</v>
      </c>
      <c r="P19" s="97" t="n">
        <v>6.47716083</v>
      </c>
      <c r="Q19" s="97" t="n">
        <v>8.1729178</v>
      </c>
      <c r="R19" s="97"/>
      <c r="S19" s="98" t="n">
        <f aca="false">LOOKUP(2,1/(B19:Q19&lt;&gt;""),B19:Q19)</f>
        <v>8.1729178</v>
      </c>
    </row>
    <row r="20" customFormat="false" ht="15" hidden="false" customHeight="false" outlineLevel="0" collapsed="false">
      <c r="A20" s="50" t="s">
        <v>85</v>
      </c>
      <c r="B20" s="50" t="s">
        <v>76</v>
      </c>
      <c r="C20" s="100"/>
      <c r="D20" s="97"/>
      <c r="E20" s="97"/>
      <c r="F20" s="97"/>
      <c r="G20" s="97"/>
      <c r="H20" s="97" t="n">
        <v>8.09025854</v>
      </c>
      <c r="I20" s="97" t="n">
        <v>6.0928523</v>
      </c>
      <c r="J20" s="97" t="n">
        <v>5.53951085</v>
      </c>
      <c r="K20" s="97" t="n">
        <v>4.72608817</v>
      </c>
      <c r="L20" s="97" t="n">
        <v>10.5785292</v>
      </c>
      <c r="M20" s="97" t="n">
        <v>7.47123368</v>
      </c>
      <c r="N20" s="97" t="n">
        <v>7.61710914</v>
      </c>
      <c r="O20" s="97" t="n">
        <v>9.71579539</v>
      </c>
      <c r="P20" s="97" t="n">
        <v>9.61761173</v>
      </c>
      <c r="Q20" s="97" t="n">
        <v>8.45047643</v>
      </c>
      <c r="R20" s="97"/>
      <c r="S20" s="98" t="e">
        <f aca="false">LOOKUP(2,1/(B20:Q20&lt;&gt;""),B20:Q20)</f>
        <v>#DIV/0!</v>
      </c>
    </row>
    <row r="21" customFormat="false" ht="15" hidden="false" customHeight="false" outlineLevel="0" collapsed="false">
      <c r="A21" s="48" t="s">
        <v>92</v>
      </c>
      <c r="B21" s="50" t="s">
        <v>76</v>
      </c>
      <c r="C21" s="97" t="n">
        <v>9.32021687</v>
      </c>
      <c r="D21" s="97" t="n">
        <v>4.98115975</v>
      </c>
      <c r="E21" s="97" t="n">
        <v>6.79407552</v>
      </c>
      <c r="F21" s="97" t="n">
        <v>8.28115158</v>
      </c>
      <c r="G21" s="97" t="n">
        <v>10.16567945</v>
      </c>
      <c r="H21" s="97" t="n">
        <v>11.24700908</v>
      </c>
      <c r="I21" s="97" t="n">
        <v>11.88425187</v>
      </c>
      <c r="J21" s="97" t="n">
        <v>12.48696686</v>
      </c>
      <c r="K21" s="97" t="n">
        <v>11.7333506</v>
      </c>
      <c r="L21" s="97" t="n">
        <v>7.32344649</v>
      </c>
      <c r="M21" s="97" t="n">
        <v>6.15457298</v>
      </c>
      <c r="N21" s="97" t="n">
        <v>7.19253261</v>
      </c>
      <c r="O21" s="97" t="n">
        <v>9.94122903</v>
      </c>
      <c r="P21" s="97" t="n">
        <v>7.38351558</v>
      </c>
      <c r="Q21" s="97" t="n">
        <v>8.66237231</v>
      </c>
      <c r="R21" s="97"/>
      <c r="S21" s="98" t="n">
        <f aca="false">LOOKUP(2,1/(B21:Q21&lt;&gt;""),B21:Q21)</f>
        <v>8.66237231</v>
      </c>
    </row>
    <row r="22" customFormat="false" ht="15" hidden="false" customHeight="false" outlineLevel="0" collapsed="false">
      <c r="A22" s="50" t="s">
        <v>75</v>
      </c>
      <c r="B22" s="50" t="s">
        <v>76</v>
      </c>
      <c r="C22" s="97" t="n">
        <v>4.7927365</v>
      </c>
      <c r="D22" s="97" t="n">
        <v>4.23145959</v>
      </c>
      <c r="E22" s="97" t="n">
        <v>3.6399372</v>
      </c>
      <c r="F22" s="97" t="n">
        <v>4.36428882</v>
      </c>
      <c r="G22" s="97" t="n">
        <v>5.12516855</v>
      </c>
      <c r="H22" s="97" t="n">
        <v>6.18350296</v>
      </c>
      <c r="I22" s="97" t="n">
        <v>5.46004559</v>
      </c>
      <c r="J22" s="97" t="n">
        <v>5.30908802</v>
      </c>
      <c r="K22" s="97" t="n">
        <v>5.23692975</v>
      </c>
      <c r="L22" s="97" t="n">
        <v>4.62370304</v>
      </c>
      <c r="M22" s="97" t="n">
        <v>6.46768627</v>
      </c>
      <c r="N22" s="97" t="n">
        <v>7.58731932</v>
      </c>
      <c r="O22" s="97" t="n">
        <v>8.70635969</v>
      </c>
      <c r="P22" s="97" t="n">
        <v>8.70635969</v>
      </c>
      <c r="Q22" s="97" t="n">
        <v>8.70635969</v>
      </c>
      <c r="R22" s="97"/>
      <c r="S22" s="98" t="n">
        <f aca="false">LOOKUP(2,1/(B22:Q22&lt;&gt;""),B22:Q22)</f>
        <v>8.70635969</v>
      </c>
    </row>
    <row r="23" customFormat="false" ht="15" hidden="false" customHeight="false" outlineLevel="0" collapsed="false">
      <c r="A23" s="50" t="s">
        <v>105</v>
      </c>
      <c r="B23" s="50" t="s">
        <v>76</v>
      </c>
      <c r="C23" s="97" t="n">
        <v>16.99348256</v>
      </c>
      <c r="D23" s="97" t="n">
        <v>14.75013592</v>
      </c>
      <c r="E23" s="97" t="n">
        <v>15.53208373</v>
      </c>
      <c r="F23" s="97" t="n">
        <v>14.97512806</v>
      </c>
      <c r="G23" s="97" t="n">
        <v>13.84626169</v>
      </c>
      <c r="H23" s="97" t="n">
        <v>18.2437012</v>
      </c>
      <c r="I23" s="97" t="n">
        <v>15.19346438</v>
      </c>
      <c r="J23" s="97" t="n">
        <v>12.77578515</v>
      </c>
      <c r="K23" s="97" t="n">
        <v>10.50136518</v>
      </c>
      <c r="L23" s="97" t="n">
        <v>8.5704598</v>
      </c>
      <c r="M23" s="97" t="n">
        <v>10.37362099</v>
      </c>
      <c r="N23" s="97" t="n">
        <v>7.74918312</v>
      </c>
      <c r="O23" s="97" t="n">
        <v>8.8123221</v>
      </c>
      <c r="P23" s="97" t="n">
        <v>8.8123221</v>
      </c>
      <c r="Q23" s="97" t="n">
        <v>8.8123221</v>
      </c>
      <c r="R23" s="97"/>
      <c r="S23" s="98" t="n">
        <f aca="false">LOOKUP(2,1/(B23:Q23&lt;&gt;""),B23:Q23)</f>
        <v>8.8123221</v>
      </c>
    </row>
    <row r="24" customFormat="false" ht="15" hidden="false" customHeight="false" outlineLevel="0" collapsed="false">
      <c r="A24" s="50" t="s">
        <v>122</v>
      </c>
      <c r="B24" s="50" t="s">
        <v>76</v>
      </c>
      <c r="C24" s="97" t="n">
        <v>7.4888974</v>
      </c>
      <c r="D24" s="97" t="n">
        <v>9.80605485</v>
      </c>
      <c r="E24" s="97" t="n">
        <v>10.77840207</v>
      </c>
      <c r="F24" s="97" t="n">
        <v>7.18833409</v>
      </c>
      <c r="G24" s="97" t="n">
        <v>9.58536156</v>
      </c>
      <c r="H24" s="97" t="n">
        <v>11.77404719</v>
      </c>
      <c r="I24" s="97" t="n">
        <v>10.41900998</v>
      </c>
      <c r="J24" s="97" t="n">
        <v>8.97026831</v>
      </c>
      <c r="K24" s="97" t="n">
        <v>8.47880512</v>
      </c>
      <c r="L24" s="97" t="n">
        <v>8.23082262</v>
      </c>
      <c r="M24" s="97" t="n">
        <v>8.61620298</v>
      </c>
      <c r="N24" s="97" t="n">
        <v>8.75119605</v>
      </c>
      <c r="O24" s="97" t="n">
        <v>10.75512459</v>
      </c>
      <c r="P24" s="97" t="n">
        <v>10.43662681</v>
      </c>
      <c r="Q24" s="97" t="n">
        <v>8.83910109</v>
      </c>
      <c r="R24" s="97"/>
      <c r="S24" s="98" t="n">
        <f aca="false">LOOKUP(2,1/(B24:Q24&lt;&gt;""),B24:Q24)</f>
        <v>8.83910109</v>
      </c>
    </row>
    <row r="25" customFormat="false" ht="15" hidden="false" customHeight="false" outlineLevel="0" collapsed="false">
      <c r="A25" s="48" t="s">
        <v>91</v>
      </c>
      <c r="B25" s="50" t="s">
        <v>76</v>
      </c>
      <c r="C25" s="97" t="n">
        <v>12.9452874</v>
      </c>
      <c r="D25" s="97" t="n">
        <v>13.61829932</v>
      </c>
      <c r="E25" s="97" t="n">
        <v>13.3042163</v>
      </c>
      <c r="F25" s="97" t="n">
        <v>10.36449298</v>
      </c>
      <c r="G25" s="97" t="n">
        <v>15.92407461</v>
      </c>
      <c r="H25" s="97" t="n">
        <v>13.48845649</v>
      </c>
      <c r="I25" s="97" t="n">
        <v>8.07978074</v>
      </c>
      <c r="J25" s="97" t="n">
        <v>7.29787973</v>
      </c>
      <c r="K25" s="97" t="n">
        <v>5.28346403</v>
      </c>
      <c r="L25" s="97" t="n">
        <v>5.08706645</v>
      </c>
      <c r="M25" s="97" t="n">
        <v>4.85507268</v>
      </c>
      <c r="N25" s="97" t="n">
        <v>6.85440807</v>
      </c>
      <c r="O25" s="97" t="n">
        <v>5.93769915</v>
      </c>
      <c r="P25" s="97" t="n">
        <v>7.75779581</v>
      </c>
      <c r="Q25" s="97" t="n">
        <v>8.96652448</v>
      </c>
      <c r="R25" s="97"/>
      <c r="S25" s="98" t="n">
        <f aca="false">LOOKUP(2,1/(B25:Q25&lt;&gt;""),B25:Q25)</f>
        <v>8.96652448</v>
      </c>
    </row>
    <row r="26" customFormat="false" ht="15" hidden="false" customHeight="false" outlineLevel="0" collapsed="false">
      <c r="A26" s="50" t="s">
        <v>97</v>
      </c>
      <c r="B26" s="50" t="s">
        <v>76</v>
      </c>
      <c r="C26" s="97" t="n">
        <v>6.42162374</v>
      </c>
      <c r="D26" s="97" t="n">
        <v>6.29502604</v>
      </c>
      <c r="E26" s="97" t="n">
        <v>6.61430793</v>
      </c>
      <c r="F26" s="97" t="n">
        <v>6.4389737</v>
      </c>
      <c r="G26" s="97" t="n">
        <v>4.90110641</v>
      </c>
      <c r="H26" s="97" t="n">
        <v>3.28508214</v>
      </c>
      <c r="I26" s="97" t="n">
        <v>3.49798008</v>
      </c>
      <c r="J26" s="97" t="n">
        <v>2.82764532</v>
      </c>
      <c r="K26" s="97" t="n">
        <v>4.49540452</v>
      </c>
      <c r="L26" s="97" t="n">
        <v>5.68731922</v>
      </c>
      <c r="M26" s="97" t="n">
        <v>6.77798484</v>
      </c>
      <c r="N26" s="97" t="n">
        <v>9.20472719</v>
      </c>
      <c r="O26" s="97" t="n">
        <v>8.03499368</v>
      </c>
      <c r="P26" s="97" t="n">
        <v>9.49268407</v>
      </c>
      <c r="Q26" s="97" t="n">
        <v>8.99599526</v>
      </c>
      <c r="R26" s="97"/>
      <c r="S26" s="98" t="n">
        <f aca="false">LOOKUP(2,1/(B26:Q26&lt;&gt;""),B26:Q26)</f>
        <v>8.99599526</v>
      </c>
    </row>
    <row r="27" customFormat="false" ht="15" hidden="false" customHeight="false" outlineLevel="0" collapsed="false">
      <c r="A27" s="50" t="s">
        <v>128</v>
      </c>
      <c r="B27" s="50" t="s">
        <v>76</v>
      </c>
      <c r="C27" s="97" t="n">
        <v>13.88382705</v>
      </c>
      <c r="D27" s="97" t="n">
        <v>11.21892228</v>
      </c>
      <c r="E27" s="97" t="n">
        <v>11.89078626</v>
      </c>
      <c r="F27" s="97" t="n">
        <v>11.87124904</v>
      </c>
      <c r="G27" s="97" t="n">
        <v>11.200491</v>
      </c>
      <c r="H27" s="97" t="n">
        <v>12.8076941</v>
      </c>
      <c r="I27" s="97" t="n">
        <v>11.83479874</v>
      </c>
      <c r="J27" s="97" t="n">
        <v>14.69690388</v>
      </c>
      <c r="K27" s="97" t="n">
        <v>13.85598106</v>
      </c>
      <c r="L27" s="97" t="n">
        <v>12.38518871</v>
      </c>
      <c r="M27" s="97" t="n">
        <v>11.80315362</v>
      </c>
      <c r="N27" s="97" t="n">
        <v>10.19699268</v>
      </c>
      <c r="O27" s="97" t="n">
        <v>10.22619697</v>
      </c>
      <c r="P27" s="97" t="n">
        <v>9.2807268</v>
      </c>
      <c r="Q27" s="97" t="n">
        <v>9.2807268</v>
      </c>
      <c r="R27" s="97"/>
      <c r="S27" s="98" t="n">
        <f aca="false">LOOKUP(2,1/(B27:Q27&lt;&gt;""),B27:Q27)</f>
        <v>9.2807268</v>
      </c>
    </row>
    <row r="28" customFormat="false" ht="15" hidden="false" customHeight="false" outlineLevel="0" collapsed="false">
      <c r="A28" s="50" t="s">
        <v>114</v>
      </c>
      <c r="B28" s="50" t="s">
        <v>76</v>
      </c>
      <c r="C28" s="97" t="n">
        <v>9.98683094</v>
      </c>
      <c r="D28" s="97" t="n">
        <v>11.97304389</v>
      </c>
      <c r="E28" s="97" t="n">
        <v>9.67272133</v>
      </c>
      <c r="F28" s="97" t="n">
        <v>10.72416554</v>
      </c>
      <c r="G28" s="97" t="n">
        <v>10.83824584</v>
      </c>
      <c r="H28" s="97" t="n">
        <v>11.05186976</v>
      </c>
      <c r="I28" s="97" t="n">
        <v>12.13213867</v>
      </c>
      <c r="J28" s="97" t="n">
        <v>9.7919972</v>
      </c>
      <c r="K28" s="97" t="n">
        <v>9.27417574</v>
      </c>
      <c r="L28" s="97" t="n">
        <v>8.9492276</v>
      </c>
      <c r="M28" s="97" t="n">
        <v>12.44315695</v>
      </c>
      <c r="N28" s="97" t="n">
        <v>13.34995067</v>
      </c>
      <c r="O28" s="97" t="n">
        <v>10.16968907</v>
      </c>
      <c r="P28" s="97" t="n">
        <v>9.55089804</v>
      </c>
      <c r="Q28" s="97" t="n">
        <v>9.55089804</v>
      </c>
      <c r="R28" s="97"/>
      <c r="S28" s="98" t="n">
        <f aca="false">LOOKUP(2,1/(B28:Q28&lt;&gt;""),B28:Q28)</f>
        <v>9.55089804</v>
      </c>
    </row>
    <row r="29" customFormat="false" ht="15" hidden="false" customHeight="false" outlineLevel="0" collapsed="false">
      <c r="A29" s="50" t="s">
        <v>129</v>
      </c>
      <c r="B29" s="50" t="s">
        <v>76</v>
      </c>
      <c r="C29" s="97" t="n">
        <v>7.94029851</v>
      </c>
      <c r="D29" s="97" t="n">
        <v>8.40490798</v>
      </c>
      <c r="E29" s="97" t="n">
        <v>6.74757282</v>
      </c>
      <c r="F29" s="97" t="n">
        <v>9.89355041</v>
      </c>
      <c r="G29" s="97" t="n">
        <v>10.09753299</v>
      </c>
      <c r="H29" s="97" t="n">
        <v>10.07709251</v>
      </c>
      <c r="I29" s="97" t="n">
        <v>8.43478261</v>
      </c>
      <c r="J29" s="97" t="n">
        <v>7.54448399</v>
      </c>
      <c r="K29" s="97" t="n">
        <v>6.30733945</v>
      </c>
      <c r="L29" s="97" t="n">
        <v>7.07088415</v>
      </c>
      <c r="M29" s="97" t="n">
        <v>8.93458873</v>
      </c>
      <c r="N29" s="97" t="n">
        <v>9.01937727</v>
      </c>
      <c r="O29" s="97" t="n">
        <v>10.37851502</v>
      </c>
      <c r="P29" s="97" t="n">
        <v>9.70186325</v>
      </c>
      <c r="Q29" s="97" t="n">
        <v>9.70186325</v>
      </c>
      <c r="R29" s="97"/>
      <c r="S29" s="98" t="n">
        <f aca="false">LOOKUP(2,1/(B29:Q29&lt;&gt;""),B29:Q29)</f>
        <v>9.70186325</v>
      </c>
    </row>
    <row r="30" customFormat="false" ht="15" hidden="false" customHeight="false" outlineLevel="0" collapsed="false">
      <c r="A30" s="50" t="s">
        <v>107</v>
      </c>
      <c r="B30" s="50" t="s">
        <v>76</v>
      </c>
      <c r="C30" s="97" t="n">
        <v>8.51629054</v>
      </c>
      <c r="D30" s="97" t="n">
        <v>10.07884779</v>
      </c>
      <c r="E30" s="97" t="n">
        <v>9.9987885</v>
      </c>
      <c r="F30" s="97" t="n">
        <v>15.66127547</v>
      </c>
      <c r="G30" s="97" t="n">
        <v>13.47532033</v>
      </c>
      <c r="H30" s="97" t="n">
        <v>13.69931863</v>
      </c>
      <c r="I30" s="97" t="n">
        <v>22.92113457</v>
      </c>
      <c r="J30" s="97" t="n">
        <v>16.51892335</v>
      </c>
      <c r="K30" s="97" t="n">
        <v>11.66684269</v>
      </c>
      <c r="L30" s="97" t="n">
        <v>10.06946888</v>
      </c>
      <c r="M30" s="97" t="n">
        <v>11.32028975</v>
      </c>
      <c r="N30" s="97" t="n">
        <v>10.47095398</v>
      </c>
      <c r="O30" s="97" t="n">
        <v>10.436219</v>
      </c>
      <c r="P30" s="97" t="n">
        <v>10.06544713</v>
      </c>
      <c r="Q30" s="97" t="n">
        <v>9.85551258</v>
      </c>
      <c r="R30" s="97"/>
      <c r="S30" s="98" t="n">
        <f aca="false">LOOKUP(2,1/(B30:Q30&lt;&gt;""),B30:Q30)</f>
        <v>9.85551258</v>
      </c>
    </row>
    <row r="31" customFormat="false" ht="15" hidden="false" customHeight="false" outlineLevel="0" collapsed="false">
      <c r="A31" s="50" t="s">
        <v>120</v>
      </c>
      <c r="B31" s="50" t="s">
        <v>76</v>
      </c>
      <c r="C31" s="97" t="n">
        <v>8.79335148</v>
      </c>
      <c r="D31" s="97" t="n">
        <v>8.53556126</v>
      </c>
      <c r="E31" s="97" t="n">
        <v>8.37185157</v>
      </c>
      <c r="F31" s="97" t="n">
        <v>8.50323435</v>
      </c>
      <c r="G31" s="97" t="n">
        <v>8.48441296</v>
      </c>
      <c r="H31" s="97" t="n">
        <v>8.19110067</v>
      </c>
      <c r="I31" s="97" t="n">
        <v>7.80450045</v>
      </c>
      <c r="J31" s="97" t="n">
        <v>8.14056074</v>
      </c>
      <c r="K31" s="97" t="n">
        <v>8.07079154</v>
      </c>
      <c r="L31" s="97" t="n">
        <v>9.00945409</v>
      </c>
      <c r="M31" s="97" t="n">
        <v>9.64613475</v>
      </c>
      <c r="N31" s="97" t="n">
        <v>9.3656612</v>
      </c>
      <c r="O31" s="97" t="n">
        <v>9.98819159</v>
      </c>
      <c r="P31" s="97" t="n">
        <v>9.94780509</v>
      </c>
      <c r="Q31" s="97" t="n">
        <v>9.90462275</v>
      </c>
      <c r="R31" s="97"/>
      <c r="S31" s="98" t="n">
        <f aca="false">LOOKUP(2,1/(B31:Q31&lt;&gt;""),B31:Q31)</f>
        <v>9.90462275</v>
      </c>
    </row>
    <row r="32" customFormat="false" ht="15" hidden="false" customHeight="false" outlineLevel="0" collapsed="false">
      <c r="A32" s="50" t="s">
        <v>126</v>
      </c>
      <c r="B32" s="50" t="s">
        <v>76</v>
      </c>
      <c r="C32" s="97" t="n">
        <v>8.70826783</v>
      </c>
      <c r="D32" s="97" t="n">
        <v>10.85322069</v>
      </c>
      <c r="E32" s="97" t="n">
        <v>9.341391</v>
      </c>
      <c r="F32" s="97" t="n">
        <v>8.81739175</v>
      </c>
      <c r="G32" s="97" t="n">
        <v>9.74233013</v>
      </c>
      <c r="H32" s="97" t="n">
        <v>9.38288535</v>
      </c>
      <c r="I32" s="97" t="n">
        <v>8.81728674</v>
      </c>
      <c r="J32" s="97" t="n">
        <v>8.85502248</v>
      </c>
      <c r="K32" s="97" t="n">
        <v>7.94728889</v>
      </c>
      <c r="L32" s="97" t="n">
        <v>8.53124347</v>
      </c>
      <c r="M32" s="97" t="n">
        <v>10.29367418</v>
      </c>
      <c r="N32" s="97" t="n">
        <v>9.98643352</v>
      </c>
      <c r="O32" s="97" t="n">
        <v>9.84821038</v>
      </c>
      <c r="P32" s="97" t="n">
        <v>9.52140394</v>
      </c>
      <c r="Q32" s="97" t="n">
        <v>9.99251732</v>
      </c>
      <c r="R32" s="97"/>
      <c r="S32" s="98" t="n">
        <f aca="false">LOOKUP(2,1/(B32:Q32&lt;&gt;""),B32:Q32)</f>
        <v>9.99251732</v>
      </c>
    </row>
    <row r="33" customFormat="false" ht="15" hidden="false" customHeight="false" outlineLevel="0" collapsed="false">
      <c r="A33" s="50" t="s">
        <v>101</v>
      </c>
      <c r="B33" s="50" t="s">
        <v>76</v>
      </c>
      <c r="C33" s="97" t="n">
        <v>14.04539517</v>
      </c>
      <c r="D33" s="97" t="n">
        <v>15.27888304</v>
      </c>
      <c r="E33" s="97" t="n">
        <v>18.11510285</v>
      </c>
      <c r="F33" s="97" t="n">
        <v>11.72149482</v>
      </c>
      <c r="G33" s="97" t="n">
        <v>9.67600382</v>
      </c>
      <c r="H33" s="97" t="n">
        <v>12.28445994</v>
      </c>
      <c r="I33" s="97" t="n">
        <v>13.15424267</v>
      </c>
      <c r="J33" s="97" t="n">
        <v>14.670817</v>
      </c>
      <c r="K33" s="97" t="n">
        <v>13.51258557</v>
      </c>
      <c r="L33" s="97" t="n">
        <v>17.11762478</v>
      </c>
      <c r="M33" s="97" t="n">
        <v>18.56151688</v>
      </c>
      <c r="N33" s="97" t="n">
        <v>17.32428079</v>
      </c>
      <c r="O33" s="97" t="n">
        <v>13.51079454</v>
      </c>
      <c r="P33" s="97" t="n">
        <v>17.22073677</v>
      </c>
      <c r="Q33" s="97" t="n">
        <v>10.18389375</v>
      </c>
      <c r="R33" s="97"/>
      <c r="S33" s="98" t="n">
        <f aca="false">LOOKUP(2,1/(B33:Q33&lt;&gt;""),B33:Q33)</f>
        <v>10.18389375</v>
      </c>
    </row>
    <row r="34" customFormat="false" ht="15" hidden="false" customHeight="false" outlineLevel="0" collapsed="false">
      <c r="A34" s="48" t="s">
        <v>108</v>
      </c>
      <c r="B34" s="50" t="s">
        <v>76</v>
      </c>
      <c r="C34" s="97" t="n">
        <v>14.63579881</v>
      </c>
      <c r="D34" s="97" t="n">
        <v>14.63579881</v>
      </c>
      <c r="E34" s="97" t="n">
        <v>14.63579881</v>
      </c>
      <c r="F34" s="97" t="n">
        <v>14.63579881</v>
      </c>
      <c r="G34" s="97" t="n">
        <v>14.63579881</v>
      </c>
      <c r="H34" s="97" t="n">
        <v>14.63332893</v>
      </c>
      <c r="I34" s="97" t="n">
        <v>11.79206258</v>
      </c>
      <c r="J34" s="97" t="n">
        <v>12.70137538</v>
      </c>
      <c r="K34" s="97" t="n">
        <v>11.06230674</v>
      </c>
      <c r="L34" s="97" t="n">
        <v>12.63134382</v>
      </c>
      <c r="M34" s="97" t="n">
        <v>11.8538553</v>
      </c>
      <c r="N34" s="97" t="n">
        <v>12.26560754</v>
      </c>
      <c r="O34" s="97" t="n">
        <v>9.71018022</v>
      </c>
      <c r="P34" s="97" t="n">
        <v>10.84294836</v>
      </c>
      <c r="Q34" s="97" t="n">
        <v>10.84294836</v>
      </c>
      <c r="R34" s="97"/>
      <c r="S34" s="98" t="n">
        <f aca="false">LOOKUP(2,1/(B34:Q34&lt;&gt;""),B34:Q34)</f>
        <v>10.84294836</v>
      </c>
    </row>
    <row r="35" customFormat="false" ht="15" hidden="false" customHeight="false" outlineLevel="0" collapsed="false">
      <c r="A35" s="50" t="s">
        <v>111</v>
      </c>
      <c r="B35" s="50" t="s">
        <v>76</v>
      </c>
      <c r="C35" s="97" t="n">
        <v>8.76730147</v>
      </c>
      <c r="D35" s="97" t="n">
        <v>11.47727828</v>
      </c>
      <c r="E35" s="97" t="n">
        <v>11.1000591</v>
      </c>
      <c r="F35" s="97" t="n">
        <v>10.86422382</v>
      </c>
      <c r="G35" s="97" t="n">
        <v>12.06931329</v>
      </c>
      <c r="H35" s="97" t="n">
        <v>14.09504798</v>
      </c>
      <c r="I35" s="97" t="n">
        <v>15.1134919</v>
      </c>
      <c r="J35" s="97" t="n">
        <v>14.34445888</v>
      </c>
      <c r="K35" s="97" t="n">
        <v>16.01717826</v>
      </c>
      <c r="L35" s="97" t="n">
        <v>13.4545632</v>
      </c>
      <c r="M35" s="97" t="n">
        <v>19.52791448</v>
      </c>
      <c r="N35" s="97" t="n">
        <v>16.17173824</v>
      </c>
      <c r="O35" s="97" t="n">
        <v>14.33571504</v>
      </c>
      <c r="P35" s="97" t="n">
        <v>13.07103437</v>
      </c>
      <c r="Q35" s="97" t="n">
        <v>10.96659876</v>
      </c>
      <c r="R35" s="97"/>
      <c r="S35" s="98" t="n">
        <f aca="false">LOOKUP(2,1/(B35:Q35&lt;&gt;""),B35:Q35)</f>
        <v>10.96659876</v>
      </c>
    </row>
    <row r="36" customFormat="false" ht="15" hidden="false" customHeight="false" outlineLevel="0" collapsed="false">
      <c r="A36" s="50" t="s">
        <v>93</v>
      </c>
      <c r="B36" s="50" t="s">
        <v>76</v>
      </c>
      <c r="C36" s="97" t="n">
        <v>1.7848314</v>
      </c>
      <c r="D36" s="97" t="n">
        <v>2.79408818</v>
      </c>
      <c r="E36" s="97" t="n">
        <v>2.44139872</v>
      </c>
      <c r="F36" s="97" t="n">
        <v>10.74010747</v>
      </c>
      <c r="G36" s="97" t="n">
        <v>4.95197107</v>
      </c>
      <c r="H36" s="97" t="n">
        <v>6.18407057</v>
      </c>
      <c r="I36" s="97" t="n">
        <v>8.32080297</v>
      </c>
      <c r="J36" s="97" t="n">
        <v>9.88512813</v>
      </c>
      <c r="K36" s="97" t="n">
        <v>12.66208191</v>
      </c>
      <c r="L36" s="97" t="n">
        <v>18.68659787</v>
      </c>
      <c r="M36" s="97" t="n">
        <v>7.81443346</v>
      </c>
      <c r="N36" s="97" t="n">
        <v>7.16120239</v>
      </c>
      <c r="O36" s="97" t="n">
        <v>11.6025168</v>
      </c>
      <c r="P36" s="97" t="n">
        <v>9.28150182</v>
      </c>
      <c r="Q36" s="97" t="n">
        <v>11.05626274</v>
      </c>
      <c r="R36" s="97"/>
      <c r="S36" s="98" t="n">
        <f aca="false">LOOKUP(2,1/(B36:Q36&lt;&gt;""),B36:Q36)</f>
        <v>11.05626274</v>
      </c>
    </row>
    <row r="37" customFormat="false" ht="15" hidden="false" customHeight="false" outlineLevel="0" collapsed="false">
      <c r="A37" s="50" t="s">
        <v>88</v>
      </c>
      <c r="B37" s="50" t="s">
        <v>76</v>
      </c>
      <c r="C37" s="97" t="n">
        <v>8.7630929</v>
      </c>
      <c r="D37" s="97" t="n">
        <v>9.81180705</v>
      </c>
      <c r="E37" s="97" t="n">
        <v>11.93697709</v>
      </c>
      <c r="F37" s="97" t="n">
        <v>12.52088125</v>
      </c>
      <c r="G37" s="97" t="n">
        <v>15.34273973</v>
      </c>
      <c r="H37" s="97" t="n">
        <v>18.66207578</v>
      </c>
      <c r="I37" s="97" t="n">
        <v>15.20094231</v>
      </c>
      <c r="J37" s="97" t="n">
        <v>15.55554223</v>
      </c>
      <c r="K37" s="97" t="n">
        <v>18.91959399</v>
      </c>
      <c r="L37" s="97" t="n">
        <v>14.67738071</v>
      </c>
      <c r="M37" s="97" t="n">
        <v>15.71920612</v>
      </c>
      <c r="N37" s="97" t="n">
        <v>12.8250426</v>
      </c>
      <c r="O37" s="97" t="n">
        <v>11.69373226</v>
      </c>
      <c r="P37" s="97" t="n">
        <v>12.72407194</v>
      </c>
      <c r="Q37" s="97" t="n">
        <v>11.15812496</v>
      </c>
      <c r="R37" s="97"/>
      <c r="S37" s="98" t="n">
        <f aca="false">LOOKUP(2,1/(B37:Q37&lt;&gt;""),B37:Q37)</f>
        <v>11.15812496</v>
      </c>
    </row>
    <row r="38" customFormat="false" ht="15" hidden="false" customHeight="false" outlineLevel="0" collapsed="false">
      <c r="A38" s="50" t="s">
        <v>113</v>
      </c>
      <c r="B38" s="50" t="s">
        <v>76</v>
      </c>
      <c r="C38" s="97" t="n">
        <v>13.34484735</v>
      </c>
      <c r="D38" s="97" t="n">
        <v>12.37914193</v>
      </c>
      <c r="E38" s="97" t="n">
        <v>14.33062035</v>
      </c>
      <c r="F38" s="97" t="n">
        <v>15.33415225</v>
      </c>
      <c r="G38" s="97" t="n">
        <v>15.71312705</v>
      </c>
      <c r="H38" s="97" t="n">
        <v>17.62573831</v>
      </c>
      <c r="I38" s="97" t="n">
        <v>14.1423661</v>
      </c>
      <c r="J38" s="97" t="n">
        <v>9.4657825</v>
      </c>
      <c r="K38" s="97" t="n">
        <v>11.21700571</v>
      </c>
      <c r="L38" s="97" t="n">
        <v>12.63260162</v>
      </c>
      <c r="M38" s="97" t="n">
        <v>12.60437702</v>
      </c>
      <c r="N38" s="97" t="n">
        <v>11.13255778</v>
      </c>
      <c r="O38" s="97" t="n">
        <v>11.35067834</v>
      </c>
      <c r="P38" s="97" t="n">
        <v>11.00819052</v>
      </c>
      <c r="Q38" s="97" t="n">
        <v>11.31021411</v>
      </c>
      <c r="R38" s="97"/>
      <c r="S38" s="98" t="n">
        <f aca="false">LOOKUP(2,1/(B38:Q38&lt;&gt;""),B38:Q38)</f>
        <v>11.31021411</v>
      </c>
    </row>
    <row r="39" customFormat="false" ht="15" hidden="false" customHeight="false" outlineLevel="0" collapsed="false">
      <c r="A39" s="50" t="s">
        <v>110</v>
      </c>
      <c r="B39" s="50" t="s">
        <v>76</v>
      </c>
      <c r="C39" s="97" t="n">
        <v>8.5374425</v>
      </c>
      <c r="D39" s="97" t="n">
        <v>7.65451384</v>
      </c>
      <c r="E39" s="97" t="n">
        <v>7.43071574</v>
      </c>
      <c r="F39" s="97" t="n">
        <v>7.04121507</v>
      </c>
      <c r="G39" s="97" t="n">
        <v>6.54519688</v>
      </c>
      <c r="H39" s="97" t="n">
        <v>5.52593693</v>
      </c>
      <c r="I39" s="97" t="n">
        <v>6.74987297</v>
      </c>
      <c r="J39" s="97" t="n">
        <v>7.72013675</v>
      </c>
      <c r="K39" s="97" t="n">
        <v>9.95693592</v>
      </c>
      <c r="L39" s="97" t="n">
        <v>10.39425016</v>
      </c>
      <c r="M39" s="97" t="n">
        <v>11.64949118</v>
      </c>
      <c r="N39" s="97" t="n">
        <v>11.79958968</v>
      </c>
      <c r="O39" s="97" t="n">
        <v>11.64949118</v>
      </c>
      <c r="P39" s="97" t="n">
        <v>11.64949118</v>
      </c>
      <c r="Q39" s="97" t="n">
        <v>11.64949118</v>
      </c>
      <c r="R39" s="97"/>
      <c r="S39" s="98" t="n">
        <f aca="false">LOOKUP(2,1/(B39:Q39&lt;&gt;""),B39:Q39)</f>
        <v>11.64949118</v>
      </c>
    </row>
    <row r="40" customFormat="false" ht="15" hidden="false" customHeight="false" outlineLevel="0" collapsed="false">
      <c r="A40" s="48" t="s">
        <v>123</v>
      </c>
      <c r="B40" s="50" t="s">
        <v>76</v>
      </c>
      <c r="C40" s="97" t="n">
        <v>9.89115923</v>
      </c>
      <c r="D40" s="97" t="n">
        <v>11.88166327</v>
      </c>
      <c r="E40" s="97" t="n">
        <v>11.301326</v>
      </c>
      <c r="F40" s="97" t="n">
        <v>11.81650124</v>
      </c>
      <c r="G40" s="97" t="n">
        <v>12.14569202</v>
      </c>
      <c r="H40" s="97" t="n">
        <v>10.35167811</v>
      </c>
      <c r="I40" s="97" t="n">
        <v>11.2862542</v>
      </c>
      <c r="J40" s="97" t="n">
        <v>11.10103267</v>
      </c>
      <c r="K40" s="97" t="n">
        <v>9.90530936</v>
      </c>
      <c r="L40" s="97" t="n">
        <v>9.86532571</v>
      </c>
      <c r="M40" s="97" t="n">
        <v>8.66044729</v>
      </c>
      <c r="N40" s="97" t="n">
        <v>10.02089722</v>
      </c>
      <c r="O40" s="97" t="n">
        <v>9.62511549</v>
      </c>
      <c r="P40" s="97" t="n">
        <v>9.15300009</v>
      </c>
      <c r="Q40" s="97" t="n">
        <v>11.72759401</v>
      </c>
      <c r="R40" s="97"/>
      <c r="S40" s="98" t="n">
        <f aca="false">LOOKUP(2,1/(B40:Q40&lt;&gt;""),B40:Q40)</f>
        <v>11.72759401</v>
      </c>
    </row>
    <row r="41" customFormat="false" ht="15" hidden="false" customHeight="false" outlineLevel="0" collapsed="false">
      <c r="A41" s="50" t="s">
        <v>100</v>
      </c>
      <c r="B41" s="50" t="s">
        <v>76</v>
      </c>
      <c r="C41" s="97" t="n">
        <v>6.65229157</v>
      </c>
      <c r="D41" s="97" t="n">
        <v>9.59930458</v>
      </c>
      <c r="E41" s="97" t="n">
        <v>5.87556836</v>
      </c>
      <c r="F41" s="97" t="n">
        <v>7.30882718</v>
      </c>
      <c r="G41" s="97" t="n">
        <v>11.95011571</v>
      </c>
      <c r="H41" s="97" t="n">
        <v>13.284539</v>
      </c>
      <c r="I41" s="97" t="n">
        <v>8.83047737</v>
      </c>
      <c r="J41" s="97" t="n">
        <v>17.25022604</v>
      </c>
      <c r="K41" s="97" t="n">
        <v>17.21096138</v>
      </c>
      <c r="L41" s="97" t="n">
        <v>16.61061889</v>
      </c>
      <c r="M41" s="97" t="n">
        <v>12.80275475</v>
      </c>
      <c r="N41" s="97" t="n">
        <v>15.91986014</v>
      </c>
      <c r="O41" s="97" t="n">
        <v>11.57961378</v>
      </c>
      <c r="P41" s="97" t="n">
        <v>9.91608082</v>
      </c>
      <c r="Q41" s="97" t="n">
        <v>11.86425744</v>
      </c>
      <c r="R41" s="97"/>
      <c r="S41" s="98" t="n">
        <f aca="false">LOOKUP(2,1/(B41:Q41&lt;&gt;""),B41:Q41)</f>
        <v>11.86425744</v>
      </c>
    </row>
    <row r="42" customFormat="false" ht="15" hidden="false" customHeight="false" outlineLevel="0" collapsed="false">
      <c r="A42" s="50" t="s">
        <v>112</v>
      </c>
      <c r="B42" s="50" t="s">
        <v>76</v>
      </c>
      <c r="C42" s="97" t="n">
        <v>9.23636888</v>
      </c>
      <c r="D42" s="97" t="n">
        <v>15.37817274</v>
      </c>
      <c r="E42" s="97" t="n">
        <v>18.07018709</v>
      </c>
      <c r="F42" s="97" t="n">
        <v>20.01338906</v>
      </c>
      <c r="G42" s="97" t="n">
        <v>18.09725716</v>
      </c>
      <c r="H42" s="97" t="n">
        <v>18.95876816</v>
      </c>
      <c r="I42" s="97" t="n">
        <v>28.19875227</v>
      </c>
      <c r="J42" s="97" t="n">
        <v>18.17650791</v>
      </c>
      <c r="K42" s="97" t="n">
        <v>15.29836032</v>
      </c>
      <c r="L42" s="97" t="n">
        <v>11.52313866</v>
      </c>
      <c r="M42" s="97" t="n">
        <v>10.93208947</v>
      </c>
      <c r="N42" s="97" t="n">
        <v>13.89991255</v>
      </c>
      <c r="O42" s="97" t="n">
        <v>15.92467567</v>
      </c>
      <c r="P42" s="97" t="n">
        <v>13.44040464</v>
      </c>
      <c r="Q42" s="97" t="n">
        <v>12.31454992</v>
      </c>
      <c r="R42" s="97"/>
      <c r="S42" s="98" t="n">
        <f aca="false">LOOKUP(2,1/(B42:Q42&lt;&gt;""),B42:Q42)</f>
        <v>12.31454992</v>
      </c>
    </row>
    <row r="43" customFormat="false" ht="15" hidden="false" customHeight="false" outlineLevel="0" collapsed="false">
      <c r="A43" s="50" t="s">
        <v>148</v>
      </c>
      <c r="B43" s="50" t="s">
        <v>76</v>
      </c>
      <c r="C43" s="97" t="n">
        <v>8.9906466</v>
      </c>
      <c r="D43" s="97" t="n">
        <v>7.05052024</v>
      </c>
      <c r="E43" s="97" t="n">
        <v>9.1381642</v>
      </c>
      <c r="F43" s="97" t="n">
        <v>13.30640085</v>
      </c>
      <c r="G43" s="97" t="n">
        <v>10.03409042</v>
      </c>
      <c r="H43" s="97" t="n">
        <v>13.20746099</v>
      </c>
      <c r="I43" s="97" t="n">
        <v>5.57832912</v>
      </c>
      <c r="J43" s="97" t="n">
        <v>5.57832912</v>
      </c>
      <c r="K43" s="97" t="n">
        <v>5.57832912</v>
      </c>
      <c r="L43" s="97" t="n">
        <v>5.57832912</v>
      </c>
      <c r="M43" s="97" t="n">
        <v>5.57832912</v>
      </c>
      <c r="N43" s="97" t="n">
        <v>5.57832912</v>
      </c>
      <c r="O43" s="97" t="n">
        <v>5.89714007</v>
      </c>
      <c r="P43" s="97" t="n">
        <v>12.38723466</v>
      </c>
      <c r="Q43" s="97" t="n">
        <v>12.38723466</v>
      </c>
      <c r="R43" s="97"/>
      <c r="S43" s="98" t="n">
        <f aca="false">LOOKUP(2,1/(B43:Q43&lt;&gt;""),B43:Q43)</f>
        <v>12.38723466</v>
      </c>
    </row>
    <row r="44" customFormat="false" ht="15" hidden="false" customHeight="false" outlineLevel="0" collapsed="false">
      <c r="A44" s="50" t="s">
        <v>82</v>
      </c>
      <c r="B44" s="50" t="s">
        <v>76</v>
      </c>
      <c r="C44" s="97" t="n">
        <v>10.55287957</v>
      </c>
      <c r="D44" s="97" t="n">
        <v>9.20629579</v>
      </c>
      <c r="E44" s="97" t="n">
        <v>8.2667346</v>
      </c>
      <c r="F44" s="97" t="n">
        <v>8.20835835</v>
      </c>
      <c r="G44" s="97" t="n">
        <v>7.9109569</v>
      </c>
      <c r="H44" s="97" t="n">
        <v>7.61106539</v>
      </c>
      <c r="I44" s="97" t="n">
        <v>7.53954313</v>
      </c>
      <c r="J44" s="97" t="n">
        <v>7.13061094</v>
      </c>
      <c r="K44" s="97" t="n">
        <v>6.06206637</v>
      </c>
      <c r="L44" s="97" t="n">
        <v>7.06544528</v>
      </c>
      <c r="M44" s="97" t="n">
        <v>5.85072607</v>
      </c>
      <c r="N44" s="97" t="n">
        <v>11.10961256</v>
      </c>
      <c r="O44" s="97" t="n">
        <v>13.35301606</v>
      </c>
      <c r="P44" s="97" t="n">
        <v>13.05253545</v>
      </c>
      <c r="Q44" s="97" t="n">
        <v>12.80118836</v>
      </c>
      <c r="R44" s="97"/>
      <c r="S44" s="98" t="n">
        <f aca="false">LOOKUP(2,1/(B44:Q44&lt;&gt;""),B44:Q44)</f>
        <v>12.80118836</v>
      </c>
    </row>
    <row r="45" customFormat="false" ht="15" hidden="false" customHeight="false" outlineLevel="0" collapsed="false">
      <c r="A45" s="50" t="s">
        <v>99</v>
      </c>
      <c r="B45" s="50" t="s">
        <v>76</v>
      </c>
      <c r="C45" s="97" t="n">
        <v>6.28777838</v>
      </c>
      <c r="D45" s="97" t="n">
        <v>8.80729843</v>
      </c>
      <c r="E45" s="97" t="n">
        <v>7.38424933</v>
      </c>
      <c r="F45" s="97" t="n">
        <v>8.32996625</v>
      </c>
      <c r="G45" s="97" t="n">
        <v>8.69083864</v>
      </c>
      <c r="H45" s="97" t="n">
        <v>6.71485195</v>
      </c>
      <c r="I45" s="97" t="n">
        <v>7.76923077</v>
      </c>
      <c r="J45" s="97" t="n">
        <v>10</v>
      </c>
      <c r="K45" s="97" t="n">
        <v>9.83493976</v>
      </c>
      <c r="L45" s="97" t="n">
        <v>11.03478261</v>
      </c>
      <c r="M45" s="97" t="n">
        <v>13.20408163</v>
      </c>
      <c r="N45" s="97" t="n">
        <v>14.47826087</v>
      </c>
      <c r="O45" s="97" t="n">
        <v>13.12222222</v>
      </c>
      <c r="P45" s="97" t="n">
        <v>12.82058824</v>
      </c>
      <c r="Q45" s="97" t="n">
        <v>13.08214286</v>
      </c>
      <c r="R45" s="97"/>
      <c r="S45" s="98" t="n">
        <f aca="false">LOOKUP(2,1/(B45:Q45&lt;&gt;""),B45:Q45)</f>
        <v>13.08214286</v>
      </c>
    </row>
    <row r="46" customFormat="false" ht="15" hidden="false" customHeight="false" outlineLevel="0" collapsed="false">
      <c r="A46" s="50" t="s">
        <v>89</v>
      </c>
      <c r="B46" s="50" t="s">
        <v>76</v>
      </c>
      <c r="C46" s="97" t="n">
        <v>7.13329046</v>
      </c>
      <c r="D46" s="97" t="n">
        <v>7.94332069</v>
      </c>
      <c r="E46" s="97" t="n">
        <v>7.88585776</v>
      </c>
      <c r="F46" s="97" t="n">
        <v>5.08413176</v>
      </c>
      <c r="G46" s="97" t="n">
        <v>8.80639601</v>
      </c>
      <c r="H46" s="97" t="n">
        <v>11.22025698</v>
      </c>
      <c r="I46" s="97" t="n">
        <v>12.80553383</v>
      </c>
      <c r="J46" s="97" t="n">
        <v>9.70207481</v>
      </c>
      <c r="K46" s="97" t="n">
        <v>8.15134447</v>
      </c>
      <c r="L46" s="97" t="n">
        <v>8.14217182</v>
      </c>
      <c r="M46" s="97" t="n">
        <v>13.46501176</v>
      </c>
      <c r="N46" s="97" t="n">
        <v>13.5786437</v>
      </c>
      <c r="O46" s="97" t="n">
        <v>14.05947053</v>
      </c>
      <c r="P46" s="97" t="n">
        <v>14.01828211</v>
      </c>
      <c r="Q46" s="97" t="n">
        <v>13.18522664</v>
      </c>
      <c r="R46" s="97"/>
      <c r="S46" s="98" t="n">
        <f aca="false">LOOKUP(2,1/(B46:Q46&lt;&gt;""),B46:Q46)</f>
        <v>13.18522664</v>
      </c>
    </row>
    <row r="47" customFormat="false" ht="15" hidden="false" customHeight="false" outlineLevel="0" collapsed="false">
      <c r="A47" s="50" t="s">
        <v>116</v>
      </c>
      <c r="B47" s="50" t="s">
        <v>76</v>
      </c>
      <c r="C47" s="97" t="n">
        <v>11.965921</v>
      </c>
      <c r="D47" s="97" t="n">
        <v>11.84238509</v>
      </c>
      <c r="E47" s="97" t="n">
        <v>10.70104727</v>
      </c>
      <c r="F47" s="97" t="n">
        <v>11.47966709</v>
      </c>
      <c r="G47" s="97" t="n">
        <v>12.26931177</v>
      </c>
      <c r="H47" s="97" t="n">
        <v>13.41162991</v>
      </c>
      <c r="I47" s="97" t="n">
        <v>12.5758477</v>
      </c>
      <c r="J47" s="97" t="n">
        <v>14.13973888</v>
      </c>
      <c r="K47" s="97" t="n">
        <v>14.13973888</v>
      </c>
      <c r="L47" s="97" t="n">
        <v>14.13973888</v>
      </c>
      <c r="M47" s="97" t="n">
        <v>14.13973888</v>
      </c>
      <c r="N47" s="97" t="n">
        <v>14.13973888</v>
      </c>
      <c r="O47" s="97" t="n">
        <v>14.13973888</v>
      </c>
      <c r="P47" s="97" t="n">
        <v>14.13973888</v>
      </c>
      <c r="Q47" s="97" t="n">
        <v>14.13973888</v>
      </c>
      <c r="R47" s="97"/>
      <c r="S47" s="98" t="n">
        <f aca="false">LOOKUP(2,1/(B47:Q47&lt;&gt;""),B47:Q47)</f>
        <v>14.13973888</v>
      </c>
    </row>
    <row r="48" customFormat="false" ht="15" hidden="false" customHeight="false" outlineLevel="0" collapsed="false">
      <c r="A48" s="50" t="s">
        <v>132</v>
      </c>
      <c r="B48" s="50" t="s">
        <v>76</v>
      </c>
      <c r="C48" s="97" t="n">
        <v>11.96077113</v>
      </c>
      <c r="D48" s="97" t="n">
        <v>11.41057662</v>
      </c>
      <c r="E48" s="97" t="n">
        <v>11.1993298</v>
      </c>
      <c r="F48" s="97" t="n">
        <v>11.65159534</v>
      </c>
      <c r="G48" s="97" t="n">
        <v>12.02458825</v>
      </c>
      <c r="H48" s="97" t="n">
        <v>11.87803623</v>
      </c>
      <c r="I48" s="97" t="n">
        <v>12.45510324</v>
      </c>
      <c r="J48" s="97" t="n">
        <v>12.43130648</v>
      </c>
      <c r="K48" s="97" t="n">
        <v>12.29305352</v>
      </c>
      <c r="L48" s="97" t="n">
        <v>14.18354583</v>
      </c>
      <c r="M48" s="97" t="n">
        <v>15.66129597</v>
      </c>
      <c r="N48" s="97" t="n">
        <v>14.64478116</v>
      </c>
      <c r="O48" s="97" t="n">
        <v>14.16313675</v>
      </c>
      <c r="P48" s="97" t="n">
        <v>14.16313675</v>
      </c>
      <c r="Q48" s="97" t="n">
        <v>14.16313675</v>
      </c>
      <c r="R48" s="97"/>
      <c r="S48" s="98" t="n">
        <f aca="false">LOOKUP(2,1/(B48:Q48&lt;&gt;""),B48:Q48)</f>
        <v>14.16313675</v>
      </c>
    </row>
    <row r="49" customFormat="false" ht="15" hidden="false" customHeight="false" outlineLevel="0" collapsed="false">
      <c r="A49" s="50" t="s">
        <v>90</v>
      </c>
      <c r="B49" s="50" t="s">
        <v>76</v>
      </c>
      <c r="C49" s="97" t="n">
        <v>12.63816385</v>
      </c>
      <c r="D49" s="97" t="n">
        <v>13.83876323</v>
      </c>
      <c r="E49" s="97" t="n">
        <v>12.44529691</v>
      </c>
      <c r="F49" s="97" t="n">
        <v>16.10929575</v>
      </c>
      <c r="G49" s="97" t="n">
        <v>13.254883</v>
      </c>
      <c r="H49" s="97" t="n">
        <v>12.5097036</v>
      </c>
      <c r="I49" s="97" t="n">
        <v>13.49059251</v>
      </c>
      <c r="J49" s="97" t="n">
        <v>15.12406221</v>
      </c>
      <c r="K49" s="97" t="n">
        <v>14.73515301</v>
      </c>
      <c r="L49" s="97" t="n">
        <v>8.98628479</v>
      </c>
      <c r="M49" s="97" t="n">
        <v>9.74336449</v>
      </c>
      <c r="N49" s="97" t="n">
        <v>11.84178665</v>
      </c>
      <c r="O49" s="97" t="n">
        <v>10.5066313</v>
      </c>
      <c r="P49" s="97" t="n">
        <v>15.51645354</v>
      </c>
      <c r="Q49" s="97" t="n">
        <v>14.16568905</v>
      </c>
      <c r="R49" s="97"/>
      <c r="S49" s="98" t="n">
        <f aca="false">LOOKUP(2,1/(B49:Q49&lt;&gt;""),B49:Q49)</f>
        <v>14.16568905</v>
      </c>
    </row>
    <row r="50" customFormat="false" ht="15" hidden="false" customHeight="false" outlineLevel="0" collapsed="false">
      <c r="A50" s="50" t="s">
        <v>131</v>
      </c>
      <c r="B50" s="50" t="s">
        <v>76</v>
      </c>
      <c r="C50" s="97" t="n">
        <v>13.63413481</v>
      </c>
      <c r="D50" s="97" t="n">
        <v>13.61521059</v>
      </c>
      <c r="E50" s="97" t="n">
        <v>13.75785531</v>
      </c>
      <c r="F50" s="97" t="n">
        <v>13.75492646</v>
      </c>
      <c r="G50" s="97" t="n">
        <v>12.79163358</v>
      </c>
      <c r="H50" s="97" t="n">
        <v>13.00911854</v>
      </c>
      <c r="I50" s="97" t="n">
        <v>13.0020548</v>
      </c>
      <c r="J50" s="97" t="n">
        <v>13.15208219</v>
      </c>
      <c r="K50" s="97" t="n">
        <v>13.48265519</v>
      </c>
      <c r="L50" s="97" t="n">
        <v>13.29343923</v>
      </c>
      <c r="M50" s="97" t="n">
        <v>14.1063907</v>
      </c>
      <c r="N50" s="97" t="n">
        <v>14.55683678</v>
      </c>
      <c r="O50" s="97" t="n">
        <v>14.44375656</v>
      </c>
      <c r="P50" s="97" t="n">
        <v>14.22805093</v>
      </c>
      <c r="Q50" s="97" t="n">
        <v>14.22850541</v>
      </c>
      <c r="R50" s="97"/>
      <c r="S50" s="98" t="n">
        <f aca="false">LOOKUP(2,1/(B50:Q50&lt;&gt;""),B50:Q50)</f>
        <v>14.22850541</v>
      </c>
    </row>
    <row r="51" customFormat="false" ht="15" hidden="false" customHeight="false" outlineLevel="0" collapsed="false">
      <c r="A51" s="48" t="s">
        <v>96</v>
      </c>
      <c r="B51" s="50" t="s">
        <v>76</v>
      </c>
      <c r="C51" s="97" t="n">
        <v>10.37205159</v>
      </c>
      <c r="D51" s="97" t="n">
        <v>8.22562783</v>
      </c>
      <c r="E51" s="97" t="n">
        <v>8.66303012</v>
      </c>
      <c r="F51" s="97" t="n">
        <v>12.87075052</v>
      </c>
      <c r="G51" s="97" t="n">
        <v>11.65616319</v>
      </c>
      <c r="H51" s="97" t="n">
        <v>13.04760814</v>
      </c>
      <c r="I51" s="97" t="n">
        <v>14.16588453</v>
      </c>
      <c r="J51" s="97" t="n">
        <v>18.60343979</v>
      </c>
      <c r="K51" s="97" t="n">
        <v>18.55989873</v>
      </c>
      <c r="L51" s="97" t="n">
        <v>14.7044574</v>
      </c>
      <c r="M51" s="97" t="n">
        <v>14.54806029</v>
      </c>
      <c r="N51" s="97" t="n">
        <v>14.48222372</v>
      </c>
      <c r="O51" s="97" t="n">
        <v>12.38943206</v>
      </c>
      <c r="P51" s="97" t="n">
        <v>15.31002479</v>
      </c>
      <c r="Q51" s="97" t="n">
        <v>15.31002479</v>
      </c>
      <c r="R51" s="97"/>
      <c r="S51" s="98" t="n">
        <f aca="false">LOOKUP(2,1/(B51:Q51&lt;&gt;""),B51:Q51)</f>
        <v>15.31002479</v>
      </c>
    </row>
    <row r="52" customFormat="false" ht="15" hidden="false" customHeight="false" outlineLevel="0" collapsed="false">
      <c r="A52" s="50" t="s">
        <v>95</v>
      </c>
      <c r="B52" s="50" t="s">
        <v>76</v>
      </c>
      <c r="C52" s="97" t="n">
        <v>9.35782201</v>
      </c>
      <c r="D52" s="97" t="n">
        <v>9.74012739</v>
      </c>
      <c r="E52" s="97" t="n">
        <v>9.71818182</v>
      </c>
      <c r="F52" s="97" t="n">
        <v>9.22731707</v>
      </c>
      <c r="G52" s="97" t="n">
        <v>10.11121951</v>
      </c>
      <c r="H52" s="97" t="n">
        <v>11.16303621</v>
      </c>
      <c r="I52" s="97" t="n">
        <v>11.45152831</v>
      </c>
      <c r="J52" s="97" t="n">
        <v>12.51852694</v>
      </c>
      <c r="K52" s="97" t="n">
        <v>11.85051895</v>
      </c>
      <c r="L52" s="97" t="n">
        <v>14.15898428</v>
      </c>
      <c r="M52" s="97" t="n">
        <v>19.83680575</v>
      </c>
      <c r="N52" s="97" t="n">
        <v>19.01085534</v>
      </c>
      <c r="O52" s="97" t="n">
        <v>18.53255031</v>
      </c>
      <c r="P52" s="97" t="n">
        <v>15.94214416</v>
      </c>
      <c r="Q52" s="97" t="n">
        <v>15.74970497</v>
      </c>
      <c r="R52" s="97"/>
      <c r="S52" s="98" t="n">
        <f aca="false">LOOKUP(2,1/(B52:Q52&lt;&gt;""),B52:Q52)</f>
        <v>15.74970497</v>
      </c>
    </row>
    <row r="53" customFormat="false" ht="15" hidden="false" customHeight="false" outlineLevel="0" collapsed="false">
      <c r="A53" s="50" t="s">
        <v>84</v>
      </c>
      <c r="B53" s="50" t="s">
        <v>76</v>
      </c>
      <c r="C53" s="97" t="n">
        <v>10.54227012</v>
      </c>
      <c r="D53" s="97" t="n">
        <v>9.99422189</v>
      </c>
      <c r="E53" s="97" t="n">
        <v>9.89022639</v>
      </c>
      <c r="F53" s="97" t="n">
        <v>12.25901979</v>
      </c>
      <c r="G53" s="97" t="n">
        <v>10.47977018</v>
      </c>
      <c r="H53" s="97" t="n">
        <v>12.95230926</v>
      </c>
      <c r="I53" s="97" t="n">
        <v>14.87597097</v>
      </c>
      <c r="J53" s="97" t="n">
        <v>12.48127862</v>
      </c>
      <c r="K53" s="97" t="n">
        <v>14.528531</v>
      </c>
      <c r="L53" s="97" t="n">
        <v>14.3164522</v>
      </c>
      <c r="M53" s="97" t="n">
        <v>15.42251253</v>
      </c>
      <c r="N53" s="97" t="n">
        <v>18.0742294</v>
      </c>
      <c r="O53" s="97" t="n">
        <v>18.0742294</v>
      </c>
      <c r="P53" s="97" t="n">
        <v>19.69825595</v>
      </c>
      <c r="Q53" s="97" t="n">
        <v>16.57852892</v>
      </c>
      <c r="R53" s="97"/>
      <c r="S53" s="98" t="n">
        <f aca="false">LOOKUP(2,1/(B53:Q53&lt;&gt;""),B53:Q53)</f>
        <v>16.57852892</v>
      </c>
    </row>
    <row r="54" customFormat="false" ht="15" hidden="false" customHeight="false" outlineLevel="0" collapsed="false">
      <c r="A54" s="50" t="s">
        <v>102</v>
      </c>
      <c r="B54" s="50" t="s">
        <v>76</v>
      </c>
      <c r="C54" s="97" t="n">
        <v>8.98017671</v>
      </c>
      <c r="D54" s="97" t="n">
        <v>8.71631432</v>
      </c>
      <c r="E54" s="97" t="n">
        <v>12.96215697</v>
      </c>
      <c r="F54" s="97" t="n">
        <v>16.72729587</v>
      </c>
      <c r="G54" s="97" t="n">
        <v>21.0227587</v>
      </c>
      <c r="H54" s="97" t="n">
        <v>19.99219356</v>
      </c>
      <c r="I54" s="97" t="n">
        <v>20.03049522</v>
      </c>
      <c r="J54" s="97" t="n">
        <v>13.25149579</v>
      </c>
      <c r="K54" s="97" t="n">
        <v>19.93714616</v>
      </c>
      <c r="L54" s="97" t="n">
        <v>18.51720963</v>
      </c>
      <c r="M54" s="97" t="n">
        <v>20.12188586</v>
      </c>
      <c r="N54" s="97" t="n">
        <v>20.68988973</v>
      </c>
      <c r="O54" s="97" t="n">
        <v>22.09774352</v>
      </c>
      <c r="P54" s="97" t="n">
        <v>16.76806522</v>
      </c>
      <c r="Q54" s="97" t="n">
        <v>16.76806522</v>
      </c>
      <c r="R54" s="97"/>
      <c r="S54" s="98" t="n">
        <f aca="false">LOOKUP(2,1/(B54:Q54&lt;&gt;""),B54:Q54)</f>
        <v>16.76806522</v>
      </c>
    </row>
    <row r="55" customFormat="false" ht="15" hidden="false" customHeight="false" outlineLevel="0" collapsed="false">
      <c r="A55" s="49" t="s">
        <v>150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101" t="s">
        <v>151</v>
      </c>
    </row>
    <row r="56" customFormat="false" ht="15" hidden="false" customHeight="false" outlineLevel="0" collapsed="false">
      <c r="A56" s="49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101"/>
    </row>
    <row r="57" customFormat="false" ht="15" hidden="false" customHeight="false" outlineLevel="0" collapsed="false">
      <c r="A57" s="49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101"/>
    </row>
    <row r="58" customFormat="false" ht="15" hidden="false" customHeight="false" outlineLevel="0" collapsed="false">
      <c r="A58" s="50" t="s">
        <v>120</v>
      </c>
      <c r="B58" s="50" t="s">
        <v>72</v>
      </c>
      <c r="C58" s="97"/>
      <c r="D58" s="97"/>
      <c r="E58" s="97"/>
      <c r="F58" s="97"/>
      <c r="G58" s="97"/>
      <c r="H58" s="97"/>
      <c r="I58" s="97"/>
      <c r="J58" s="97"/>
      <c r="K58" s="97" t="n">
        <v>11.4294</v>
      </c>
      <c r="L58" s="97"/>
      <c r="M58" s="97"/>
      <c r="N58" s="97"/>
      <c r="O58" s="97"/>
      <c r="P58" s="97"/>
      <c r="Q58" s="97"/>
      <c r="R58" s="97"/>
      <c r="S58" s="99" t="e">
        <f aca="false">LOOKUP(2,1/(C58:R58&lt;&gt;""),C58:R58)</f>
        <v>#DIV/0!</v>
      </c>
    </row>
    <row r="59" customFormat="false" ht="15" hidden="false" customHeight="false" outlineLevel="0" collapsed="false">
      <c r="A59" s="50" t="s">
        <v>86</v>
      </c>
      <c r="B59" s="50" t="s">
        <v>72</v>
      </c>
      <c r="C59" s="97" t="n">
        <v>5.25508</v>
      </c>
      <c r="D59" s="97"/>
      <c r="E59" s="97"/>
      <c r="F59" s="97"/>
      <c r="G59" s="97"/>
      <c r="H59" s="97" t="n">
        <v>7.99235</v>
      </c>
      <c r="I59" s="97" t="n">
        <v>7.45479</v>
      </c>
      <c r="J59" s="97"/>
      <c r="K59" s="97"/>
      <c r="L59" s="97"/>
      <c r="M59" s="97" t="n">
        <v>8.68477</v>
      </c>
      <c r="N59" s="97"/>
      <c r="O59" s="97"/>
      <c r="P59" s="97"/>
      <c r="Q59" s="97"/>
      <c r="R59" s="97"/>
      <c r="S59" s="98" t="e">
        <f aca="false">LOOKUP(2,1/(C59:R59&lt;&gt;""),C59:R59)</f>
        <v>#DIV/0!</v>
      </c>
    </row>
    <row r="60" customFormat="false" ht="15" hidden="false" customHeight="false" outlineLevel="0" collapsed="false">
      <c r="A60" s="50" t="s">
        <v>114</v>
      </c>
      <c r="B60" s="50" t="s">
        <v>72</v>
      </c>
      <c r="C60" s="97" t="n">
        <v>13.5132</v>
      </c>
      <c r="D60" s="97" t="n">
        <v>15.3106</v>
      </c>
      <c r="E60" s="97" t="n">
        <v>14.1291</v>
      </c>
      <c r="F60" s="97" t="n">
        <v>16.6825</v>
      </c>
      <c r="G60" s="97" t="n">
        <v>19.214</v>
      </c>
      <c r="H60" s="97" t="n">
        <v>18.7904</v>
      </c>
      <c r="I60" s="97" t="n">
        <v>19.7096</v>
      </c>
      <c r="J60" s="97" t="n">
        <v>14.9487</v>
      </c>
      <c r="K60" s="97" t="n">
        <v>19.0886</v>
      </c>
      <c r="L60" s="97" t="n">
        <v>18.1756</v>
      </c>
      <c r="M60" s="97" t="n">
        <v>26.144</v>
      </c>
      <c r="N60" s="97"/>
      <c r="O60" s="97" t="n">
        <v>25.0213</v>
      </c>
      <c r="P60" s="97" t="n">
        <v>22.3412</v>
      </c>
      <c r="Q60" s="97" t="n">
        <v>22.2277</v>
      </c>
      <c r="R60" s="97" t="n">
        <v>17.4795</v>
      </c>
      <c r="S60" s="98" t="e">
        <f aca="false">LOOKUP(2,1/(C60:R60&lt;&gt;""),C60:R60)</f>
        <v>#DIV/0!</v>
      </c>
    </row>
    <row r="61" customFormat="false" ht="15" hidden="false" customHeight="false" outlineLevel="0" collapsed="false">
      <c r="A61" s="50" t="s">
        <v>122</v>
      </c>
      <c r="B61" s="50" t="s">
        <v>72</v>
      </c>
      <c r="C61" s="97"/>
      <c r="D61" s="97"/>
      <c r="E61" s="97"/>
      <c r="F61" s="97"/>
      <c r="G61" s="97"/>
      <c r="H61" s="97" t="n">
        <v>25.8235</v>
      </c>
      <c r="I61" s="97"/>
      <c r="J61" s="97" t="n">
        <v>26.5078</v>
      </c>
      <c r="K61" s="97"/>
      <c r="L61" s="97" t="n">
        <v>20.4774</v>
      </c>
      <c r="M61" s="97"/>
      <c r="N61" s="97"/>
      <c r="O61" s="97"/>
      <c r="P61" s="97"/>
      <c r="Q61" s="97"/>
      <c r="R61" s="97"/>
      <c r="S61" s="99" t="e">
        <f aca="false">LOOKUP(2,1/(C61:R61&lt;&gt;""),C61:R61)</f>
        <v>#DIV/0!</v>
      </c>
    </row>
    <row r="62" customFormat="false" ht="15" hidden="false" customHeight="false" outlineLevel="0" collapsed="false">
      <c r="A62" s="50" t="s">
        <v>88</v>
      </c>
      <c r="B62" s="50" t="s">
        <v>72</v>
      </c>
      <c r="C62" s="97"/>
      <c r="D62" s="97"/>
      <c r="E62" s="97"/>
      <c r="F62" s="97"/>
      <c r="G62" s="97"/>
      <c r="H62" s="97" t="n">
        <v>19.4942</v>
      </c>
      <c r="I62" s="97" t="n">
        <v>18.2017</v>
      </c>
      <c r="J62" s="97" t="n">
        <v>17.8638</v>
      </c>
      <c r="K62" s="97"/>
      <c r="L62" s="97"/>
      <c r="M62" s="97" t="n">
        <v>17.2508</v>
      </c>
      <c r="N62" s="97" t="n">
        <v>20.3136</v>
      </c>
      <c r="O62" s="97" t="n">
        <v>15.8954</v>
      </c>
      <c r="P62" s="97" t="n">
        <v>16.1653</v>
      </c>
      <c r="Q62" s="97" t="n">
        <v>19.3681</v>
      </c>
      <c r="R62" s="97" t="n">
        <v>18.0291</v>
      </c>
      <c r="S62" s="98" t="e">
        <f aca="false">LOOKUP(2,1/(C62:R62&lt;&gt;""),C62:R62)</f>
        <v>#DIV/0!</v>
      </c>
    </row>
    <row r="63" customFormat="false" ht="15" hidden="false" customHeight="false" outlineLevel="0" collapsed="false">
      <c r="A63" s="50" t="s">
        <v>89</v>
      </c>
      <c r="B63" s="50" t="s">
        <v>72</v>
      </c>
      <c r="C63" s="97" t="n">
        <v>13.4374</v>
      </c>
      <c r="D63" s="97" t="n">
        <v>14.1125</v>
      </c>
      <c r="E63" s="97" t="n">
        <v>15.2377</v>
      </c>
      <c r="F63" s="97"/>
      <c r="G63" s="97" t="n">
        <v>12.9588</v>
      </c>
      <c r="H63" s="97" t="n">
        <v>13.8704</v>
      </c>
      <c r="I63" s="97"/>
      <c r="J63" s="97"/>
      <c r="K63" s="97" t="n">
        <v>12.6155</v>
      </c>
      <c r="L63" s="97" t="n">
        <v>16.3017</v>
      </c>
      <c r="M63" s="97" t="n">
        <v>16.5881</v>
      </c>
      <c r="N63" s="97" t="n">
        <v>14.9793</v>
      </c>
      <c r="O63" s="97" t="n">
        <v>16.4283</v>
      </c>
      <c r="P63" s="97" t="n">
        <v>17.2433</v>
      </c>
      <c r="Q63" s="97"/>
      <c r="R63" s="97"/>
      <c r="S63" s="98" t="e">
        <f aca="false">LOOKUP(2,1/(C63:R63&lt;&gt;""),C63:R63)</f>
        <v>#DIV/0!</v>
      </c>
    </row>
    <row r="64" customFormat="false" ht="15" hidden="false" customHeight="false" outlineLevel="0" collapsed="false">
      <c r="A64" s="50" t="s">
        <v>123</v>
      </c>
      <c r="B64" s="50" t="s">
        <v>72</v>
      </c>
      <c r="C64" s="97"/>
      <c r="D64" s="97"/>
      <c r="E64" s="97" t="n">
        <v>19.7662</v>
      </c>
      <c r="F64" s="97"/>
      <c r="G64" s="97" t="n">
        <v>20.8405</v>
      </c>
      <c r="H64" s="97"/>
      <c r="I64" s="97" t="n">
        <v>17.5406</v>
      </c>
      <c r="J64" s="97" t="n">
        <v>18.3287</v>
      </c>
      <c r="K64" s="97" t="n">
        <v>18.6231</v>
      </c>
      <c r="L64" s="97" t="n">
        <v>16.1689</v>
      </c>
      <c r="M64" s="97" t="n">
        <v>14.3962</v>
      </c>
      <c r="N64" s="97" t="n">
        <v>15.1533</v>
      </c>
      <c r="O64" s="97"/>
      <c r="P64" s="97" t="n">
        <v>14.9777</v>
      </c>
      <c r="Q64" s="97"/>
      <c r="R64" s="97"/>
      <c r="S64" s="98" t="e">
        <f aca="false">LOOKUP(2,1/(C64:R64&lt;&gt;""),C64:R64)</f>
        <v>#DIV/0!</v>
      </c>
    </row>
    <row r="65" customFormat="false" ht="15" hidden="false" customHeight="false" outlineLevel="0" collapsed="false">
      <c r="A65" s="50" t="s">
        <v>71</v>
      </c>
      <c r="B65" s="50" t="s">
        <v>72</v>
      </c>
      <c r="C65" s="97" t="n">
        <v>11.6837</v>
      </c>
      <c r="D65" s="97" t="n">
        <v>15.7339</v>
      </c>
      <c r="E65" s="97"/>
      <c r="F65" s="97" t="n">
        <v>21.442</v>
      </c>
      <c r="G65" s="97" t="n">
        <v>20.8471</v>
      </c>
      <c r="H65" s="97" t="n">
        <v>21.3776</v>
      </c>
      <c r="I65" s="97" t="n">
        <v>20.3127</v>
      </c>
      <c r="J65" s="97" t="n">
        <v>21.5682</v>
      </c>
      <c r="K65" s="97" t="n">
        <v>15.5886</v>
      </c>
      <c r="L65" s="97" t="n">
        <v>19.7798</v>
      </c>
      <c r="M65" s="97" t="n">
        <v>18.7539</v>
      </c>
      <c r="N65" s="97" t="n">
        <v>14.8678</v>
      </c>
      <c r="O65" s="97" t="n">
        <v>15.1762</v>
      </c>
      <c r="P65" s="97" t="n">
        <v>13.8249</v>
      </c>
      <c r="Q65" s="97"/>
      <c r="R65" s="97"/>
      <c r="S65" s="98" t="e">
        <f aca="false">LOOKUP(2,1/(C65:R65&lt;&gt;""),C65:R65)</f>
        <v>#DIV/0!</v>
      </c>
    </row>
    <row r="66" customFormat="false" ht="15" hidden="false" customHeight="false" outlineLevel="0" collapsed="false">
      <c r="A66" s="50" t="s">
        <v>90</v>
      </c>
      <c r="B66" s="50" t="s">
        <v>72</v>
      </c>
      <c r="C66" s="97" t="n">
        <v>9.93077</v>
      </c>
      <c r="D66" s="97"/>
      <c r="E66" s="97" t="n">
        <v>9.21473</v>
      </c>
      <c r="F66" s="97" t="n">
        <v>12.028</v>
      </c>
      <c r="G66" s="97" t="n">
        <v>12.0645</v>
      </c>
      <c r="H66" s="97" t="n">
        <v>9.68047</v>
      </c>
      <c r="I66" s="97" t="n">
        <v>10.0542</v>
      </c>
      <c r="J66" s="97" t="n">
        <v>9.86948</v>
      </c>
      <c r="K66" s="97" t="n">
        <v>7.86</v>
      </c>
      <c r="L66" s="97" t="n">
        <v>7.83009</v>
      </c>
      <c r="M66" s="97" t="n">
        <v>6.47538</v>
      </c>
      <c r="N66" s="97" t="n">
        <v>7.82546</v>
      </c>
      <c r="O66" s="97"/>
      <c r="P66" s="97"/>
      <c r="Q66" s="97"/>
      <c r="R66" s="97"/>
      <c r="S66" s="98" t="e">
        <f aca="false">LOOKUP(2,1/(C66:R66&lt;&gt;""),C66:R66)</f>
        <v>#DIV/0!</v>
      </c>
    </row>
    <row r="67" customFormat="false" ht="15" hidden="false" customHeight="false" outlineLevel="0" collapsed="false">
      <c r="A67" s="48" t="s">
        <v>91</v>
      </c>
      <c r="B67" s="50" t="s">
        <v>72</v>
      </c>
      <c r="C67" s="97" t="n">
        <v>12.8445</v>
      </c>
      <c r="D67" s="97" t="n">
        <v>13.7868</v>
      </c>
      <c r="E67" s="97"/>
      <c r="F67" s="97"/>
      <c r="G67" s="97" t="n">
        <v>11.0319</v>
      </c>
      <c r="H67" s="97" t="n">
        <v>14.6728</v>
      </c>
      <c r="I67" s="97"/>
      <c r="J67" s="97"/>
      <c r="K67" s="97"/>
      <c r="L67" s="97" t="n">
        <v>9.54915</v>
      </c>
      <c r="M67" s="97" t="n">
        <v>8.11928</v>
      </c>
      <c r="N67" s="97" t="n">
        <v>10.0833</v>
      </c>
      <c r="O67" s="97" t="n">
        <v>9.21241</v>
      </c>
      <c r="P67" s="97" t="n">
        <v>12.4615</v>
      </c>
      <c r="Q67" s="97"/>
      <c r="R67" s="97"/>
      <c r="S67" s="98" t="e">
        <f aca="false">LOOKUP(2,1/(C67:R67&lt;&gt;""),C67:R67)</f>
        <v>#DIV/0!</v>
      </c>
    </row>
    <row r="68" customFormat="false" ht="15" hidden="false" customHeight="false" outlineLevel="0" collapsed="false">
      <c r="A68" s="48" t="s">
        <v>92</v>
      </c>
      <c r="B68" s="50" t="s">
        <v>72</v>
      </c>
      <c r="C68" s="97"/>
      <c r="D68" s="97"/>
      <c r="E68" s="97" t="n">
        <v>15.7897</v>
      </c>
      <c r="F68" s="97"/>
      <c r="G68" s="97"/>
      <c r="H68" s="97"/>
      <c r="I68" s="97"/>
      <c r="J68" s="97"/>
      <c r="K68" s="97" t="n">
        <v>29.2331</v>
      </c>
      <c r="L68" s="97"/>
      <c r="M68" s="97"/>
      <c r="N68" s="97" t="n">
        <v>21.4149</v>
      </c>
      <c r="O68" s="97" t="n">
        <v>18.4915</v>
      </c>
      <c r="P68" s="97" t="n">
        <v>16.0707</v>
      </c>
      <c r="Q68" s="97" t="n">
        <v>18.9103</v>
      </c>
      <c r="R68" s="97" t="n">
        <v>15.3247</v>
      </c>
      <c r="S68" s="98" t="e">
        <f aca="false">LOOKUP(2,1/(C68:R68&lt;&gt;""),C68:R68)</f>
        <v>#DIV/0!</v>
      </c>
    </row>
    <row r="69" customFormat="false" ht="15" hidden="false" customHeight="false" outlineLevel="0" collapsed="false">
      <c r="A69" s="50" t="s">
        <v>75</v>
      </c>
      <c r="B69" s="50" t="s">
        <v>72</v>
      </c>
      <c r="C69" s="97"/>
      <c r="D69" s="97"/>
      <c r="E69" s="97" t="n">
        <v>11.5928</v>
      </c>
      <c r="F69" s="97" t="n">
        <v>9.51995</v>
      </c>
      <c r="G69" s="97" t="n">
        <v>8.56181</v>
      </c>
      <c r="H69" s="97" t="n">
        <v>7.59782</v>
      </c>
      <c r="I69" s="97"/>
      <c r="J69" s="97"/>
      <c r="K69" s="97"/>
      <c r="L69" s="97"/>
      <c r="M69" s="97" t="n">
        <v>29.0184</v>
      </c>
      <c r="N69" s="97"/>
      <c r="O69" s="97"/>
      <c r="P69" s="97"/>
      <c r="Q69" s="97"/>
      <c r="R69" s="97"/>
      <c r="S69" s="98" t="e">
        <f aca="false">LOOKUP(2,1/(C69:R69&lt;&gt;""),C69:R69)</f>
        <v>#DIV/0!</v>
      </c>
    </row>
    <row r="70" customFormat="false" ht="15" hidden="false" customHeight="false" outlineLevel="0" collapsed="false">
      <c r="A70" s="50" t="s">
        <v>78</v>
      </c>
      <c r="B70" s="50" t="s">
        <v>72</v>
      </c>
      <c r="C70" s="97" t="n">
        <v>20.807</v>
      </c>
      <c r="D70" s="97" t="n">
        <v>23.202</v>
      </c>
      <c r="E70" s="97" t="n">
        <v>22.5923</v>
      </c>
      <c r="F70" s="97" t="n">
        <v>22.6482</v>
      </c>
      <c r="G70" s="97" t="n">
        <v>22.1072</v>
      </c>
      <c r="H70" s="97" t="n">
        <v>21.8457</v>
      </c>
      <c r="I70" s="97" t="n">
        <v>19.9418</v>
      </c>
      <c r="J70" s="97" t="n">
        <v>21.6679</v>
      </c>
      <c r="K70" s="97" t="n">
        <v>21.4114</v>
      </c>
      <c r="L70" s="97" t="n">
        <v>22.1901</v>
      </c>
      <c r="M70" s="97" t="n">
        <v>22.7727</v>
      </c>
      <c r="N70" s="97" t="n">
        <v>22.4269</v>
      </c>
      <c r="O70" s="97" t="n">
        <v>20.8588</v>
      </c>
      <c r="P70" s="97" t="n">
        <v>21.5747</v>
      </c>
      <c r="Q70" s="97" t="n">
        <v>21.7668</v>
      </c>
      <c r="R70" s="97"/>
      <c r="S70" s="98" t="e">
        <f aca="false">LOOKUP(2,1/(C70:R70&lt;&gt;""),C70:R70)</f>
        <v>#DIV/0!</v>
      </c>
    </row>
    <row r="71" customFormat="false" ht="15" hidden="false" customHeight="false" outlineLevel="0" collapsed="false">
      <c r="A71" s="50" t="s">
        <v>93</v>
      </c>
      <c r="B71" s="50" t="s">
        <v>72</v>
      </c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 t="n">
        <v>8.97646</v>
      </c>
      <c r="N71" s="97"/>
      <c r="O71" s="97"/>
      <c r="P71" s="97" t="n">
        <v>16.9156</v>
      </c>
      <c r="Q71" s="97"/>
      <c r="R71" s="97"/>
      <c r="S71" s="98" t="e">
        <f aca="false">LOOKUP(2,1/(C71:R71&lt;&gt;""),C71:R71)</f>
        <v>#DIV/0!</v>
      </c>
    </row>
    <row r="72" customFormat="false" ht="15" hidden="false" customHeight="false" outlineLevel="0" collapsed="false">
      <c r="A72" s="50" t="s">
        <v>116</v>
      </c>
      <c r="B72" s="50" t="s">
        <v>72</v>
      </c>
      <c r="C72" s="97" t="n">
        <v>29.386</v>
      </c>
      <c r="D72" s="97" t="n">
        <v>26.28</v>
      </c>
      <c r="E72" s="97" t="n">
        <v>25.4893</v>
      </c>
      <c r="F72" s="97" t="n">
        <v>24.2715</v>
      </c>
      <c r="G72" s="97" t="n">
        <v>24.7011</v>
      </c>
      <c r="H72" s="97" t="n">
        <v>22.7151</v>
      </c>
      <c r="I72" s="97" t="n">
        <v>22.1454</v>
      </c>
      <c r="J72" s="97" t="n">
        <v>22.2688</v>
      </c>
      <c r="K72" s="97"/>
      <c r="L72" s="97"/>
      <c r="M72" s="97" t="n">
        <v>12.3284</v>
      </c>
      <c r="N72" s="97"/>
      <c r="O72" s="97"/>
      <c r="P72" s="97"/>
      <c r="Q72" s="97"/>
      <c r="R72" s="97"/>
      <c r="S72" s="98" t="e">
        <f aca="false">LOOKUP(2,1/(C72:R72&lt;&gt;""),C72:R72)</f>
        <v>#DIV/0!</v>
      </c>
    </row>
    <row r="73" customFormat="false" ht="15" hidden="false" customHeight="false" outlineLevel="0" collapsed="false">
      <c r="A73" s="50" t="s">
        <v>81</v>
      </c>
      <c r="B73" s="50" t="s">
        <v>72</v>
      </c>
      <c r="C73" s="97"/>
      <c r="D73" s="97"/>
      <c r="E73" s="97"/>
      <c r="F73" s="97" t="n">
        <v>14.0439</v>
      </c>
      <c r="G73" s="97" t="n">
        <v>13.7928</v>
      </c>
      <c r="H73" s="97" t="n">
        <v>14.4215</v>
      </c>
      <c r="I73" s="97" t="n">
        <v>10.5963</v>
      </c>
      <c r="J73" s="97" t="n">
        <v>10.4479</v>
      </c>
      <c r="K73" s="97" t="n">
        <v>10.5064</v>
      </c>
      <c r="L73" s="97"/>
      <c r="M73" s="97"/>
      <c r="N73" s="97"/>
      <c r="O73" s="97"/>
      <c r="P73" s="97"/>
      <c r="Q73" s="97"/>
      <c r="R73" s="97"/>
      <c r="S73" s="99" t="e">
        <f aca="false">LOOKUP(2,1/(C73:R73&lt;&gt;""),C73:R73)</f>
        <v>#DIV/0!</v>
      </c>
    </row>
    <row r="74" customFormat="false" ht="15" hidden="false" customHeight="false" outlineLevel="0" collapsed="false">
      <c r="A74" s="50" t="s">
        <v>94</v>
      </c>
      <c r="B74" s="50" t="s">
        <v>72</v>
      </c>
      <c r="C74" s="97"/>
      <c r="D74" s="97" t="n">
        <v>5.86161</v>
      </c>
      <c r="E74" s="97" t="n">
        <v>5.63338</v>
      </c>
      <c r="F74" s="97"/>
      <c r="G74" s="97" t="n">
        <v>5.74185</v>
      </c>
      <c r="H74" s="97"/>
      <c r="I74" s="97" t="n">
        <v>5.16807</v>
      </c>
      <c r="J74" s="97"/>
      <c r="K74" s="97"/>
      <c r="L74" s="97"/>
      <c r="M74" s="97"/>
      <c r="N74" s="97"/>
      <c r="O74" s="97"/>
      <c r="P74" s="97"/>
      <c r="Q74" s="97"/>
      <c r="R74" s="97"/>
      <c r="S74" s="99" t="e">
        <f aca="false">LOOKUP(2,1/(C74:R74&lt;&gt;""),C74:R74)</f>
        <v>#DIV/0!</v>
      </c>
    </row>
    <row r="75" customFormat="false" ht="15" hidden="false" customHeight="false" outlineLevel="0" collapsed="false">
      <c r="A75" s="50" t="s">
        <v>95</v>
      </c>
      <c r="B75" s="50" t="s">
        <v>72</v>
      </c>
      <c r="C75" s="97" t="n">
        <v>14.9077</v>
      </c>
      <c r="D75" s="97" t="n">
        <v>14.4618</v>
      </c>
      <c r="E75" s="97" t="n">
        <v>16.1878</v>
      </c>
      <c r="F75" s="97"/>
      <c r="G75" s="97"/>
      <c r="H75" s="97"/>
      <c r="I75" s="97" t="n">
        <v>23.9754</v>
      </c>
      <c r="J75" s="97" t="n">
        <v>24.6994</v>
      </c>
      <c r="K75" s="97" t="n">
        <v>26.3557</v>
      </c>
      <c r="L75" s="97" t="n">
        <v>23.5837</v>
      </c>
      <c r="M75" s="97" t="n">
        <v>26.304</v>
      </c>
      <c r="N75" s="97" t="n">
        <v>29.6744</v>
      </c>
      <c r="O75" s="97" t="n">
        <v>30.5395</v>
      </c>
      <c r="P75" s="97" t="n">
        <v>27.0211</v>
      </c>
      <c r="Q75" s="97"/>
      <c r="R75" s="97"/>
      <c r="S75" s="98" t="e">
        <f aca="false">LOOKUP(2,1/(C75:R75&lt;&gt;""),C75:R75)</f>
        <v>#DIV/0!</v>
      </c>
    </row>
    <row r="76" customFormat="false" ht="15" hidden="false" customHeight="false" outlineLevel="0" collapsed="false">
      <c r="A76" s="48" t="s">
        <v>124</v>
      </c>
      <c r="B76" s="50" t="s">
        <v>72</v>
      </c>
      <c r="C76" s="97" t="n">
        <v>17.7065</v>
      </c>
      <c r="D76" s="97"/>
      <c r="E76" s="97"/>
      <c r="F76" s="97"/>
      <c r="G76" s="97"/>
      <c r="H76" s="97"/>
      <c r="I76" s="97"/>
      <c r="J76" s="97"/>
      <c r="K76" s="97"/>
      <c r="L76" s="97"/>
      <c r="M76" s="97" t="n">
        <v>13.3304</v>
      </c>
      <c r="N76" s="97" t="n">
        <v>11.268</v>
      </c>
      <c r="O76" s="97" t="n">
        <v>10.576</v>
      </c>
      <c r="P76" s="97" t="n">
        <v>10.6683</v>
      </c>
      <c r="Q76" s="97" t="n">
        <v>11.369</v>
      </c>
      <c r="R76" s="97"/>
      <c r="S76" s="98" t="e">
        <f aca="false">LOOKUP(2,1/(C76:R76&lt;&gt;""),C76:R76)</f>
        <v>#DIV/0!</v>
      </c>
    </row>
    <row r="77" customFormat="false" ht="15" hidden="false" customHeight="false" outlineLevel="0" collapsed="false">
      <c r="A77" s="50" t="s">
        <v>96</v>
      </c>
      <c r="B77" s="50" t="s">
        <v>72</v>
      </c>
      <c r="C77" s="97" t="n">
        <v>11.9218</v>
      </c>
      <c r="D77" s="97" t="n">
        <v>8.20527</v>
      </c>
      <c r="E77" s="97" t="n">
        <v>8.80675</v>
      </c>
      <c r="F77" s="97" t="n">
        <v>8.1835</v>
      </c>
      <c r="G77" s="97" t="n">
        <v>4.77066</v>
      </c>
      <c r="H77" s="97" t="n">
        <v>5.25027</v>
      </c>
      <c r="I77" s="97" t="n">
        <v>5.36076</v>
      </c>
      <c r="J77" s="97" t="n">
        <v>7.2975</v>
      </c>
      <c r="K77" s="97" t="n">
        <v>18.4126</v>
      </c>
      <c r="L77" s="97" t="n">
        <v>13.2937</v>
      </c>
      <c r="M77" s="97" t="n">
        <v>17.6112</v>
      </c>
      <c r="N77" s="97" t="n">
        <v>15.1183</v>
      </c>
      <c r="O77" s="97" t="n">
        <v>13.8003</v>
      </c>
      <c r="P77" s="97" t="n">
        <v>10.2758</v>
      </c>
      <c r="Q77" s="97"/>
      <c r="R77" s="97"/>
      <c r="S77" s="98" t="e">
        <f aca="false">LOOKUP(2,1/(C77:R77&lt;&gt;""),C77:R77)</f>
        <v>#DIV/0!</v>
      </c>
    </row>
    <row r="78" customFormat="false" ht="15" hidden="false" customHeight="false" outlineLevel="0" collapsed="false">
      <c r="A78" s="50" t="s">
        <v>125</v>
      </c>
      <c r="B78" s="50" t="s">
        <v>72</v>
      </c>
      <c r="C78" s="97"/>
      <c r="D78" s="97" t="n">
        <v>15.7411</v>
      </c>
      <c r="E78" s="97"/>
      <c r="F78" s="97"/>
      <c r="G78" s="97" t="n">
        <v>22.3792</v>
      </c>
      <c r="H78" s="97" t="n">
        <v>23.43</v>
      </c>
      <c r="I78" s="97" t="n">
        <v>24.162</v>
      </c>
      <c r="J78" s="97" t="n">
        <v>22.317</v>
      </c>
      <c r="K78" s="97" t="n">
        <v>25.5653</v>
      </c>
      <c r="L78" s="97" t="n">
        <v>22.5708</v>
      </c>
      <c r="M78" s="97" t="n">
        <v>20.9391</v>
      </c>
      <c r="N78" s="97" t="n">
        <v>29.9946</v>
      </c>
      <c r="O78" s="97" t="n">
        <v>36.7375</v>
      </c>
      <c r="P78" s="97"/>
      <c r="Q78" s="97" t="n">
        <v>21.0174</v>
      </c>
      <c r="R78" s="97"/>
      <c r="S78" s="98" t="e">
        <f aca="false">LOOKUP(2,1/(C78:R78&lt;&gt;""),C78:R78)</f>
        <v>#DIV/0!</v>
      </c>
    </row>
    <row r="79" customFormat="false" ht="15" hidden="false" customHeight="false" outlineLevel="0" collapsed="false">
      <c r="A79" s="50" t="s">
        <v>97</v>
      </c>
      <c r="B79" s="50" t="s">
        <v>72</v>
      </c>
      <c r="C79" s="97" t="n">
        <v>15.196</v>
      </c>
      <c r="D79" s="97" t="n">
        <v>10.3158</v>
      </c>
      <c r="E79" s="97" t="n">
        <v>13.0643</v>
      </c>
      <c r="F79" s="97" t="n">
        <v>11.6248</v>
      </c>
      <c r="G79" s="97" t="n">
        <v>12.3133</v>
      </c>
      <c r="H79" s="97" t="n">
        <v>10.9475</v>
      </c>
      <c r="I79" s="97"/>
      <c r="J79" s="97"/>
      <c r="K79" s="97" t="n">
        <v>15.6783</v>
      </c>
      <c r="L79" s="97" t="n">
        <v>13.5834</v>
      </c>
      <c r="M79" s="97" t="n">
        <v>12.4383</v>
      </c>
      <c r="N79" s="97" t="n">
        <v>14.2593</v>
      </c>
      <c r="O79" s="97" t="n">
        <v>9.46061</v>
      </c>
      <c r="P79" s="97" t="n">
        <v>14.1328</v>
      </c>
      <c r="Q79" s="97" t="n">
        <v>11.9895</v>
      </c>
      <c r="R79" s="97"/>
      <c r="S79" s="98" t="e">
        <f aca="false">LOOKUP(2,1/(C79:R79&lt;&gt;""),C79:R79)</f>
        <v>#DIV/0!</v>
      </c>
    </row>
    <row r="80" customFormat="false" ht="15" hidden="false" customHeight="false" outlineLevel="0" collapsed="false">
      <c r="A80" s="50" t="s">
        <v>98</v>
      </c>
      <c r="B80" s="50" t="s">
        <v>72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 t="n">
        <v>9.96159</v>
      </c>
      <c r="N80" s="97" t="n">
        <v>10.5576</v>
      </c>
      <c r="O80" s="97" t="n">
        <v>14.5398</v>
      </c>
      <c r="P80" s="97" t="n">
        <v>16.1914</v>
      </c>
      <c r="Q80" s="97"/>
      <c r="R80" s="97"/>
      <c r="S80" s="98" t="e">
        <f aca="false">LOOKUP(2,1/(C80:R80&lt;&gt;""),C80:R80)</f>
        <v>#DIV/0!</v>
      </c>
    </row>
    <row r="81" customFormat="false" ht="15" hidden="false" customHeight="false" outlineLevel="0" collapsed="false">
      <c r="A81" s="50" t="s">
        <v>82</v>
      </c>
      <c r="B81" s="50" t="s">
        <v>72</v>
      </c>
      <c r="C81" s="97" t="n">
        <v>23.397</v>
      </c>
      <c r="D81" s="97" t="n">
        <v>22.3957</v>
      </c>
      <c r="E81" s="97" t="n">
        <v>25.6282</v>
      </c>
      <c r="F81" s="97" t="n">
        <v>24.9801</v>
      </c>
      <c r="G81" s="97" t="n">
        <v>26.6682</v>
      </c>
      <c r="H81" s="97" t="n">
        <v>27.4693</v>
      </c>
      <c r="I81" s="97" t="n">
        <v>25.0814</v>
      </c>
      <c r="J81" s="97"/>
      <c r="K81" s="97"/>
      <c r="L81" s="97"/>
      <c r="M81" s="97" t="n">
        <v>20.556</v>
      </c>
      <c r="N81" s="97" t="n">
        <v>19.2528</v>
      </c>
      <c r="O81" s="97" t="n">
        <v>19.9239</v>
      </c>
      <c r="P81" s="97" t="n">
        <v>19.1357</v>
      </c>
      <c r="Q81" s="97" t="n">
        <v>17.081</v>
      </c>
      <c r="R81" s="97" t="n">
        <v>16.4688</v>
      </c>
      <c r="S81" s="98" t="e">
        <f aca="false">LOOKUP(2,1/(C81:R81&lt;&gt;""),C81:R81)</f>
        <v>#DIV/0!</v>
      </c>
    </row>
    <row r="82" customFormat="false" ht="15" hidden="false" customHeight="false" outlineLevel="0" collapsed="false">
      <c r="A82" s="50" t="s">
        <v>99</v>
      </c>
      <c r="B82" s="50" t="s">
        <v>72</v>
      </c>
      <c r="C82" s="97" t="n">
        <v>19.2004</v>
      </c>
      <c r="D82" s="97" t="n">
        <v>23.8489</v>
      </c>
      <c r="E82" s="97" t="n">
        <v>24.3638</v>
      </c>
      <c r="F82" s="97" t="n">
        <v>32.1057</v>
      </c>
      <c r="G82" s="97" t="n">
        <v>27.6499</v>
      </c>
      <c r="H82" s="97" t="n">
        <v>32.4049</v>
      </c>
      <c r="I82" s="97" t="n">
        <v>28.2338</v>
      </c>
      <c r="J82" s="97"/>
      <c r="K82" s="97" t="n">
        <v>24.6976</v>
      </c>
      <c r="L82" s="97"/>
      <c r="M82" s="97"/>
      <c r="N82" s="97"/>
      <c r="O82" s="97"/>
      <c r="P82" s="97"/>
      <c r="Q82" s="97"/>
      <c r="R82" s="97"/>
      <c r="S82" s="99" t="e">
        <f aca="false">LOOKUP(2,1/(C82:R82&lt;&gt;""),C82:R82)</f>
        <v>#DIV/0!</v>
      </c>
    </row>
    <row r="83" customFormat="false" ht="15" hidden="false" customHeight="false" outlineLevel="0" collapsed="false">
      <c r="A83" s="50" t="s">
        <v>100</v>
      </c>
      <c r="B83" s="50" t="s">
        <v>72</v>
      </c>
      <c r="C83" s="97"/>
      <c r="D83" s="97"/>
      <c r="E83" s="97"/>
      <c r="F83" s="97"/>
      <c r="G83" s="97"/>
      <c r="H83" s="97"/>
      <c r="I83" s="97"/>
      <c r="J83" s="97"/>
      <c r="K83" s="97" t="n">
        <v>7.27842</v>
      </c>
      <c r="L83" s="97"/>
      <c r="M83" s="97"/>
      <c r="N83" s="97"/>
      <c r="O83" s="97" t="n">
        <v>8.10176</v>
      </c>
      <c r="P83" s="97"/>
      <c r="Q83" s="97"/>
      <c r="R83" s="97"/>
      <c r="S83" s="98" t="e">
        <f aca="false">LOOKUP(2,1/(C83:R83&lt;&gt;""),C83:R83)</f>
        <v>#DIV/0!</v>
      </c>
    </row>
    <row r="84" customFormat="false" ht="15" hidden="false" customHeight="false" outlineLevel="0" collapsed="false">
      <c r="A84" s="50" t="s">
        <v>101</v>
      </c>
      <c r="B84" s="50" t="s">
        <v>72</v>
      </c>
      <c r="C84" s="97" t="n">
        <v>15.8905</v>
      </c>
      <c r="D84" s="97" t="n">
        <v>17.6825</v>
      </c>
      <c r="E84" s="97" t="n">
        <v>17.9368</v>
      </c>
      <c r="F84" s="97" t="n">
        <v>15.7631</v>
      </c>
      <c r="G84" s="97" t="n">
        <v>12.9608</v>
      </c>
      <c r="H84" s="97" t="n">
        <v>18.033</v>
      </c>
      <c r="I84" s="97" t="n">
        <v>15.3242</v>
      </c>
      <c r="J84" s="97" t="n">
        <v>18.0446</v>
      </c>
      <c r="K84" s="97" t="n">
        <v>16.2581</v>
      </c>
      <c r="L84" s="97" t="n">
        <v>22.5858</v>
      </c>
      <c r="M84" s="97"/>
      <c r="N84" s="97" t="n">
        <v>19.7797</v>
      </c>
      <c r="O84" s="97" t="n">
        <v>20.3258</v>
      </c>
      <c r="P84" s="97" t="n">
        <v>13.9894</v>
      </c>
      <c r="Q84" s="97"/>
      <c r="R84" s="97"/>
      <c r="S84" s="98" t="e">
        <f aca="false">LOOKUP(2,1/(C84:R84&lt;&gt;""),C84:R84)</f>
        <v>#DIV/0!</v>
      </c>
    </row>
    <row r="85" customFormat="false" ht="15" hidden="false" customHeight="false" outlineLevel="0" collapsed="false">
      <c r="A85" s="50" t="s">
        <v>102</v>
      </c>
      <c r="B85" s="50" t="s">
        <v>72</v>
      </c>
      <c r="C85" s="97"/>
      <c r="D85" s="97"/>
      <c r="E85" s="97"/>
      <c r="F85" s="97" t="n">
        <v>16.5526</v>
      </c>
      <c r="G85" s="97"/>
      <c r="H85" s="97"/>
      <c r="I85" s="97"/>
      <c r="J85" s="97"/>
      <c r="K85" s="97"/>
      <c r="L85" s="97"/>
      <c r="M85" s="97" t="n">
        <v>12.518</v>
      </c>
      <c r="N85" s="97" t="n">
        <v>15.0979</v>
      </c>
      <c r="O85" s="97"/>
      <c r="P85" s="97" t="n">
        <v>20.4242</v>
      </c>
      <c r="Q85" s="97" t="n">
        <v>16.334</v>
      </c>
      <c r="R85" s="97" t="n">
        <v>21.5516</v>
      </c>
      <c r="S85" s="98" t="e">
        <f aca="false">LOOKUP(2,1/(C85:R85&lt;&gt;""),C85:R85)</f>
        <v>#DIV/0!</v>
      </c>
    </row>
    <row r="86" customFormat="false" ht="15" hidden="false" customHeight="false" outlineLevel="0" collapsed="false">
      <c r="A86" s="50" t="s">
        <v>103</v>
      </c>
      <c r="B86" s="50" t="s">
        <v>72</v>
      </c>
      <c r="C86" s="97" t="n">
        <v>15.3238</v>
      </c>
      <c r="D86" s="97" t="n">
        <v>14.4932</v>
      </c>
      <c r="E86" s="97" t="n">
        <v>14.5252</v>
      </c>
      <c r="F86" s="97" t="n">
        <v>18.2838</v>
      </c>
      <c r="G86" s="97" t="n">
        <v>17.7364</v>
      </c>
      <c r="H86" s="97" t="n">
        <v>16.2803</v>
      </c>
      <c r="I86" s="97"/>
      <c r="J86" s="97"/>
      <c r="K86" s="97" t="n">
        <v>18.0317</v>
      </c>
      <c r="L86" s="97" t="n">
        <v>16.9594</v>
      </c>
      <c r="M86" s="97" t="n">
        <v>16.5039</v>
      </c>
      <c r="N86" s="97" t="n">
        <v>18.2583</v>
      </c>
      <c r="O86" s="97" t="n">
        <v>22.4034</v>
      </c>
      <c r="P86" s="97" t="n">
        <v>16.6234</v>
      </c>
      <c r="Q86" s="97" t="n">
        <v>18.2243</v>
      </c>
      <c r="R86" s="97"/>
      <c r="S86" s="98" t="e">
        <f aca="false">LOOKUP(2,1/(C86:R86&lt;&gt;""),C86:R86)</f>
        <v>#DIV/0!</v>
      </c>
    </row>
    <row r="87" customFormat="false" ht="15" hidden="false" customHeight="false" outlineLevel="0" collapsed="false">
      <c r="A87" s="50" t="s">
        <v>104</v>
      </c>
      <c r="B87" s="50" t="s">
        <v>72</v>
      </c>
      <c r="C87" s="97"/>
      <c r="D87" s="97"/>
      <c r="E87" s="97"/>
      <c r="F87" s="97"/>
      <c r="G87" s="97" t="n">
        <v>8.17586</v>
      </c>
      <c r="H87" s="97"/>
      <c r="I87" s="97" t="n">
        <v>10.3103</v>
      </c>
      <c r="J87" s="97"/>
      <c r="K87" s="97" t="n">
        <v>13.8802</v>
      </c>
      <c r="L87" s="97"/>
      <c r="M87" s="97" t="n">
        <v>16.035</v>
      </c>
      <c r="N87" s="97" t="n">
        <v>13.6827</v>
      </c>
      <c r="O87" s="97" t="n">
        <v>10.0177</v>
      </c>
      <c r="P87" s="97" t="n">
        <v>11.4054</v>
      </c>
      <c r="Q87" s="97"/>
      <c r="R87" s="97"/>
      <c r="S87" s="98" t="e">
        <f aca="false">LOOKUP(2,1/(C87:R87&lt;&gt;""),C87:R87)</f>
        <v>#DIV/0!</v>
      </c>
    </row>
    <row r="88" customFormat="false" ht="15" hidden="false" customHeight="false" outlineLevel="0" collapsed="false">
      <c r="A88" s="50" t="s">
        <v>126</v>
      </c>
      <c r="B88" s="50" t="s">
        <v>72</v>
      </c>
      <c r="C88" s="97" t="n">
        <v>14.3174</v>
      </c>
      <c r="D88" s="97" t="n">
        <v>11.9711</v>
      </c>
      <c r="E88" s="97" t="n">
        <v>11.5101</v>
      </c>
      <c r="F88" s="97" t="n">
        <v>15.9109</v>
      </c>
      <c r="G88" s="97" t="n">
        <v>16.2124</v>
      </c>
      <c r="H88" s="97" t="n">
        <v>15.8217</v>
      </c>
      <c r="I88" s="97" t="n">
        <v>14.1383</v>
      </c>
      <c r="J88" s="97" t="n">
        <v>12.75</v>
      </c>
      <c r="K88" s="97" t="n">
        <v>11.9552</v>
      </c>
      <c r="L88" s="97" t="n">
        <v>11.6479</v>
      </c>
      <c r="M88" s="97" t="n">
        <v>14.5732</v>
      </c>
      <c r="N88" s="97" t="n">
        <v>13.8462</v>
      </c>
      <c r="O88" s="97" t="n">
        <v>14.9606</v>
      </c>
      <c r="P88" s="97" t="n">
        <v>14.789</v>
      </c>
      <c r="Q88" s="97" t="n">
        <v>20.9052</v>
      </c>
      <c r="R88" s="97" t="n">
        <v>19.0176</v>
      </c>
      <c r="S88" s="98" t="n">
        <f aca="false">LOOKUP(2,1/(C88:R88&lt;&gt;""),C88:R88)</f>
        <v>19.0176</v>
      </c>
    </row>
    <row r="89" customFormat="false" ht="15" hidden="false" customHeight="false" outlineLevel="0" collapsed="false">
      <c r="A89" s="50" t="s">
        <v>127</v>
      </c>
      <c r="B89" s="50" t="s">
        <v>72</v>
      </c>
      <c r="C89" s="97"/>
      <c r="D89" s="97"/>
      <c r="E89" s="97"/>
      <c r="F89" s="97"/>
      <c r="G89" s="97"/>
      <c r="H89" s="97"/>
      <c r="I89" s="97"/>
      <c r="J89" s="97"/>
      <c r="K89" s="97" t="n">
        <v>17.4706</v>
      </c>
      <c r="L89" s="97" t="n">
        <v>17.2953</v>
      </c>
      <c r="M89" s="97"/>
      <c r="N89" s="97"/>
      <c r="O89" s="97"/>
      <c r="P89" s="97"/>
      <c r="Q89" s="97"/>
      <c r="R89" s="97"/>
      <c r="S89" s="99" t="e">
        <f aca="false">LOOKUP(2,1/(C89:R89&lt;&gt;""),C89:R89)</f>
        <v>#DIV/0!</v>
      </c>
    </row>
    <row r="90" customFormat="false" ht="15" hidden="false" customHeight="false" outlineLevel="0" collapsed="false">
      <c r="A90" s="50" t="s">
        <v>105</v>
      </c>
      <c r="B90" s="50" t="s">
        <v>72</v>
      </c>
      <c r="C90" s="97"/>
      <c r="D90" s="97"/>
      <c r="E90" s="97"/>
      <c r="F90" s="97"/>
      <c r="G90" s="97" t="n">
        <v>18.0015</v>
      </c>
      <c r="H90" s="97" t="n">
        <v>22.7182</v>
      </c>
      <c r="I90" s="97" t="n">
        <v>18.55</v>
      </c>
      <c r="J90" s="97"/>
      <c r="K90" s="97"/>
      <c r="L90" s="97"/>
      <c r="M90" s="97"/>
      <c r="N90" s="97"/>
      <c r="O90" s="97" t="n">
        <v>19.7672</v>
      </c>
      <c r="P90" s="97" t="n">
        <v>19.0329</v>
      </c>
      <c r="Q90" s="97"/>
      <c r="R90" s="97"/>
      <c r="S90" s="98" t="e">
        <f aca="false">LOOKUP(2,1/(C90:R90&lt;&gt;""),C90:R90)</f>
        <v>#DIV/0!</v>
      </c>
    </row>
    <row r="91" customFormat="false" ht="15" hidden="false" customHeight="false" outlineLevel="0" collapsed="false">
      <c r="A91" s="50" t="s">
        <v>128</v>
      </c>
      <c r="B91" s="50" t="s">
        <v>72</v>
      </c>
      <c r="C91" s="97" t="n">
        <v>21.9251</v>
      </c>
      <c r="D91" s="97" t="n">
        <v>22.7757</v>
      </c>
      <c r="E91" s="97" t="n">
        <v>21.8369</v>
      </c>
      <c r="F91" s="97" t="n">
        <v>20.3282</v>
      </c>
      <c r="G91" s="97"/>
      <c r="H91" s="97"/>
      <c r="I91" s="97" t="n">
        <v>21.603</v>
      </c>
      <c r="J91" s="97"/>
      <c r="K91" s="97" t="n">
        <v>25.0724</v>
      </c>
      <c r="L91" s="97"/>
      <c r="M91" s="97" t="n">
        <v>26.1932</v>
      </c>
      <c r="N91" s="97"/>
      <c r="O91" s="97"/>
      <c r="P91" s="97"/>
      <c r="Q91" s="97"/>
      <c r="R91" s="97"/>
      <c r="S91" s="98" t="e">
        <f aca="false">LOOKUP(2,1/(C91:R91&lt;&gt;""),C91:R91)</f>
        <v>#DIV/0!</v>
      </c>
    </row>
    <row r="92" customFormat="false" ht="15" hidden="false" customHeight="false" outlineLevel="0" collapsed="false">
      <c r="A92" s="50" t="s">
        <v>106</v>
      </c>
      <c r="B92" s="50" t="s">
        <v>72</v>
      </c>
      <c r="C92" s="97" t="n">
        <v>18.7832</v>
      </c>
      <c r="D92" s="97" t="n">
        <v>16.5956</v>
      </c>
      <c r="E92" s="97" t="n">
        <v>16.6525</v>
      </c>
      <c r="F92" s="97" t="n">
        <v>13.8455</v>
      </c>
      <c r="G92" s="97"/>
      <c r="H92" s="97"/>
      <c r="I92" s="97" t="n">
        <v>16.8838</v>
      </c>
      <c r="J92" s="97" t="n">
        <v>17.376</v>
      </c>
      <c r="K92" s="97" t="n">
        <v>16.1773</v>
      </c>
      <c r="L92" s="97" t="n">
        <v>18.9129</v>
      </c>
      <c r="M92" s="97" t="n">
        <v>18.104</v>
      </c>
      <c r="N92" s="97" t="n">
        <v>21.6758</v>
      </c>
      <c r="O92" s="97" t="n">
        <v>19.192</v>
      </c>
      <c r="P92" s="97" t="n">
        <v>18.0845</v>
      </c>
      <c r="Q92" s="97" t="n">
        <v>21.6615</v>
      </c>
      <c r="R92" s="97"/>
      <c r="S92" s="98" t="e">
        <f aca="false">LOOKUP(2,1/(C92:R92&lt;&gt;""),C92:R92)</f>
        <v>#DIV/0!</v>
      </c>
    </row>
    <row r="93" customFormat="false" ht="15" hidden="false" customHeight="false" outlineLevel="0" collapsed="false">
      <c r="A93" s="50" t="s">
        <v>107</v>
      </c>
      <c r="B93" s="50" t="s">
        <v>72</v>
      </c>
      <c r="C93" s="97" t="n">
        <v>21.0961</v>
      </c>
      <c r="D93" s="97" t="n">
        <v>26.6996</v>
      </c>
      <c r="E93" s="97"/>
      <c r="F93" s="97"/>
      <c r="G93" s="97"/>
      <c r="H93" s="97"/>
      <c r="I93" s="97"/>
      <c r="J93" s="97" t="n">
        <v>18.775</v>
      </c>
      <c r="K93" s="97" t="n">
        <v>15.5909</v>
      </c>
      <c r="L93" s="97"/>
      <c r="M93" s="97" t="n">
        <v>17.3758</v>
      </c>
      <c r="N93" s="97" t="n">
        <v>15.3848</v>
      </c>
      <c r="O93" s="97" t="n">
        <v>15.9207</v>
      </c>
      <c r="P93" s="97" t="n">
        <v>16.5967</v>
      </c>
      <c r="Q93" s="97"/>
      <c r="R93" s="97"/>
      <c r="S93" s="98" t="e">
        <f aca="false">LOOKUP(2,1/(C93:R93&lt;&gt;""),C93:R93)</f>
        <v>#DIV/0!</v>
      </c>
    </row>
    <row r="94" customFormat="false" ht="15" hidden="false" customHeight="false" outlineLevel="0" collapsed="false">
      <c r="A94" s="50" t="s">
        <v>148</v>
      </c>
      <c r="B94" s="50" t="s">
        <v>72</v>
      </c>
      <c r="C94" s="97"/>
      <c r="D94" s="97"/>
      <c r="E94" s="97" t="n">
        <v>6.42829</v>
      </c>
      <c r="F94" s="97" t="n">
        <v>6.68909</v>
      </c>
      <c r="G94" s="97" t="n">
        <v>5.84991</v>
      </c>
      <c r="H94" s="97" t="n">
        <v>12.1265</v>
      </c>
      <c r="I94" s="97" t="n">
        <v>9.69203</v>
      </c>
      <c r="J94" s="97" t="n">
        <v>16.6597</v>
      </c>
      <c r="K94" s="97" t="n">
        <v>18.2433</v>
      </c>
      <c r="L94" s="97" t="n">
        <v>20.5595</v>
      </c>
      <c r="M94" s="97" t="n">
        <v>19.3236</v>
      </c>
      <c r="N94" s="97"/>
      <c r="O94" s="97" t="n">
        <v>13.7197</v>
      </c>
      <c r="P94" s="97" t="n">
        <v>18.8266</v>
      </c>
      <c r="Q94" s="97" t="n">
        <v>12.3226</v>
      </c>
      <c r="R94" s="97"/>
      <c r="S94" s="98" t="e">
        <f aca="false">LOOKUP(2,1/(C94:R94&lt;&gt;""),C94:R94)</f>
        <v>#DIV/0!</v>
      </c>
    </row>
    <row r="95" customFormat="false" ht="15" hidden="false" customHeight="false" outlineLevel="0" collapsed="false">
      <c r="A95" s="50" t="s">
        <v>118</v>
      </c>
      <c r="B95" s="50" t="s">
        <v>72</v>
      </c>
      <c r="C95" s="97" t="n">
        <v>17.6185</v>
      </c>
      <c r="D95" s="97" t="n">
        <v>15.7297</v>
      </c>
      <c r="E95" s="97" t="n">
        <v>16.7219</v>
      </c>
      <c r="F95" s="97" t="n">
        <v>16.1175</v>
      </c>
      <c r="G95" s="97" t="n">
        <v>16.9623</v>
      </c>
      <c r="H95" s="97" t="n">
        <v>21.771</v>
      </c>
      <c r="I95" s="97" t="n">
        <v>17.9546</v>
      </c>
      <c r="J95" s="97"/>
      <c r="K95" s="97" t="n">
        <v>19.2261</v>
      </c>
      <c r="L95" s="97" t="n">
        <v>23.3005</v>
      </c>
      <c r="M95" s="97" t="n">
        <v>24.0464</v>
      </c>
      <c r="N95" s="97" t="n">
        <v>21.087</v>
      </c>
      <c r="O95" s="97" t="n">
        <v>20.7952</v>
      </c>
      <c r="P95" s="97" t="n">
        <v>25.7423</v>
      </c>
      <c r="Q95" s="97" t="n">
        <v>24.7625</v>
      </c>
      <c r="R95" s="97"/>
      <c r="S95" s="98" t="e">
        <f aca="false">LOOKUP(2,1/(C95:R95&lt;&gt;""),C95:R95)</f>
        <v>#DIV/0!</v>
      </c>
    </row>
    <row r="96" customFormat="false" ht="15" hidden="false" customHeight="false" outlineLevel="0" collapsed="false">
      <c r="A96" s="48" t="s">
        <v>129</v>
      </c>
      <c r="B96" s="50" t="s">
        <v>72</v>
      </c>
      <c r="C96" s="97"/>
      <c r="D96" s="97"/>
      <c r="E96" s="97" t="n">
        <v>9.22016</v>
      </c>
      <c r="F96" s="97" t="n">
        <v>12.0432</v>
      </c>
      <c r="G96" s="97"/>
      <c r="H96" s="97"/>
      <c r="I96" s="97" t="n">
        <v>10.9545</v>
      </c>
      <c r="J96" s="97"/>
      <c r="K96" s="97"/>
      <c r="L96" s="97"/>
      <c r="M96" s="97"/>
      <c r="N96" s="97" t="n">
        <v>10.3864</v>
      </c>
      <c r="O96" s="97"/>
      <c r="P96" s="97"/>
      <c r="Q96" s="97"/>
      <c r="R96" s="97"/>
      <c r="S96" s="98" t="e">
        <f aca="false">LOOKUP(2,1/(C96:R96&lt;&gt;""),C96:R96)</f>
        <v>#DIV/0!</v>
      </c>
    </row>
    <row r="97" customFormat="false" ht="15" hidden="false" customHeight="false" outlineLevel="0" collapsed="false">
      <c r="A97" s="50" t="s">
        <v>108</v>
      </c>
      <c r="B97" s="50" t="s">
        <v>72</v>
      </c>
      <c r="C97" s="97" t="n">
        <v>20.7313</v>
      </c>
      <c r="D97" s="97" t="n">
        <v>17.9708</v>
      </c>
      <c r="E97" s="97" t="n">
        <v>17.7032</v>
      </c>
      <c r="F97" s="97" t="n">
        <v>17.3194</v>
      </c>
      <c r="G97" s="97" t="n">
        <v>17.1488</v>
      </c>
      <c r="H97" s="97" t="n">
        <v>15.5066</v>
      </c>
      <c r="I97" s="97"/>
      <c r="J97" s="97" t="n">
        <v>19.7502</v>
      </c>
      <c r="K97" s="97" t="n">
        <v>14.9309</v>
      </c>
      <c r="L97" s="97" t="n">
        <v>15.8965</v>
      </c>
      <c r="M97" s="97" t="n">
        <v>12.8019</v>
      </c>
      <c r="N97" s="97" t="n">
        <v>12.4115</v>
      </c>
      <c r="O97" s="97" t="n">
        <v>14.126</v>
      </c>
      <c r="P97" s="97" t="n">
        <v>15.2023</v>
      </c>
      <c r="Q97" s="97" t="n">
        <v>15.0917</v>
      </c>
      <c r="R97" s="97"/>
      <c r="S97" s="98" t="e">
        <f aca="false">LOOKUP(2,1/(C97:R97&lt;&gt;""),C97:R97)</f>
        <v>#DIV/0!</v>
      </c>
    </row>
    <row r="98" customFormat="false" ht="15" hidden="false" customHeight="false" outlineLevel="0" collapsed="false">
      <c r="A98" s="50" t="s">
        <v>131</v>
      </c>
      <c r="B98" s="50" t="s">
        <v>72</v>
      </c>
      <c r="C98" s="97"/>
      <c r="D98" s="97" t="n">
        <v>20.472</v>
      </c>
      <c r="E98" s="97" t="n">
        <v>20.0957</v>
      </c>
      <c r="F98" s="97" t="n">
        <v>19.5923</v>
      </c>
      <c r="G98" s="97" t="n">
        <v>19.9346</v>
      </c>
      <c r="H98" s="97" t="n">
        <v>19.925</v>
      </c>
      <c r="I98" s="97" t="n">
        <v>19.6819</v>
      </c>
      <c r="J98" s="97" t="n">
        <v>18.3821</v>
      </c>
      <c r="K98" s="97" t="n">
        <v>17.9063</v>
      </c>
      <c r="L98" s="97" t="n">
        <v>18.3063</v>
      </c>
      <c r="M98" s="97" t="n">
        <v>18.0444</v>
      </c>
      <c r="N98" s="97" t="n">
        <v>18.9216</v>
      </c>
      <c r="O98" s="97" t="n">
        <v>20.6222</v>
      </c>
      <c r="P98" s="97" t="n">
        <v>19.1712</v>
      </c>
      <c r="Q98" s="97" t="n">
        <v>19.1303</v>
      </c>
      <c r="R98" s="97"/>
      <c r="S98" s="98" t="e">
        <f aca="false">LOOKUP(2,1/(C98:R98&lt;&gt;""),C98:R98)</f>
        <v>#DIV/0!</v>
      </c>
    </row>
    <row r="99" customFormat="false" ht="15" hidden="false" customHeight="false" outlineLevel="0" collapsed="false">
      <c r="A99" s="50" t="s">
        <v>109</v>
      </c>
      <c r="B99" s="50" t="s">
        <v>72</v>
      </c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 t="n">
        <v>3.9507</v>
      </c>
      <c r="O99" s="97"/>
      <c r="P99" s="97"/>
      <c r="Q99" s="97"/>
      <c r="R99" s="97"/>
      <c r="S99" s="98" t="e">
        <f aca="false">LOOKUP(2,1/(C99:R99&lt;&gt;""),C99:R99)</f>
        <v>#DIV/0!</v>
      </c>
    </row>
    <row r="100" customFormat="false" ht="15" hidden="false" customHeight="false" outlineLevel="0" collapsed="false">
      <c r="A100" s="50" t="s">
        <v>110</v>
      </c>
      <c r="B100" s="50" t="s">
        <v>72</v>
      </c>
      <c r="C100" s="97" t="n">
        <v>9.11689</v>
      </c>
      <c r="D100" s="97"/>
      <c r="E100" s="97" t="n">
        <v>11.0449</v>
      </c>
      <c r="F100" s="97"/>
      <c r="G100" s="97" t="n">
        <v>7.94924</v>
      </c>
      <c r="H100" s="97" t="n">
        <v>5.9668</v>
      </c>
      <c r="I100" s="97" t="n">
        <v>8.25316</v>
      </c>
      <c r="J100" s="97"/>
      <c r="K100" s="97" t="n">
        <v>9.3854</v>
      </c>
      <c r="L100" s="97" t="n">
        <v>10.7707</v>
      </c>
      <c r="M100" s="97"/>
      <c r="N100" s="97"/>
      <c r="O100" s="97"/>
      <c r="P100" s="97"/>
      <c r="Q100" s="97"/>
      <c r="R100" s="97"/>
      <c r="S100" s="99" t="e">
        <f aca="false">LOOKUP(2,1/(C100:R100&lt;&gt;""),C100:R100)</f>
        <v>#DIV/0!</v>
      </c>
    </row>
    <row r="101" customFormat="false" ht="15" hidden="false" customHeight="false" outlineLevel="0" collapsed="false">
      <c r="A101" s="50" t="s">
        <v>84</v>
      </c>
      <c r="B101" s="50" t="s">
        <v>72</v>
      </c>
      <c r="C101" s="97" t="n">
        <v>18.7451</v>
      </c>
      <c r="D101" s="97" t="n">
        <v>19.6562</v>
      </c>
      <c r="E101" s="97" t="n">
        <v>17.2938</v>
      </c>
      <c r="F101" s="97" t="n">
        <v>22.0638</v>
      </c>
      <c r="G101" s="97" t="n">
        <v>21.1041</v>
      </c>
      <c r="H101" s="97" t="n">
        <v>20.8919</v>
      </c>
      <c r="I101" s="97" t="n">
        <v>22.7076</v>
      </c>
      <c r="J101" s="97"/>
      <c r="K101" s="97" t="n">
        <v>21.8132</v>
      </c>
      <c r="L101" s="97" t="n">
        <v>19.3864</v>
      </c>
      <c r="M101" s="97" t="n">
        <v>18.283</v>
      </c>
      <c r="N101" s="97" t="n">
        <v>22.3339</v>
      </c>
      <c r="O101" s="97"/>
      <c r="P101" s="97"/>
      <c r="Q101" s="97" t="n">
        <v>24.9452</v>
      </c>
      <c r="R101" s="97"/>
      <c r="S101" s="98" t="e">
        <f aca="false">LOOKUP(2,1/(C101:R101&lt;&gt;""),C101:R101)</f>
        <v>#DIV/0!</v>
      </c>
    </row>
    <row r="102" customFormat="false" ht="15" hidden="false" customHeight="false" outlineLevel="0" collapsed="false">
      <c r="A102" s="50" t="s">
        <v>119</v>
      </c>
      <c r="B102" s="50" t="s">
        <v>72</v>
      </c>
      <c r="C102" s="97" t="n">
        <v>24.4237</v>
      </c>
      <c r="D102" s="97" t="n">
        <v>25.7314</v>
      </c>
      <c r="E102" s="97" t="n">
        <v>30.7</v>
      </c>
      <c r="F102" s="97" t="n">
        <v>27.7564</v>
      </c>
      <c r="G102" s="97" t="n">
        <v>21.8307</v>
      </c>
      <c r="H102" s="97" t="n">
        <v>17.6781</v>
      </c>
      <c r="I102" s="97" t="n">
        <v>17.2867</v>
      </c>
      <c r="J102" s="97" t="n">
        <v>18.1545</v>
      </c>
      <c r="K102" s="97" t="n">
        <v>19.2457</v>
      </c>
      <c r="L102" s="97" t="n">
        <v>19.372</v>
      </c>
      <c r="M102" s="97" t="n">
        <v>19.6158</v>
      </c>
      <c r="N102" s="97" t="n">
        <v>18.6349</v>
      </c>
      <c r="O102" s="97" t="n">
        <v>17.6804</v>
      </c>
      <c r="P102" s="97" t="n">
        <v>17.2</v>
      </c>
      <c r="Q102" s="97" t="n">
        <v>19.0144</v>
      </c>
      <c r="R102" s="97" t="n">
        <v>17.9855</v>
      </c>
      <c r="S102" s="98" t="n">
        <f aca="false">LOOKUP(2,1/(C102:R102&lt;&gt;""),C102:R102)</f>
        <v>17.9855</v>
      </c>
    </row>
    <row r="103" customFormat="false" ht="15" hidden="false" customHeight="false" outlineLevel="0" collapsed="false">
      <c r="A103" s="50" t="s">
        <v>132</v>
      </c>
      <c r="B103" s="50" t="s">
        <v>72</v>
      </c>
      <c r="C103" s="97" t="n">
        <v>25.0473</v>
      </c>
      <c r="D103" s="97" t="n">
        <v>24.9666</v>
      </c>
      <c r="E103" s="97" t="n">
        <v>23.147</v>
      </c>
      <c r="F103" s="97" t="n">
        <v>28.0319</v>
      </c>
      <c r="G103" s="97" t="n">
        <v>27.7362</v>
      </c>
      <c r="H103" s="97" t="n">
        <v>26.738</v>
      </c>
      <c r="I103" s="97" t="n">
        <v>27.1384</v>
      </c>
      <c r="J103" s="97" t="n">
        <v>27.2232</v>
      </c>
      <c r="K103" s="97" t="n">
        <v>25.3473</v>
      </c>
      <c r="L103" s="97" t="n">
        <v>26.4006</v>
      </c>
      <c r="M103" s="97" t="n">
        <v>24.398</v>
      </c>
      <c r="N103" s="97"/>
      <c r="O103" s="97" t="n">
        <v>20.6461</v>
      </c>
      <c r="P103" s="97"/>
      <c r="Q103" s="97"/>
      <c r="R103" s="97"/>
      <c r="S103" s="98" t="e">
        <f aca="false">LOOKUP(2,1/(C103:R103&lt;&gt;""),C103:R103)</f>
        <v>#DIV/0!</v>
      </c>
    </row>
    <row r="104" customFormat="false" ht="15" hidden="false" customHeight="false" outlineLevel="0" collapsed="false">
      <c r="A104" s="50" t="s">
        <v>111</v>
      </c>
      <c r="B104" s="50" t="s">
        <v>72</v>
      </c>
      <c r="C104" s="97" t="n">
        <v>10.3549</v>
      </c>
      <c r="D104" s="97"/>
      <c r="E104" s="97"/>
      <c r="F104" s="97"/>
      <c r="G104" s="97" t="n">
        <v>20.3083</v>
      </c>
      <c r="H104" s="97"/>
      <c r="I104" s="97"/>
      <c r="J104" s="97"/>
      <c r="K104" s="97"/>
      <c r="L104" s="97" t="n">
        <v>2.0784</v>
      </c>
      <c r="M104" s="97" t="n">
        <v>8.18218</v>
      </c>
      <c r="N104" s="97" t="n">
        <v>8.81472</v>
      </c>
      <c r="O104" s="97" t="n">
        <v>8.69452</v>
      </c>
      <c r="P104" s="97" t="n">
        <v>7.99006</v>
      </c>
      <c r="Q104" s="97" t="n">
        <v>8.88686</v>
      </c>
      <c r="R104" s="97"/>
      <c r="S104" s="98" t="e">
        <f aca="false">LOOKUP(2,1/(C104:R104&lt;&gt;""),C104:R104)</f>
        <v>#DIV/0!</v>
      </c>
    </row>
    <row r="105" customFormat="false" ht="15" hidden="false" customHeight="false" outlineLevel="0" collapsed="false">
      <c r="A105" s="50" t="s">
        <v>112</v>
      </c>
      <c r="B105" s="50" t="s">
        <v>72</v>
      </c>
      <c r="C105" s="97"/>
      <c r="D105" s="97"/>
      <c r="E105" s="97"/>
      <c r="F105" s="97"/>
      <c r="G105" s="97" t="n">
        <v>19.4926</v>
      </c>
      <c r="H105" s="97" t="n">
        <v>18.1431</v>
      </c>
      <c r="I105" s="97" t="n">
        <v>15.0141</v>
      </c>
      <c r="J105" s="97" t="n">
        <v>19.4317</v>
      </c>
      <c r="K105" s="97" t="n">
        <v>18.7784</v>
      </c>
      <c r="L105" s="97" t="n">
        <v>17.4109</v>
      </c>
      <c r="M105" s="97" t="n">
        <v>19.648</v>
      </c>
      <c r="N105" s="97"/>
      <c r="O105" s="97"/>
      <c r="P105" s="97"/>
      <c r="Q105" s="97" t="n">
        <v>17.2971</v>
      </c>
      <c r="R105" s="97"/>
      <c r="S105" s="98" t="e">
        <f aca="false">LOOKUP(2,1/(C105:R105&lt;&gt;""),C105:R105)</f>
        <v>#DIV/0!</v>
      </c>
    </row>
    <row r="106" customFormat="false" ht="15" hidden="false" customHeight="false" outlineLevel="0" collapsed="false">
      <c r="A106" s="50" t="s">
        <v>113</v>
      </c>
      <c r="B106" s="50" t="s">
        <v>72</v>
      </c>
      <c r="C106" s="97" t="n">
        <v>8.35262</v>
      </c>
      <c r="D106" s="97"/>
      <c r="E106" s="97"/>
      <c r="F106" s="97"/>
      <c r="G106" s="97" t="n">
        <v>10.585</v>
      </c>
      <c r="H106" s="97" t="n">
        <v>7.72973</v>
      </c>
      <c r="I106" s="97"/>
      <c r="J106" s="97" t="n">
        <v>6.22791</v>
      </c>
      <c r="K106" s="97" t="n">
        <v>5.6518</v>
      </c>
      <c r="L106" s="97"/>
      <c r="M106" s="97"/>
      <c r="N106" s="97"/>
      <c r="O106" s="97"/>
      <c r="P106" s="97"/>
      <c r="Q106" s="97"/>
      <c r="R106" s="97"/>
      <c r="S106" s="99" t="e">
        <f aca="false">LOOKUP(2,1/(C106:R106&lt;&gt;""),C106:R106)</f>
        <v>#DIV/0!</v>
      </c>
    </row>
    <row r="107" customFormat="false" ht="15" hidden="false" customHeight="false" outlineLevel="0" collapsed="false">
      <c r="A107" s="50" t="s">
        <v>85</v>
      </c>
      <c r="B107" s="50" t="s">
        <v>72</v>
      </c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 t="n">
        <v>8.72091</v>
      </c>
      <c r="N107" s="97"/>
      <c r="O107" s="97" t="n">
        <v>29.1992</v>
      </c>
      <c r="P107" s="97" t="n">
        <v>28.6603</v>
      </c>
      <c r="Q107" s="97" t="n">
        <v>30.0076</v>
      </c>
      <c r="R107" s="97"/>
      <c r="S107" s="98" t="e">
        <f aca="false">LOOKUP(2,1/(C107:R107&lt;&gt;""),C107:R107)</f>
        <v>#DIV/0!</v>
      </c>
    </row>
    <row r="108" customFormat="false" ht="15" hidden="false" customHeight="false" outlineLevel="0" collapsed="false">
      <c r="A108" s="50" t="s">
        <v>120</v>
      </c>
      <c r="B108" s="50" t="s">
        <v>79</v>
      </c>
      <c r="C108" s="97" t="n">
        <v>3</v>
      </c>
      <c r="D108" s="97" t="n">
        <v>3</v>
      </c>
      <c r="E108" s="97" t="n">
        <v>3</v>
      </c>
      <c r="F108" s="97" t="n">
        <v>4</v>
      </c>
      <c r="G108" s="97" t="n">
        <v>4</v>
      </c>
      <c r="H108" s="97" t="n">
        <v>4</v>
      </c>
      <c r="I108" s="97" t="n">
        <v>4</v>
      </c>
      <c r="J108" s="97" t="n">
        <v>4</v>
      </c>
      <c r="K108" s="97" t="n">
        <v>3</v>
      </c>
      <c r="L108" s="97" t="n">
        <v>4</v>
      </c>
      <c r="M108" s="97"/>
      <c r="N108" s="97"/>
      <c r="O108" s="97"/>
      <c r="P108" s="97"/>
      <c r="Q108" s="97"/>
      <c r="R108" s="97"/>
      <c r="S108" s="99" t="e">
        <f aca="false">LOOKUP(2,1/(C108:R108&lt;&gt;""),C108:R108)</f>
        <v>#DIV/0!</v>
      </c>
    </row>
    <row r="109" customFormat="false" ht="15" hidden="false" customHeight="false" outlineLevel="0" collapsed="false">
      <c r="A109" s="50" t="s">
        <v>86</v>
      </c>
      <c r="B109" s="50" t="s">
        <v>79</v>
      </c>
      <c r="C109" s="97" t="n">
        <v>1</v>
      </c>
      <c r="D109" s="97" t="n">
        <v>1</v>
      </c>
      <c r="E109" s="97" t="n">
        <v>1</v>
      </c>
      <c r="F109" s="97" t="n">
        <v>1</v>
      </c>
      <c r="G109" s="97" t="n">
        <v>1</v>
      </c>
      <c r="H109" s="97" t="n">
        <v>2</v>
      </c>
      <c r="I109" s="97" t="n">
        <v>2</v>
      </c>
      <c r="J109" s="97" t="n">
        <v>3</v>
      </c>
      <c r="K109" s="97" t="n">
        <v>2</v>
      </c>
      <c r="L109" s="97" t="n">
        <v>2</v>
      </c>
      <c r="M109" s="97" t="n">
        <v>2</v>
      </c>
      <c r="N109" s="97" t="n">
        <v>1</v>
      </c>
      <c r="O109" s="97" t="n">
        <v>1</v>
      </c>
      <c r="P109" s="97" t="n">
        <v>1</v>
      </c>
      <c r="Q109" s="97" t="n">
        <v>1</v>
      </c>
      <c r="R109" s="97" t="n">
        <v>1</v>
      </c>
      <c r="S109" s="98" t="n">
        <f aca="false">LOOKUP(2,1/(C109:R109&lt;&gt;""),C109:R109)</f>
        <v>1</v>
      </c>
    </row>
    <row r="110" customFormat="false" ht="15" hidden="false" customHeight="false" outlineLevel="0" collapsed="false">
      <c r="A110" s="50" t="s">
        <v>114</v>
      </c>
      <c r="B110" s="50" t="s">
        <v>79</v>
      </c>
      <c r="C110" s="97" t="n">
        <v>8</v>
      </c>
      <c r="D110" s="97" t="n">
        <v>4</v>
      </c>
      <c r="E110" s="97" t="n">
        <v>5</v>
      </c>
      <c r="F110" s="97" t="n">
        <v>6</v>
      </c>
      <c r="G110" s="97" t="n">
        <v>5</v>
      </c>
      <c r="H110" s="97" t="n">
        <v>6</v>
      </c>
      <c r="I110" s="97" t="n">
        <v>8</v>
      </c>
      <c r="J110" s="97" t="n">
        <v>6</v>
      </c>
      <c r="K110" s="97" t="n">
        <v>6</v>
      </c>
      <c r="L110" s="97" t="n">
        <v>7</v>
      </c>
      <c r="M110" s="97" t="n">
        <v>6</v>
      </c>
      <c r="N110" s="97" t="n">
        <v>5</v>
      </c>
      <c r="O110" s="97" t="n">
        <v>6</v>
      </c>
      <c r="P110" s="97" t="n">
        <v>6</v>
      </c>
      <c r="Q110" s="97" t="n">
        <v>8</v>
      </c>
      <c r="R110" s="97"/>
      <c r="S110" s="98" t="e">
        <f aca="false">LOOKUP(2,1/(C110:R110&lt;&gt;""),C110:R110)</f>
        <v>#DIV/0!</v>
      </c>
    </row>
    <row r="111" customFormat="false" ht="15" hidden="false" customHeight="false" outlineLevel="0" collapsed="false">
      <c r="A111" s="50" t="s">
        <v>122</v>
      </c>
      <c r="B111" s="50" t="s">
        <v>79</v>
      </c>
      <c r="C111" s="97" t="n">
        <v>4</v>
      </c>
      <c r="D111" s="97" t="n">
        <v>4</v>
      </c>
      <c r="E111" s="97" t="n">
        <v>4</v>
      </c>
      <c r="F111" s="97" t="n">
        <v>4</v>
      </c>
      <c r="G111" s="97" t="n">
        <v>3</v>
      </c>
      <c r="H111" s="97" t="n">
        <v>4</v>
      </c>
      <c r="I111" s="97" t="n">
        <v>4</v>
      </c>
      <c r="J111" s="97" t="n">
        <v>3</v>
      </c>
      <c r="K111" s="97" t="n">
        <v>3</v>
      </c>
      <c r="L111" s="97" t="n">
        <v>2</v>
      </c>
      <c r="M111" s="97" t="n">
        <v>3</v>
      </c>
      <c r="N111" s="97" t="n">
        <v>3</v>
      </c>
      <c r="O111" s="97" t="n">
        <v>3</v>
      </c>
      <c r="P111" s="97" t="n">
        <v>2</v>
      </c>
      <c r="Q111" s="97" t="n">
        <v>2</v>
      </c>
      <c r="R111" s="97" t="n">
        <v>2</v>
      </c>
      <c r="S111" s="98" t="n">
        <f aca="false">LOOKUP(2,1/(C111:R111&lt;&gt;""),C111:R111)</f>
        <v>2</v>
      </c>
    </row>
    <row r="112" customFormat="false" ht="15" hidden="false" customHeight="false" outlineLevel="0" collapsed="false">
      <c r="A112" s="50" t="s">
        <v>88</v>
      </c>
      <c r="B112" s="50" t="s">
        <v>79</v>
      </c>
      <c r="C112" s="97" t="n">
        <v>11</v>
      </c>
      <c r="D112" s="97" t="n">
        <v>10</v>
      </c>
      <c r="E112" s="97" t="n">
        <v>10</v>
      </c>
      <c r="F112" s="97" t="n">
        <v>9</v>
      </c>
      <c r="G112" s="97" t="n">
        <v>9</v>
      </c>
      <c r="H112" s="97" t="n">
        <v>8</v>
      </c>
      <c r="I112" s="97" t="n">
        <v>10</v>
      </c>
      <c r="J112" s="97" t="n">
        <v>13</v>
      </c>
      <c r="K112" s="97" t="n">
        <v>11</v>
      </c>
      <c r="L112" s="97" t="n">
        <v>11</v>
      </c>
      <c r="M112" s="97" t="n">
        <v>9</v>
      </c>
      <c r="N112" s="97" t="n">
        <v>10</v>
      </c>
      <c r="O112" s="97" t="n">
        <v>11</v>
      </c>
      <c r="P112" s="97" t="n">
        <v>9</v>
      </c>
      <c r="Q112" s="97" t="n">
        <v>9</v>
      </c>
      <c r="R112" s="97" t="n">
        <v>9</v>
      </c>
      <c r="S112" s="98" t="n">
        <f aca="false">LOOKUP(2,1/(C112:R112&lt;&gt;""),C112:R112)</f>
        <v>9</v>
      </c>
    </row>
    <row r="113" customFormat="false" ht="15" hidden="false" customHeight="false" outlineLevel="0" collapsed="false">
      <c r="A113" s="50" t="s">
        <v>89</v>
      </c>
      <c r="B113" s="50" t="s">
        <v>79</v>
      </c>
      <c r="C113" s="97" t="n">
        <v>1</v>
      </c>
      <c r="D113" s="97" t="n">
        <v>1</v>
      </c>
      <c r="E113" s="97" t="n">
        <v>2</v>
      </c>
      <c r="F113" s="97" t="n">
        <v>1</v>
      </c>
      <c r="G113" s="97" t="n">
        <v>2</v>
      </c>
      <c r="H113" s="97" t="n">
        <v>4</v>
      </c>
      <c r="I113" s="97" t="n">
        <v>7</v>
      </c>
      <c r="J113" s="97" t="n">
        <v>5</v>
      </c>
      <c r="K113" s="97" t="n">
        <v>4</v>
      </c>
      <c r="L113" s="97" t="n">
        <v>2</v>
      </c>
      <c r="M113" s="97" t="n">
        <v>2</v>
      </c>
      <c r="N113" s="97" t="n">
        <v>6</v>
      </c>
      <c r="O113" s="97" t="n">
        <v>5</v>
      </c>
      <c r="P113" s="97" t="n">
        <v>4</v>
      </c>
      <c r="Q113" s="97" t="n">
        <v>3</v>
      </c>
      <c r="R113" s="97"/>
      <c r="S113" s="98" t="e">
        <f aca="false">LOOKUP(2,1/(C113:R113&lt;&gt;""),C113:R113)</f>
        <v>#DIV/0!</v>
      </c>
    </row>
    <row r="114" customFormat="false" ht="15" hidden="false" customHeight="false" outlineLevel="0" collapsed="false">
      <c r="A114" s="48" t="s">
        <v>123</v>
      </c>
      <c r="B114" s="50" t="s">
        <v>79</v>
      </c>
      <c r="C114" s="97"/>
      <c r="D114" s="97"/>
      <c r="E114" s="97"/>
      <c r="F114" s="97"/>
      <c r="G114" s="97" t="n">
        <v>3</v>
      </c>
      <c r="H114" s="97" t="n">
        <v>3</v>
      </c>
      <c r="I114" s="97" t="n">
        <v>3</v>
      </c>
      <c r="J114" s="97" t="n">
        <v>3</v>
      </c>
      <c r="K114" s="97" t="n">
        <v>3</v>
      </c>
      <c r="L114" s="97" t="n">
        <v>3</v>
      </c>
      <c r="M114" s="97"/>
      <c r="N114" s="97"/>
      <c r="O114" s="97"/>
      <c r="P114" s="97"/>
      <c r="Q114" s="97"/>
      <c r="R114" s="97"/>
      <c r="S114" s="99" t="e">
        <f aca="false">LOOKUP(2,1/(C114:R114&lt;&gt;""),C114:R114)</f>
        <v>#DIV/0!</v>
      </c>
    </row>
    <row r="115" customFormat="false" ht="15" hidden="false" customHeight="false" outlineLevel="0" collapsed="false">
      <c r="A115" s="50" t="s">
        <v>71</v>
      </c>
      <c r="B115" s="50" t="s">
        <v>79</v>
      </c>
      <c r="C115" s="97" t="n">
        <v>3</v>
      </c>
      <c r="D115" s="97" t="n">
        <v>3</v>
      </c>
      <c r="E115" s="97" t="n">
        <v>3</v>
      </c>
      <c r="F115" s="97" t="n">
        <v>3</v>
      </c>
      <c r="G115" s="97" t="n">
        <v>4</v>
      </c>
      <c r="H115" s="97" t="n">
        <v>4</v>
      </c>
      <c r="I115" s="97" t="n">
        <v>4</v>
      </c>
      <c r="J115" s="97"/>
      <c r="K115" s="97"/>
      <c r="L115" s="97"/>
      <c r="M115" s="97"/>
      <c r="N115" s="97"/>
      <c r="O115" s="97"/>
      <c r="P115" s="97"/>
      <c r="Q115" s="97"/>
      <c r="R115" s="97"/>
      <c r="S115" s="99" t="e">
        <f aca="false">LOOKUP(2,1/(C115:R115&lt;&gt;""),C115:R115)</f>
        <v>#DIV/0!</v>
      </c>
    </row>
    <row r="116" customFormat="false" ht="15" hidden="false" customHeight="false" outlineLevel="0" collapsed="false">
      <c r="A116" s="50" t="s">
        <v>90</v>
      </c>
      <c r="B116" s="50" t="s">
        <v>79</v>
      </c>
      <c r="C116" s="97" t="n">
        <v>5</v>
      </c>
      <c r="D116" s="97" t="n">
        <v>3</v>
      </c>
      <c r="E116" s="97" t="n">
        <v>3</v>
      </c>
      <c r="F116" s="97" t="n">
        <v>4</v>
      </c>
      <c r="G116" s="97" t="n">
        <v>3</v>
      </c>
      <c r="H116" s="97" t="n">
        <v>2</v>
      </c>
      <c r="I116" s="97" t="n">
        <v>1</v>
      </c>
      <c r="J116" s="97" t="n">
        <v>1</v>
      </c>
      <c r="K116" s="97" t="n">
        <v>1</v>
      </c>
      <c r="L116" s="97" t="n">
        <v>2</v>
      </c>
      <c r="M116" s="97" t="n">
        <v>3</v>
      </c>
      <c r="N116" s="97" t="n">
        <v>3</v>
      </c>
      <c r="O116" s="97" t="n">
        <v>4</v>
      </c>
      <c r="P116" s="97" t="n">
        <v>4</v>
      </c>
      <c r="Q116" s="97"/>
      <c r="R116" s="97"/>
      <c r="S116" s="98" t="e">
        <f aca="false">LOOKUP(2,1/(C116:R116&lt;&gt;""),C116:R116)</f>
        <v>#DIV/0!</v>
      </c>
    </row>
    <row r="117" customFormat="false" ht="15" hidden="false" customHeight="false" outlineLevel="0" collapsed="false">
      <c r="A117" s="50" t="s">
        <v>91</v>
      </c>
      <c r="B117" s="50" t="s">
        <v>79</v>
      </c>
      <c r="C117" s="97"/>
      <c r="D117" s="97"/>
      <c r="E117" s="97"/>
      <c r="F117" s="97" t="n">
        <v>6</v>
      </c>
      <c r="G117" s="97" t="n">
        <v>5</v>
      </c>
      <c r="H117" s="97" t="n">
        <v>4</v>
      </c>
      <c r="I117" s="97" t="n">
        <v>8</v>
      </c>
      <c r="J117" s="97" t="n">
        <v>5</v>
      </c>
      <c r="K117" s="97"/>
      <c r="L117" s="97"/>
      <c r="M117" s="97"/>
      <c r="N117" s="97"/>
      <c r="O117" s="97"/>
      <c r="P117" s="97"/>
      <c r="Q117" s="97"/>
      <c r="R117" s="97"/>
      <c r="S117" s="99" t="e">
        <f aca="false">LOOKUP(2,1/(C117:R117&lt;&gt;""),C117:R117)</f>
        <v>#DIV/0!</v>
      </c>
    </row>
    <row r="118" customFormat="false" ht="15" hidden="false" customHeight="false" outlineLevel="0" collapsed="false">
      <c r="A118" s="48" t="s">
        <v>75</v>
      </c>
      <c r="B118" s="50" t="s">
        <v>79</v>
      </c>
      <c r="C118" s="97" t="n">
        <v>1</v>
      </c>
      <c r="D118" s="97" t="n">
        <v>1</v>
      </c>
      <c r="E118" s="97" t="n">
        <v>1</v>
      </c>
      <c r="F118" s="97" t="n">
        <v>1</v>
      </c>
      <c r="G118" s="97" t="n">
        <v>1</v>
      </c>
      <c r="H118" s="97" t="n">
        <v>2</v>
      </c>
      <c r="I118" s="97" t="n">
        <v>2</v>
      </c>
      <c r="J118" s="97" t="n">
        <v>2</v>
      </c>
      <c r="K118" s="97" t="n">
        <v>2</v>
      </c>
      <c r="L118" s="97" t="n">
        <v>1</v>
      </c>
      <c r="M118" s="97" t="n">
        <v>2</v>
      </c>
      <c r="N118" s="97" t="n">
        <v>2</v>
      </c>
      <c r="O118" s="97" t="n">
        <v>1</v>
      </c>
      <c r="P118" s="97"/>
      <c r="Q118" s="97"/>
      <c r="R118" s="97"/>
      <c r="S118" s="98" t="e">
        <f aca="false">LOOKUP(2,1/(C118:R118&lt;&gt;""),C118:R118)</f>
        <v>#DIV/0!</v>
      </c>
    </row>
    <row r="119" customFormat="false" ht="15" hidden="false" customHeight="false" outlineLevel="0" collapsed="false">
      <c r="A119" s="50" t="s">
        <v>93</v>
      </c>
      <c r="B119" s="50" t="s">
        <v>79</v>
      </c>
      <c r="C119" s="97" t="n">
        <v>3</v>
      </c>
      <c r="D119" s="97" t="n">
        <v>1</v>
      </c>
      <c r="E119" s="97" t="n">
        <v>1</v>
      </c>
      <c r="F119" s="97" t="n">
        <v>2</v>
      </c>
      <c r="G119" s="97" t="n">
        <v>1</v>
      </c>
      <c r="H119" s="97" t="n">
        <v>1</v>
      </c>
      <c r="I119" s="97" t="n">
        <v>1</v>
      </c>
      <c r="J119" s="97" t="n">
        <v>2</v>
      </c>
      <c r="K119" s="97" t="n">
        <v>2</v>
      </c>
      <c r="L119" s="97" t="n">
        <v>1</v>
      </c>
      <c r="M119" s="97"/>
      <c r="N119" s="97"/>
      <c r="O119" s="97"/>
      <c r="P119" s="97" t="n">
        <v>1</v>
      </c>
      <c r="Q119" s="97"/>
      <c r="R119" s="97"/>
      <c r="S119" s="98" t="e">
        <f aca="false">LOOKUP(2,1/(C119:R119&lt;&gt;""),C119:R119)</f>
        <v>#DIV/0!</v>
      </c>
    </row>
    <row r="120" customFormat="false" ht="15" hidden="false" customHeight="false" outlineLevel="0" collapsed="false">
      <c r="A120" s="50" t="s">
        <v>78</v>
      </c>
      <c r="B120" s="50" t="s">
        <v>79</v>
      </c>
      <c r="C120" s="97" t="n">
        <v>3</v>
      </c>
      <c r="D120" s="97" t="n">
        <v>3</v>
      </c>
      <c r="E120" s="97" t="n">
        <v>3</v>
      </c>
      <c r="F120" s="97" t="n">
        <v>3</v>
      </c>
      <c r="G120" s="97" t="n">
        <v>3</v>
      </c>
      <c r="H120" s="97" t="n">
        <v>2</v>
      </c>
      <c r="I120" s="97" t="n">
        <v>3</v>
      </c>
      <c r="J120" s="97" t="n">
        <v>2</v>
      </c>
      <c r="K120" s="97" t="n">
        <v>2</v>
      </c>
      <c r="L120" s="97" t="n">
        <v>3</v>
      </c>
      <c r="M120" s="97" t="n">
        <v>3</v>
      </c>
      <c r="N120" s="97" t="n">
        <v>3</v>
      </c>
      <c r="O120" s="97" t="n">
        <v>6</v>
      </c>
      <c r="P120" s="97" t="n">
        <v>5</v>
      </c>
      <c r="Q120" s="97" t="n">
        <v>5</v>
      </c>
      <c r="R120" s="97" t="n">
        <v>3</v>
      </c>
      <c r="S120" s="98" t="n">
        <f aca="false">LOOKUP(2,1/(C120:R120&lt;&gt;""),C120:R120)</f>
        <v>3</v>
      </c>
    </row>
    <row r="121" customFormat="false" ht="15" hidden="false" customHeight="false" outlineLevel="0" collapsed="false">
      <c r="A121" s="50" t="s">
        <v>116</v>
      </c>
      <c r="B121" s="50" t="s">
        <v>79</v>
      </c>
      <c r="C121" s="97"/>
      <c r="D121" s="97"/>
      <c r="E121" s="97" t="n">
        <v>1</v>
      </c>
      <c r="F121" s="97" t="n">
        <v>1</v>
      </c>
      <c r="G121" s="97" t="n">
        <v>1</v>
      </c>
      <c r="H121" s="97" t="n">
        <v>1</v>
      </c>
      <c r="I121" s="97" t="n">
        <v>1</v>
      </c>
      <c r="J121" s="97" t="n">
        <v>1</v>
      </c>
      <c r="K121" s="97" t="n">
        <v>1</v>
      </c>
      <c r="L121" s="97" t="n">
        <v>1</v>
      </c>
      <c r="M121" s="97" t="n">
        <v>1</v>
      </c>
      <c r="N121" s="97" t="n">
        <v>1</v>
      </c>
      <c r="O121" s="97" t="n">
        <v>1</v>
      </c>
      <c r="P121" s="97" t="n">
        <v>1</v>
      </c>
      <c r="Q121" s="97" t="n">
        <v>1</v>
      </c>
      <c r="R121" s="97"/>
      <c r="S121" s="98" t="e">
        <f aca="false">LOOKUP(2,1/(C121:R121&lt;&gt;""),C121:R121)</f>
        <v>#DIV/0!</v>
      </c>
    </row>
    <row r="122" customFormat="false" ht="15" hidden="false" customHeight="false" outlineLevel="0" collapsed="false">
      <c r="A122" s="50" t="s">
        <v>81</v>
      </c>
      <c r="B122" s="50" t="s">
        <v>79</v>
      </c>
      <c r="C122" s="97" t="n">
        <v>7</v>
      </c>
      <c r="D122" s="97" t="n">
        <v>7</v>
      </c>
      <c r="E122" s="97" t="n">
        <v>6</v>
      </c>
      <c r="F122" s="97" t="n">
        <v>5</v>
      </c>
      <c r="G122" s="97" t="n">
        <v>5</v>
      </c>
      <c r="H122" s="97" t="n">
        <v>4</v>
      </c>
      <c r="I122" s="97" t="n">
        <v>3</v>
      </c>
      <c r="J122" s="97" t="n">
        <v>3</v>
      </c>
      <c r="K122" s="97" t="n">
        <v>2</v>
      </c>
      <c r="L122" s="97" t="n">
        <v>2</v>
      </c>
      <c r="M122" s="97" t="n">
        <v>2</v>
      </c>
      <c r="N122" s="97" t="n">
        <v>2</v>
      </c>
      <c r="O122" s="97" t="n">
        <v>1</v>
      </c>
      <c r="P122" s="97" t="n">
        <v>2</v>
      </c>
      <c r="Q122" s="97" t="n">
        <v>2</v>
      </c>
      <c r="R122" s="97"/>
      <c r="S122" s="98" t="e">
        <f aca="false">LOOKUP(2,1/(C122:R122&lt;&gt;""),C122:R122)</f>
        <v>#DIV/0!</v>
      </c>
    </row>
    <row r="123" customFormat="false" ht="15" hidden="false" customHeight="false" outlineLevel="0" collapsed="false">
      <c r="A123" s="50" t="s">
        <v>137</v>
      </c>
      <c r="B123" s="50" t="s">
        <v>79</v>
      </c>
      <c r="C123" s="97"/>
      <c r="D123" s="97"/>
      <c r="E123" s="97"/>
      <c r="F123" s="97"/>
      <c r="G123" s="97"/>
      <c r="H123" s="97"/>
      <c r="I123" s="97"/>
      <c r="J123" s="97" t="n">
        <v>2</v>
      </c>
      <c r="K123" s="97" t="n">
        <v>1</v>
      </c>
      <c r="L123" s="97" t="n">
        <v>1</v>
      </c>
      <c r="M123" s="97"/>
      <c r="N123" s="97"/>
      <c r="O123" s="97"/>
      <c r="P123" s="97"/>
      <c r="Q123" s="97"/>
      <c r="R123" s="97"/>
      <c r="S123" s="99" t="e">
        <f aca="false">LOOKUP(2,1/(C123:R123&lt;&gt;""),C123:R123)</f>
        <v>#DIV/0!</v>
      </c>
    </row>
    <row r="124" customFormat="false" ht="15" hidden="false" customHeight="false" outlineLevel="0" collapsed="false">
      <c r="A124" s="50" t="s">
        <v>94</v>
      </c>
      <c r="B124" s="50" t="s">
        <v>79</v>
      </c>
      <c r="C124" s="97" t="n">
        <v>6</v>
      </c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9" t="e">
        <f aca="false">LOOKUP(2,1/(C124:R124&lt;&gt;""),C124:R124)</f>
        <v>#DIV/0!</v>
      </c>
    </row>
    <row r="125" customFormat="false" ht="15" hidden="false" customHeight="false" outlineLevel="0" collapsed="false">
      <c r="A125" s="50" t="s">
        <v>95</v>
      </c>
      <c r="B125" s="50" t="s">
        <v>79</v>
      </c>
      <c r="C125" s="97" t="n">
        <v>6</v>
      </c>
      <c r="D125" s="97" t="n">
        <v>8</v>
      </c>
      <c r="E125" s="97" t="n">
        <v>10</v>
      </c>
      <c r="F125" s="97" t="n">
        <v>12</v>
      </c>
      <c r="G125" s="97" t="n">
        <v>14</v>
      </c>
      <c r="H125" s="97" t="n">
        <v>16</v>
      </c>
      <c r="I125" s="97" t="n">
        <v>18</v>
      </c>
      <c r="J125" s="97" t="n">
        <v>16</v>
      </c>
      <c r="K125" s="97" t="n">
        <v>15</v>
      </c>
      <c r="L125" s="97" t="n">
        <v>18</v>
      </c>
      <c r="M125" s="97" t="n">
        <v>11</v>
      </c>
      <c r="N125" s="97" t="n">
        <v>10</v>
      </c>
      <c r="O125" s="97" t="n">
        <v>11</v>
      </c>
      <c r="P125" s="97" t="n">
        <v>9</v>
      </c>
      <c r="Q125" s="97" t="n">
        <v>8</v>
      </c>
      <c r="R125" s="97"/>
      <c r="S125" s="98" t="e">
        <f aca="false">LOOKUP(2,1/(C125:R125&lt;&gt;""),C125:R125)</f>
        <v>#DIV/0!</v>
      </c>
    </row>
    <row r="126" customFormat="false" ht="15" hidden="false" customHeight="false" outlineLevel="0" collapsed="false">
      <c r="A126" s="48" t="s">
        <v>96</v>
      </c>
      <c r="B126" s="50" t="s">
        <v>79</v>
      </c>
      <c r="C126" s="97" t="n">
        <v>7</v>
      </c>
      <c r="D126" s="97" t="n">
        <v>7</v>
      </c>
      <c r="E126" s="97" t="n">
        <v>7</v>
      </c>
      <c r="F126" s="97" t="n">
        <v>7</v>
      </c>
      <c r="G126" s="97" t="n">
        <v>7</v>
      </c>
      <c r="H126" s="97" t="n">
        <v>7</v>
      </c>
      <c r="I126" s="97" t="n">
        <v>6</v>
      </c>
      <c r="J126" s="97" t="n">
        <v>7</v>
      </c>
      <c r="K126" s="97" t="n">
        <v>6</v>
      </c>
      <c r="L126" s="97" t="n">
        <v>6</v>
      </c>
      <c r="M126" s="97" t="n">
        <v>6</v>
      </c>
      <c r="N126" s="97" t="n">
        <v>10</v>
      </c>
      <c r="O126" s="97" t="n">
        <v>4</v>
      </c>
      <c r="P126" s="97"/>
      <c r="Q126" s="97"/>
      <c r="R126" s="97"/>
      <c r="S126" s="98" t="e">
        <f aca="false">LOOKUP(2,1/(C126:R126&lt;&gt;""),C126:R126)</f>
        <v>#DIV/0!</v>
      </c>
    </row>
    <row r="127" customFormat="false" ht="15" hidden="false" customHeight="false" outlineLevel="0" collapsed="false">
      <c r="A127" s="50" t="s">
        <v>125</v>
      </c>
      <c r="B127" s="50" t="s">
        <v>79</v>
      </c>
      <c r="C127" s="97" t="n">
        <v>2</v>
      </c>
      <c r="D127" s="97" t="n">
        <v>1</v>
      </c>
      <c r="E127" s="97" t="n">
        <v>1</v>
      </c>
      <c r="F127" s="97" t="n">
        <v>1</v>
      </c>
      <c r="G127" s="97" t="n">
        <v>2</v>
      </c>
      <c r="H127" s="97" t="n">
        <v>3</v>
      </c>
      <c r="I127" s="97" t="n">
        <v>2</v>
      </c>
      <c r="J127" s="97" t="n">
        <v>2</v>
      </c>
      <c r="K127" s="97" t="n">
        <v>3</v>
      </c>
      <c r="L127" s="97" t="n">
        <v>2</v>
      </c>
      <c r="M127" s="97" t="n">
        <v>3</v>
      </c>
      <c r="N127" s="97" t="n">
        <v>3</v>
      </c>
      <c r="O127" s="97" t="n">
        <v>3</v>
      </c>
      <c r="P127" s="97"/>
      <c r="Q127" s="97"/>
      <c r="R127" s="97"/>
      <c r="S127" s="98" t="e">
        <f aca="false">LOOKUP(2,1/(C127:R127&lt;&gt;""),C127:R127)</f>
        <v>#DIV/0!</v>
      </c>
    </row>
    <row r="128" customFormat="false" ht="15" hidden="false" customHeight="false" outlineLevel="0" collapsed="false">
      <c r="A128" s="50" t="s">
        <v>97</v>
      </c>
      <c r="B128" s="50" t="s">
        <v>79</v>
      </c>
      <c r="C128" s="97"/>
      <c r="D128" s="97"/>
      <c r="E128" s="97"/>
      <c r="F128" s="97" t="n">
        <v>11</v>
      </c>
      <c r="G128" s="97" t="n">
        <v>10</v>
      </c>
      <c r="H128" s="97" t="n">
        <v>7</v>
      </c>
      <c r="I128" s="97" t="n">
        <v>8</v>
      </c>
      <c r="J128" s="97" t="n">
        <v>11</v>
      </c>
      <c r="K128" s="97" t="n">
        <v>9</v>
      </c>
      <c r="L128" s="97" t="n">
        <v>6</v>
      </c>
      <c r="M128" s="97" t="n">
        <v>4</v>
      </c>
      <c r="N128" s="97" t="n">
        <v>7</v>
      </c>
      <c r="O128" s="97" t="n">
        <v>7</v>
      </c>
      <c r="P128" s="97" t="n">
        <v>5</v>
      </c>
      <c r="Q128" s="97" t="n">
        <v>6</v>
      </c>
      <c r="R128" s="97" t="n">
        <v>4</v>
      </c>
      <c r="S128" s="98" t="e">
        <f aca="false">LOOKUP(2,1/(C128:R128&lt;&gt;""),C128:R128)</f>
        <v>#DIV/0!</v>
      </c>
    </row>
    <row r="129" customFormat="false" ht="15" hidden="false" customHeight="false" outlineLevel="0" collapsed="false">
      <c r="A129" s="50" t="s">
        <v>98</v>
      </c>
      <c r="B129" s="50" t="s">
        <v>79</v>
      </c>
      <c r="C129" s="97" t="n">
        <v>1</v>
      </c>
      <c r="D129" s="97" t="n">
        <v>1</v>
      </c>
      <c r="E129" s="97" t="n">
        <v>1</v>
      </c>
      <c r="F129" s="97" t="n">
        <v>1</v>
      </c>
      <c r="G129" s="97" t="n">
        <v>1</v>
      </c>
      <c r="H129" s="97" t="n">
        <v>1</v>
      </c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9" t="e">
        <f aca="false">LOOKUP(2,1/(C129:R129&lt;&gt;""),C129:R129)</f>
        <v>#DIV/0!</v>
      </c>
    </row>
    <row r="130" customFormat="false" ht="15" hidden="false" customHeight="false" outlineLevel="0" collapsed="false">
      <c r="A130" s="50" t="s">
        <v>82</v>
      </c>
      <c r="B130" s="50" t="s">
        <v>79</v>
      </c>
      <c r="C130" s="97" t="n">
        <v>5</v>
      </c>
      <c r="D130" s="97" t="n">
        <v>5</v>
      </c>
      <c r="E130" s="97" t="n">
        <v>5</v>
      </c>
      <c r="F130" s="97" t="n">
        <v>5</v>
      </c>
      <c r="G130" s="97" t="n">
        <v>4</v>
      </c>
      <c r="H130" s="97" t="n">
        <v>4</v>
      </c>
      <c r="I130" s="97" t="n">
        <v>3</v>
      </c>
      <c r="J130" s="97" t="n">
        <v>3</v>
      </c>
      <c r="K130" s="97" t="n">
        <v>3</v>
      </c>
      <c r="L130" s="97" t="n">
        <v>4</v>
      </c>
      <c r="M130" s="97" t="n">
        <v>4</v>
      </c>
      <c r="N130" s="97" t="n">
        <v>4</v>
      </c>
      <c r="O130" s="97" t="n">
        <v>6</v>
      </c>
      <c r="P130" s="97" t="n">
        <v>3</v>
      </c>
      <c r="Q130" s="97" t="n">
        <v>3</v>
      </c>
      <c r="R130" s="97" t="n">
        <v>3</v>
      </c>
      <c r="S130" s="98" t="n">
        <f aca="false">LOOKUP(2,1/(C130:R130&lt;&gt;""),C130:R130)</f>
        <v>3</v>
      </c>
    </row>
    <row r="131" customFormat="false" ht="15" hidden="false" customHeight="false" outlineLevel="0" collapsed="false">
      <c r="A131" s="50" t="s">
        <v>99</v>
      </c>
      <c r="B131" s="50" t="s">
        <v>79</v>
      </c>
      <c r="C131" s="97" t="n">
        <v>4</v>
      </c>
      <c r="D131" s="97" t="n">
        <v>5</v>
      </c>
      <c r="E131" s="97" t="n">
        <v>4</v>
      </c>
      <c r="F131" s="97" t="n">
        <v>4</v>
      </c>
      <c r="G131" s="97" t="n">
        <v>4</v>
      </c>
      <c r="H131" s="97" t="n">
        <v>4</v>
      </c>
      <c r="I131" s="97" t="n">
        <v>3</v>
      </c>
      <c r="J131" s="97" t="n">
        <v>3</v>
      </c>
      <c r="K131" s="97" t="n">
        <v>2</v>
      </c>
      <c r="L131" s="97" t="n">
        <v>2</v>
      </c>
      <c r="M131" s="97" t="n">
        <v>2</v>
      </c>
      <c r="N131" s="97" t="n">
        <v>2</v>
      </c>
      <c r="O131" s="97" t="n">
        <v>2</v>
      </c>
      <c r="P131" s="97" t="n">
        <v>2</v>
      </c>
      <c r="Q131" s="97" t="n">
        <v>2</v>
      </c>
      <c r="R131" s="97" t="n">
        <v>4</v>
      </c>
      <c r="S131" s="98" t="n">
        <f aca="false">LOOKUP(2,1/(C131:R131&lt;&gt;""),C131:R131)</f>
        <v>4</v>
      </c>
    </row>
    <row r="132" customFormat="false" ht="15" hidden="false" customHeight="false" outlineLevel="0" collapsed="false">
      <c r="A132" s="50" t="s">
        <v>100</v>
      </c>
      <c r="B132" s="50" t="s">
        <v>79</v>
      </c>
      <c r="C132" s="97" t="n">
        <v>2</v>
      </c>
      <c r="D132" s="97" t="n">
        <v>2</v>
      </c>
      <c r="E132" s="97" t="n">
        <v>2</v>
      </c>
      <c r="F132" s="97" t="n">
        <v>2</v>
      </c>
      <c r="G132" s="97" t="n">
        <v>2</v>
      </c>
      <c r="H132" s="97" t="n">
        <v>1</v>
      </c>
      <c r="I132" s="97" t="n">
        <v>1</v>
      </c>
      <c r="J132" s="97" t="n">
        <v>3</v>
      </c>
      <c r="K132" s="97" t="n">
        <v>3</v>
      </c>
      <c r="L132" s="97" t="n">
        <v>7</v>
      </c>
      <c r="M132" s="97" t="n">
        <v>8</v>
      </c>
      <c r="N132" s="97" t="n">
        <v>7</v>
      </c>
      <c r="O132" s="97" t="n">
        <v>8</v>
      </c>
      <c r="P132" s="97" t="n">
        <v>9</v>
      </c>
      <c r="Q132" s="97"/>
      <c r="R132" s="97"/>
      <c r="S132" s="98" t="e">
        <f aca="false">LOOKUP(2,1/(C132:R132&lt;&gt;""),C132:R132)</f>
        <v>#DIV/0!</v>
      </c>
    </row>
    <row r="133" customFormat="false" ht="15" hidden="false" customHeight="false" outlineLevel="0" collapsed="false">
      <c r="A133" s="50" t="s">
        <v>101</v>
      </c>
      <c r="B133" s="50" t="s">
        <v>79</v>
      </c>
      <c r="C133" s="97" t="n">
        <v>6</v>
      </c>
      <c r="D133" s="97" t="n">
        <v>6</v>
      </c>
      <c r="E133" s="97" t="n">
        <v>4</v>
      </c>
      <c r="F133" s="97" t="n">
        <v>3</v>
      </c>
      <c r="G133" s="97" t="n">
        <v>3</v>
      </c>
      <c r="H133" s="97" t="n">
        <v>5</v>
      </c>
      <c r="I133" s="97" t="n">
        <v>3</v>
      </c>
      <c r="J133" s="97" t="n">
        <v>4</v>
      </c>
      <c r="K133" s="97" t="n">
        <v>16</v>
      </c>
      <c r="L133" s="97" t="n">
        <v>25</v>
      </c>
      <c r="M133" s="97" t="n">
        <v>11</v>
      </c>
      <c r="N133" s="97" t="n">
        <v>11</v>
      </c>
      <c r="O133" s="97" t="n">
        <v>8</v>
      </c>
      <c r="P133" s="97" t="n">
        <v>10</v>
      </c>
      <c r="Q133" s="97" t="n">
        <v>3</v>
      </c>
      <c r="R133" s="97" t="n">
        <v>1</v>
      </c>
      <c r="S133" s="98" t="n">
        <f aca="false">LOOKUP(2,1/(C133:R133&lt;&gt;""),C133:R133)</f>
        <v>1</v>
      </c>
    </row>
    <row r="134" customFormat="false" ht="15" hidden="false" customHeight="false" outlineLevel="0" collapsed="false">
      <c r="A134" s="50" t="s">
        <v>102</v>
      </c>
      <c r="B134" s="50" t="s">
        <v>79</v>
      </c>
      <c r="C134" s="97" t="n">
        <v>5</v>
      </c>
      <c r="D134" s="97" t="n">
        <v>5</v>
      </c>
      <c r="E134" s="97" t="n">
        <v>7</v>
      </c>
      <c r="F134" s="97" t="n">
        <v>4</v>
      </c>
      <c r="G134" s="97" t="n">
        <v>4</v>
      </c>
      <c r="H134" s="97" t="n">
        <v>7</v>
      </c>
      <c r="I134" s="97" t="n">
        <v>12</v>
      </c>
      <c r="J134" s="97" t="n">
        <v>14</v>
      </c>
      <c r="K134" s="97" t="n">
        <v>20</v>
      </c>
      <c r="L134" s="97" t="n">
        <v>29</v>
      </c>
      <c r="M134" s="97" t="n">
        <v>16</v>
      </c>
      <c r="N134" s="97" t="n">
        <v>19</v>
      </c>
      <c r="O134" s="97" t="n">
        <v>11</v>
      </c>
      <c r="P134" s="97" t="n">
        <v>14</v>
      </c>
      <c r="Q134" s="97" t="n">
        <v>23</v>
      </c>
      <c r="R134" s="97" t="n">
        <v>19</v>
      </c>
      <c r="S134" s="98" t="n">
        <f aca="false">LOOKUP(2,1/(C134:R134&lt;&gt;""),C134:R134)</f>
        <v>19</v>
      </c>
    </row>
    <row r="135" customFormat="false" ht="15" hidden="false" customHeight="false" outlineLevel="0" collapsed="false">
      <c r="A135" s="50" t="s">
        <v>103</v>
      </c>
      <c r="B135" s="50" t="s">
        <v>79</v>
      </c>
      <c r="C135" s="97" t="n">
        <v>9</v>
      </c>
      <c r="D135" s="97" t="n">
        <v>13</v>
      </c>
      <c r="E135" s="97" t="n">
        <v>9</v>
      </c>
      <c r="F135" s="97" t="n">
        <v>10</v>
      </c>
      <c r="G135" s="97" t="n">
        <v>11</v>
      </c>
      <c r="H135" s="97" t="n">
        <v>16</v>
      </c>
      <c r="I135" s="97" t="n">
        <v>11</v>
      </c>
      <c r="J135" s="97" t="n">
        <v>11</v>
      </c>
      <c r="K135" s="97" t="n">
        <v>12</v>
      </c>
      <c r="L135" s="97" t="n">
        <v>10</v>
      </c>
      <c r="M135" s="97" t="n">
        <v>12</v>
      </c>
      <c r="N135" s="97" t="n">
        <v>7</v>
      </c>
      <c r="O135" s="97" t="n">
        <v>6</v>
      </c>
      <c r="P135" s="97" t="n">
        <v>5</v>
      </c>
      <c r="Q135" s="97"/>
      <c r="R135" s="97"/>
      <c r="S135" s="98" t="e">
        <f aca="false">LOOKUP(2,1/(C135:R135&lt;&gt;""),C135:R135)</f>
        <v>#DIV/0!</v>
      </c>
    </row>
    <row r="136" customFormat="false" ht="15" hidden="false" customHeight="false" outlineLevel="0" collapsed="false">
      <c r="A136" s="50" t="s">
        <v>104</v>
      </c>
      <c r="B136" s="50" t="s">
        <v>79</v>
      </c>
      <c r="C136" s="97"/>
      <c r="D136" s="97"/>
      <c r="E136" s="97" t="n">
        <v>8</v>
      </c>
      <c r="F136" s="97" t="n">
        <v>5</v>
      </c>
      <c r="G136" s="97" t="n">
        <v>7</v>
      </c>
      <c r="H136" s="97" t="n">
        <v>6</v>
      </c>
      <c r="I136" s="97" t="n">
        <v>6</v>
      </c>
      <c r="J136" s="97"/>
      <c r="K136" s="97"/>
      <c r="L136" s="97"/>
      <c r="M136" s="97"/>
      <c r="N136" s="97"/>
      <c r="O136" s="97"/>
      <c r="P136" s="97"/>
      <c r="Q136" s="97"/>
      <c r="R136" s="97"/>
      <c r="S136" s="99" t="e">
        <f aca="false">LOOKUP(2,1/(C136:R136&lt;&gt;""),C136:R136)</f>
        <v>#DIV/0!</v>
      </c>
    </row>
    <row r="137" customFormat="false" ht="15" hidden="false" customHeight="false" outlineLevel="0" collapsed="false">
      <c r="A137" s="50" t="s">
        <v>126</v>
      </c>
      <c r="B137" s="50" t="s">
        <v>79</v>
      </c>
      <c r="C137" s="97" t="n">
        <v>4</v>
      </c>
      <c r="D137" s="97" t="n">
        <v>4</v>
      </c>
      <c r="E137" s="97" t="n">
        <v>4</v>
      </c>
      <c r="F137" s="97" t="n">
        <v>3</v>
      </c>
      <c r="G137" s="97" t="n">
        <v>3</v>
      </c>
      <c r="H137" s="97" t="n">
        <v>3</v>
      </c>
      <c r="I137" s="97" t="n">
        <v>3</v>
      </c>
      <c r="J137" s="97" t="n">
        <v>2</v>
      </c>
      <c r="K137" s="97" t="n">
        <v>2</v>
      </c>
      <c r="L137" s="97" t="n">
        <v>3</v>
      </c>
      <c r="M137" s="97" t="n">
        <v>4</v>
      </c>
      <c r="N137" s="97" t="n">
        <v>2</v>
      </c>
      <c r="O137" s="97" t="n">
        <v>2</v>
      </c>
      <c r="P137" s="97" t="n">
        <v>2</v>
      </c>
      <c r="Q137" s="97" t="n">
        <v>2</v>
      </c>
      <c r="R137" s="97" t="n">
        <v>2</v>
      </c>
      <c r="S137" s="98" t="n">
        <f aca="false">LOOKUP(2,1/(C137:R137&lt;&gt;""),C137:R137)</f>
        <v>2</v>
      </c>
    </row>
    <row r="138" customFormat="false" ht="15" hidden="false" customHeight="false" outlineLevel="0" collapsed="false">
      <c r="A138" s="50" t="s">
        <v>127</v>
      </c>
      <c r="B138" s="50" t="s">
        <v>79</v>
      </c>
      <c r="C138" s="97" t="n">
        <v>4</v>
      </c>
      <c r="D138" s="97" t="n">
        <v>4</v>
      </c>
      <c r="E138" s="97" t="n">
        <v>4</v>
      </c>
      <c r="F138" s="97" t="n">
        <v>3</v>
      </c>
      <c r="G138" s="97" t="n">
        <v>3</v>
      </c>
      <c r="H138" s="97" t="n">
        <v>2</v>
      </c>
      <c r="I138" s="97" t="n">
        <v>2</v>
      </c>
      <c r="J138" s="97" t="n">
        <v>2</v>
      </c>
      <c r="K138" s="97"/>
      <c r="L138" s="97"/>
      <c r="M138" s="97"/>
      <c r="N138" s="97"/>
      <c r="O138" s="97"/>
      <c r="P138" s="97"/>
      <c r="Q138" s="97"/>
      <c r="R138" s="97"/>
      <c r="S138" s="99" t="e">
        <f aca="false">LOOKUP(2,1/(C138:R138&lt;&gt;""),C138:R138)</f>
        <v>#DIV/0!</v>
      </c>
    </row>
    <row r="139" customFormat="false" ht="15" hidden="false" customHeight="false" outlineLevel="0" collapsed="false">
      <c r="A139" s="50" t="s">
        <v>105</v>
      </c>
      <c r="B139" s="50" t="s">
        <v>79</v>
      </c>
      <c r="C139" s="97" t="n">
        <v>3</v>
      </c>
      <c r="D139" s="97" t="n">
        <v>2</v>
      </c>
      <c r="E139" s="97" t="n">
        <v>6</v>
      </c>
      <c r="F139" s="97" t="n">
        <v>6</v>
      </c>
      <c r="G139" s="97" t="n">
        <v>8</v>
      </c>
      <c r="H139" s="97" t="n">
        <v>8</v>
      </c>
      <c r="I139" s="97" t="n">
        <v>6</v>
      </c>
      <c r="J139" s="97" t="n">
        <v>5</v>
      </c>
      <c r="K139" s="97" t="n">
        <v>6</v>
      </c>
      <c r="L139" s="97" t="n">
        <v>5</v>
      </c>
      <c r="M139" s="97" t="n">
        <v>4</v>
      </c>
      <c r="N139" s="97" t="n">
        <v>3</v>
      </c>
      <c r="O139" s="97" t="n">
        <v>3</v>
      </c>
      <c r="P139" s="97" t="n">
        <v>13</v>
      </c>
      <c r="Q139" s="97" t="n">
        <v>18</v>
      </c>
      <c r="R139" s="97" t="n">
        <v>12</v>
      </c>
      <c r="S139" s="98" t="n">
        <f aca="false">LOOKUP(2,1/(C139:R139&lt;&gt;""),C139:R139)</f>
        <v>12</v>
      </c>
    </row>
    <row r="140" customFormat="false" ht="15" hidden="false" customHeight="false" outlineLevel="0" collapsed="false">
      <c r="A140" s="50" t="s">
        <v>128</v>
      </c>
      <c r="B140" s="50" t="s">
        <v>79</v>
      </c>
      <c r="C140" s="97" t="n">
        <v>6</v>
      </c>
      <c r="D140" s="97" t="n">
        <v>5</v>
      </c>
      <c r="E140" s="97" t="n">
        <v>5</v>
      </c>
      <c r="F140" s="97" t="n">
        <v>5</v>
      </c>
      <c r="G140" s="97" t="n">
        <v>4</v>
      </c>
      <c r="H140" s="97" t="n">
        <v>6</v>
      </c>
      <c r="I140" s="97" t="n">
        <v>5</v>
      </c>
      <c r="J140" s="97" t="n">
        <v>4</v>
      </c>
      <c r="K140" s="97" t="n">
        <v>4</v>
      </c>
      <c r="L140" s="97" t="n">
        <v>3</v>
      </c>
      <c r="M140" s="97" t="n">
        <v>7</v>
      </c>
      <c r="N140" s="97" t="n">
        <v>6</v>
      </c>
      <c r="O140" s="97" t="n">
        <v>6</v>
      </c>
      <c r="P140" s="97" t="n">
        <v>4</v>
      </c>
      <c r="Q140" s="97" t="n">
        <v>5</v>
      </c>
      <c r="R140" s="97"/>
      <c r="S140" s="98" t="e">
        <f aca="false">LOOKUP(2,1/(C140:R140&lt;&gt;""),C140:R140)</f>
        <v>#DIV/0!</v>
      </c>
    </row>
    <row r="141" customFormat="false" ht="15" hidden="false" customHeight="false" outlineLevel="0" collapsed="false">
      <c r="A141" s="50" t="s">
        <v>106</v>
      </c>
      <c r="B141" s="50" t="s">
        <v>79</v>
      </c>
      <c r="C141" s="97" t="n">
        <v>12</v>
      </c>
      <c r="D141" s="97" t="n">
        <v>16</v>
      </c>
      <c r="E141" s="97" t="n">
        <v>17</v>
      </c>
      <c r="F141" s="97" t="n">
        <v>19</v>
      </c>
      <c r="G141" s="97" t="n">
        <v>24</v>
      </c>
      <c r="H141" s="97" t="n">
        <v>20</v>
      </c>
      <c r="I141" s="97" t="n">
        <v>16</v>
      </c>
      <c r="J141" s="97" t="n">
        <v>18</v>
      </c>
      <c r="K141" s="97" t="n">
        <v>8</v>
      </c>
      <c r="L141" s="97" t="n">
        <v>5</v>
      </c>
      <c r="M141" s="97" t="n">
        <v>7</v>
      </c>
      <c r="N141" s="97" t="n">
        <v>15</v>
      </c>
      <c r="O141" s="97" t="n">
        <v>8</v>
      </c>
      <c r="P141" s="97" t="n">
        <v>9</v>
      </c>
      <c r="Q141" s="97" t="n">
        <v>12</v>
      </c>
      <c r="R141" s="97" t="n">
        <v>8</v>
      </c>
      <c r="S141" s="98" t="n">
        <f aca="false">LOOKUP(2,1/(C141:R141&lt;&gt;""),C141:R141)</f>
        <v>8</v>
      </c>
    </row>
    <row r="142" customFormat="false" ht="15" hidden="false" customHeight="false" outlineLevel="0" collapsed="false">
      <c r="A142" s="50" t="s">
        <v>136</v>
      </c>
      <c r="B142" s="50" t="s">
        <v>79</v>
      </c>
      <c r="C142" s="97" t="n">
        <v>3</v>
      </c>
      <c r="D142" s="97" t="n">
        <v>3</v>
      </c>
      <c r="E142" s="97" t="n">
        <v>4</v>
      </c>
      <c r="F142" s="97" t="n">
        <v>2</v>
      </c>
      <c r="G142" s="97" t="n">
        <v>3</v>
      </c>
      <c r="H142" s="97" t="n">
        <v>3</v>
      </c>
      <c r="I142" s="97" t="n">
        <v>4</v>
      </c>
      <c r="J142" s="97" t="n">
        <v>4</v>
      </c>
      <c r="K142" s="97" t="n">
        <v>3</v>
      </c>
      <c r="L142" s="97" t="n">
        <v>4</v>
      </c>
      <c r="M142" s="97" t="n">
        <v>3</v>
      </c>
      <c r="N142" s="97" t="n">
        <v>3</v>
      </c>
      <c r="O142" s="97" t="n">
        <v>3</v>
      </c>
      <c r="P142" s="97" t="n">
        <v>3</v>
      </c>
      <c r="Q142" s="97"/>
      <c r="R142" s="97"/>
      <c r="S142" s="98" t="e">
        <f aca="false">LOOKUP(2,1/(C142:R142&lt;&gt;""),C142:R142)</f>
        <v>#DIV/0!</v>
      </c>
    </row>
    <row r="143" customFormat="false" ht="15" hidden="false" customHeight="false" outlineLevel="0" collapsed="false">
      <c r="A143" s="50" t="s">
        <v>107</v>
      </c>
      <c r="B143" s="50" t="s">
        <v>79</v>
      </c>
      <c r="C143" s="97"/>
      <c r="D143" s="97"/>
      <c r="E143" s="97"/>
      <c r="F143" s="97"/>
      <c r="G143" s="97"/>
      <c r="H143" s="97"/>
      <c r="I143" s="97" t="n">
        <v>3</v>
      </c>
      <c r="J143" s="97" t="n">
        <v>4</v>
      </c>
      <c r="K143" s="97" t="n">
        <v>5</v>
      </c>
      <c r="L143" s="97" t="n">
        <v>3</v>
      </c>
      <c r="M143" s="97" t="n">
        <v>3</v>
      </c>
      <c r="N143" s="97" t="n">
        <v>8</v>
      </c>
      <c r="O143" s="97" t="n">
        <v>9</v>
      </c>
      <c r="P143" s="97" t="n">
        <v>8</v>
      </c>
      <c r="Q143" s="97"/>
      <c r="R143" s="97"/>
      <c r="S143" s="98" t="e">
        <f aca="false">LOOKUP(2,1/(C143:R143&lt;&gt;""),C143:R143)</f>
        <v>#DIV/0!</v>
      </c>
    </row>
    <row r="144" customFormat="false" ht="15" hidden="false" customHeight="false" outlineLevel="0" collapsed="false">
      <c r="A144" s="50" t="s">
        <v>148</v>
      </c>
      <c r="B144" s="50" t="s">
        <v>79</v>
      </c>
      <c r="C144" s="97"/>
      <c r="D144" s="97"/>
      <c r="E144" s="97"/>
      <c r="F144" s="97" t="n">
        <v>5</v>
      </c>
      <c r="G144" s="97" t="n">
        <v>3</v>
      </c>
      <c r="H144" s="97" t="n">
        <v>4</v>
      </c>
      <c r="I144" s="97" t="n">
        <v>4</v>
      </c>
      <c r="J144" s="97" t="n">
        <v>6</v>
      </c>
      <c r="K144" s="97"/>
      <c r="L144" s="97"/>
      <c r="M144" s="97"/>
      <c r="N144" s="97"/>
      <c r="O144" s="97"/>
      <c r="P144" s="97"/>
      <c r="Q144" s="97"/>
      <c r="R144" s="97"/>
      <c r="S144" s="99" t="e">
        <f aca="false">LOOKUP(2,1/(C144:R144&lt;&gt;""),C144:R144)</f>
        <v>#DIV/0!</v>
      </c>
    </row>
    <row r="145" customFormat="false" ht="15" hidden="false" customHeight="false" outlineLevel="0" collapsed="false">
      <c r="A145" s="50" t="s">
        <v>118</v>
      </c>
      <c r="B145" s="50" t="s">
        <v>79</v>
      </c>
      <c r="C145" s="97" t="n">
        <v>8</v>
      </c>
      <c r="D145" s="97" t="n">
        <v>5</v>
      </c>
      <c r="E145" s="97" t="n">
        <v>7</v>
      </c>
      <c r="F145" s="97" t="n">
        <v>7</v>
      </c>
      <c r="G145" s="97" t="n">
        <v>5</v>
      </c>
      <c r="H145" s="97" t="n">
        <v>8</v>
      </c>
      <c r="I145" s="97" t="n">
        <v>7</v>
      </c>
      <c r="J145" s="97" t="n">
        <v>9</v>
      </c>
      <c r="K145" s="97" t="n">
        <v>6</v>
      </c>
      <c r="L145" s="97" t="n">
        <v>10</v>
      </c>
      <c r="M145" s="97" t="n">
        <v>8</v>
      </c>
      <c r="N145" s="97" t="n">
        <v>7</v>
      </c>
      <c r="O145" s="97" t="n">
        <v>10</v>
      </c>
      <c r="P145" s="97" t="n">
        <v>9</v>
      </c>
      <c r="Q145" s="97" t="n">
        <v>9</v>
      </c>
      <c r="R145" s="97" t="n">
        <v>9</v>
      </c>
      <c r="S145" s="98" t="n">
        <f aca="false">LOOKUP(2,1/(C145:R145&lt;&gt;""),C145:R145)</f>
        <v>9</v>
      </c>
    </row>
    <row r="146" customFormat="false" ht="15" hidden="false" customHeight="false" outlineLevel="0" collapsed="false">
      <c r="A146" s="50" t="s">
        <v>129</v>
      </c>
      <c r="B146" s="50" t="s">
        <v>79</v>
      </c>
      <c r="C146" s="97" t="n">
        <v>2</v>
      </c>
      <c r="D146" s="97" t="n">
        <v>2</v>
      </c>
      <c r="E146" s="97" t="n">
        <v>2</v>
      </c>
      <c r="F146" s="97" t="n">
        <v>2</v>
      </c>
      <c r="G146" s="97" t="n">
        <v>2</v>
      </c>
      <c r="H146" s="97" t="n">
        <v>2</v>
      </c>
      <c r="I146" s="97" t="n">
        <v>1</v>
      </c>
      <c r="J146" s="97" t="n">
        <v>1</v>
      </c>
      <c r="K146" s="97" t="n">
        <v>1</v>
      </c>
      <c r="L146" s="97" t="n">
        <v>1</v>
      </c>
      <c r="M146" s="97" t="n">
        <v>1</v>
      </c>
      <c r="N146" s="97" t="n">
        <v>2</v>
      </c>
      <c r="O146" s="97" t="n">
        <v>1</v>
      </c>
      <c r="P146" s="97" t="n">
        <v>2</v>
      </c>
      <c r="Q146" s="97"/>
      <c r="R146" s="97"/>
      <c r="S146" s="98" t="e">
        <f aca="false">LOOKUP(2,1/(C146:R146&lt;&gt;""),C146:R146)</f>
        <v>#DIV/0!</v>
      </c>
    </row>
    <row r="147" customFormat="false" ht="15" hidden="false" customHeight="false" outlineLevel="0" collapsed="false">
      <c r="A147" s="50" t="s">
        <v>108</v>
      </c>
      <c r="B147" s="50" t="s">
        <v>79</v>
      </c>
      <c r="C147" s="97" t="n">
        <v>1</v>
      </c>
      <c r="D147" s="97" t="n">
        <v>1</v>
      </c>
      <c r="E147" s="97" t="n">
        <v>1</v>
      </c>
      <c r="F147" s="97" t="n">
        <v>1</v>
      </c>
      <c r="G147" s="97" t="n">
        <v>1</v>
      </c>
      <c r="H147" s="97" t="n">
        <v>1</v>
      </c>
      <c r="I147" s="97" t="n">
        <v>1</v>
      </c>
      <c r="J147" s="97" t="n">
        <v>2</v>
      </c>
      <c r="K147" s="97" t="n">
        <v>4</v>
      </c>
      <c r="L147" s="97" t="n">
        <v>6</v>
      </c>
      <c r="M147" s="97" t="n">
        <v>9</v>
      </c>
      <c r="N147" s="97" t="n">
        <v>8</v>
      </c>
      <c r="O147" s="97" t="n">
        <v>6</v>
      </c>
      <c r="P147" s="97"/>
      <c r="Q147" s="97"/>
      <c r="R147" s="97"/>
      <c r="S147" s="98" t="e">
        <f aca="false">LOOKUP(2,1/(C147:R147&lt;&gt;""),C147:R147)</f>
        <v>#DIV/0!</v>
      </c>
    </row>
    <row r="148" customFormat="false" ht="15" hidden="false" customHeight="false" outlineLevel="0" collapsed="false">
      <c r="A148" s="50" t="s">
        <v>131</v>
      </c>
      <c r="B148" s="50" t="s">
        <v>79</v>
      </c>
      <c r="C148" s="97" t="n">
        <v>1</v>
      </c>
      <c r="D148" s="97" t="n">
        <v>2</v>
      </c>
      <c r="E148" s="97" t="n">
        <v>2</v>
      </c>
      <c r="F148" s="97" t="n">
        <v>2</v>
      </c>
      <c r="G148" s="97" t="n">
        <v>2</v>
      </c>
      <c r="H148" s="97" t="n">
        <v>2</v>
      </c>
      <c r="I148" s="97" t="n">
        <v>2</v>
      </c>
      <c r="J148" s="97" t="n">
        <v>2</v>
      </c>
      <c r="K148" s="97" t="n">
        <v>2</v>
      </c>
      <c r="L148" s="97" t="n">
        <v>2</v>
      </c>
      <c r="M148" s="97" t="n">
        <v>2</v>
      </c>
      <c r="N148" s="97" t="n">
        <v>2</v>
      </c>
      <c r="O148" s="97" t="n">
        <v>2</v>
      </c>
      <c r="P148" s="97" t="n">
        <v>2</v>
      </c>
      <c r="Q148" s="97" t="n">
        <v>2</v>
      </c>
      <c r="R148" s="97" t="n">
        <v>1</v>
      </c>
      <c r="S148" s="98" t="n">
        <f aca="false">LOOKUP(2,1/(C148:R148&lt;&gt;""),C148:R148)</f>
        <v>1</v>
      </c>
    </row>
    <row r="149" customFormat="false" ht="15" hidden="false" customHeight="false" outlineLevel="0" collapsed="false">
      <c r="A149" s="48" t="s">
        <v>109</v>
      </c>
      <c r="B149" s="50" t="s">
        <v>79</v>
      </c>
      <c r="C149" s="97"/>
      <c r="D149" s="97"/>
      <c r="E149" s="97"/>
      <c r="F149" s="97"/>
      <c r="G149" s="97"/>
      <c r="H149" s="97"/>
      <c r="I149" s="97"/>
      <c r="J149" s="97"/>
      <c r="K149" s="97" t="n">
        <v>2</v>
      </c>
      <c r="L149" s="97" t="n">
        <v>2</v>
      </c>
      <c r="M149" s="97" t="n">
        <v>1</v>
      </c>
      <c r="N149" s="97" t="n">
        <v>1</v>
      </c>
      <c r="O149" s="97" t="n">
        <v>1</v>
      </c>
      <c r="P149" s="97" t="n">
        <v>1</v>
      </c>
      <c r="Q149" s="97" t="n">
        <v>1</v>
      </c>
      <c r="R149" s="97"/>
      <c r="S149" s="98" t="e">
        <f aca="false">LOOKUP(2,1/(C149:R149&lt;&gt;""),C149:R149)</f>
        <v>#DIV/0!</v>
      </c>
    </row>
    <row r="150" customFormat="false" ht="15" hidden="false" customHeight="false" outlineLevel="0" collapsed="false">
      <c r="A150" s="50" t="s">
        <v>110</v>
      </c>
      <c r="B150" s="50" t="s">
        <v>79</v>
      </c>
      <c r="C150" s="97" t="n">
        <v>4</v>
      </c>
      <c r="D150" s="97" t="n">
        <v>5</v>
      </c>
      <c r="E150" s="97" t="n">
        <v>5</v>
      </c>
      <c r="F150" s="97" t="n">
        <v>5</v>
      </c>
      <c r="G150" s="97" t="n">
        <v>8</v>
      </c>
      <c r="H150" s="97" t="n">
        <v>7</v>
      </c>
      <c r="I150" s="97" t="n">
        <v>6</v>
      </c>
      <c r="J150" s="97" t="n">
        <v>8</v>
      </c>
      <c r="K150" s="97" t="n">
        <v>5</v>
      </c>
      <c r="L150" s="97" t="n">
        <v>4</v>
      </c>
      <c r="M150" s="97" t="n">
        <v>4</v>
      </c>
      <c r="N150" s="97"/>
      <c r="O150" s="97"/>
      <c r="P150" s="97"/>
      <c r="Q150" s="97"/>
      <c r="R150" s="97"/>
      <c r="S150" s="98" t="e">
        <f aca="false">LOOKUP(2,1/(C150:R150&lt;&gt;""),C150:R150)</f>
        <v>#DIV/0!</v>
      </c>
    </row>
    <row r="151" customFormat="false" ht="15" hidden="false" customHeight="false" outlineLevel="0" collapsed="false">
      <c r="A151" s="50" t="s">
        <v>84</v>
      </c>
      <c r="B151" s="50" t="s">
        <v>79</v>
      </c>
      <c r="C151" s="97" t="n">
        <v>4</v>
      </c>
      <c r="D151" s="97" t="n">
        <v>3</v>
      </c>
      <c r="E151" s="97" t="n">
        <v>4</v>
      </c>
      <c r="F151" s="97" t="n">
        <v>4</v>
      </c>
      <c r="G151" s="97" t="n">
        <v>5</v>
      </c>
      <c r="H151" s="97" t="n">
        <v>4</v>
      </c>
      <c r="I151" s="97" t="n">
        <v>3</v>
      </c>
      <c r="J151" s="97" t="n">
        <v>3</v>
      </c>
      <c r="K151" s="97" t="n">
        <v>3</v>
      </c>
      <c r="L151" s="97" t="n">
        <v>2</v>
      </c>
      <c r="M151" s="97" t="n">
        <v>3</v>
      </c>
      <c r="N151" s="97" t="n">
        <v>2</v>
      </c>
      <c r="O151" s="97" t="n">
        <v>2</v>
      </c>
      <c r="P151" s="97" t="n">
        <v>4</v>
      </c>
      <c r="Q151" s="97" t="n">
        <v>4</v>
      </c>
      <c r="R151" s="97"/>
      <c r="S151" s="98" t="e">
        <f aca="false">LOOKUP(2,1/(C151:R151&lt;&gt;""),C151:R151)</f>
        <v>#DIV/0!</v>
      </c>
    </row>
    <row r="152" customFormat="false" ht="15" hidden="false" customHeight="false" outlineLevel="0" collapsed="false">
      <c r="A152" s="50" t="s">
        <v>112</v>
      </c>
      <c r="B152" s="50" t="s">
        <v>79</v>
      </c>
      <c r="C152" s="97" t="n">
        <v>6</v>
      </c>
      <c r="D152" s="97" t="n">
        <v>5</v>
      </c>
      <c r="E152" s="97" t="n">
        <v>4</v>
      </c>
      <c r="F152" s="97" t="n">
        <v>8</v>
      </c>
      <c r="G152" s="97" t="n">
        <v>8</v>
      </c>
      <c r="H152" s="97" t="n">
        <v>5</v>
      </c>
      <c r="I152" s="97" t="n">
        <v>4</v>
      </c>
      <c r="J152" s="97" t="n">
        <v>3</v>
      </c>
      <c r="K152" s="97" t="n">
        <v>5</v>
      </c>
      <c r="L152" s="97" t="n">
        <v>5</v>
      </c>
      <c r="M152" s="97" t="n">
        <v>6</v>
      </c>
      <c r="N152" s="97" t="n">
        <v>6</v>
      </c>
      <c r="O152" s="97" t="n">
        <v>3</v>
      </c>
      <c r="P152" s="97" t="n">
        <v>4</v>
      </c>
      <c r="Q152" s="97" t="n">
        <v>4</v>
      </c>
      <c r="R152" s="97"/>
      <c r="S152" s="98" t="e">
        <f aca="false">LOOKUP(2,1/(C152:R152&lt;&gt;""),C152:R152)</f>
        <v>#DIV/0!</v>
      </c>
    </row>
    <row r="153" customFormat="false" ht="15" hidden="false" customHeight="false" outlineLevel="0" collapsed="false">
      <c r="A153" s="50" t="s">
        <v>119</v>
      </c>
      <c r="B153" s="50" t="s">
        <v>79</v>
      </c>
      <c r="C153" s="97" t="n">
        <v>5</v>
      </c>
      <c r="D153" s="97" t="n">
        <v>3</v>
      </c>
      <c r="E153" s="97" t="n">
        <v>5</v>
      </c>
      <c r="F153" s="97" t="n">
        <v>4</v>
      </c>
      <c r="G153" s="97" t="n">
        <v>4</v>
      </c>
      <c r="H153" s="97" t="n">
        <v>4</v>
      </c>
      <c r="I153" s="97" t="n">
        <v>4</v>
      </c>
      <c r="J153" s="97" t="n">
        <v>8</v>
      </c>
      <c r="K153" s="97" t="n">
        <v>10</v>
      </c>
      <c r="L153" s="97" t="n">
        <v>5</v>
      </c>
      <c r="M153" s="97" t="n">
        <v>6</v>
      </c>
      <c r="N153" s="97" t="n">
        <v>6</v>
      </c>
      <c r="O153" s="97" t="n">
        <v>7</v>
      </c>
      <c r="P153" s="97" t="n">
        <v>8</v>
      </c>
      <c r="Q153" s="97" t="n">
        <v>6</v>
      </c>
      <c r="R153" s="97" t="n">
        <v>5</v>
      </c>
      <c r="S153" s="98" t="n">
        <f aca="false">LOOKUP(2,1/(C153:R153&lt;&gt;""),C153:R153)</f>
        <v>5</v>
      </c>
    </row>
    <row r="154" customFormat="false" ht="15" hidden="false" customHeight="false" outlineLevel="0" collapsed="false">
      <c r="A154" s="50" t="s">
        <v>132</v>
      </c>
      <c r="B154" s="50" t="s">
        <v>79</v>
      </c>
      <c r="C154" s="97" t="n">
        <v>8</v>
      </c>
      <c r="D154" s="97" t="n">
        <v>8</v>
      </c>
      <c r="E154" s="97" t="n">
        <v>8</v>
      </c>
      <c r="F154" s="97" t="n">
        <v>7</v>
      </c>
      <c r="G154" s="97" t="n">
        <v>6</v>
      </c>
      <c r="H154" s="97" t="n">
        <v>5</v>
      </c>
      <c r="I154" s="97" t="n">
        <v>5</v>
      </c>
      <c r="J154" s="97" t="n">
        <v>5</v>
      </c>
      <c r="K154" s="97" t="n">
        <v>4</v>
      </c>
      <c r="L154" s="97" t="n">
        <v>4</v>
      </c>
      <c r="M154" s="97" t="n">
        <v>4</v>
      </c>
      <c r="N154" s="97"/>
      <c r="O154" s="97"/>
      <c r="P154" s="97"/>
      <c r="Q154" s="97"/>
      <c r="R154" s="97"/>
      <c r="S154" s="98" t="e">
        <f aca="false">LOOKUP(2,1/(C154:R154&lt;&gt;""),C154:R154)</f>
        <v>#DIV/0!</v>
      </c>
    </row>
    <row r="155" customFormat="false" ht="15" hidden="false" customHeight="false" outlineLevel="0" collapsed="false">
      <c r="A155" s="50" t="s">
        <v>111</v>
      </c>
      <c r="B155" s="50" t="s">
        <v>79</v>
      </c>
      <c r="C155" s="97" t="n">
        <v>6</v>
      </c>
      <c r="D155" s="97" t="n">
        <v>4</v>
      </c>
      <c r="E155" s="97" t="n">
        <v>4</v>
      </c>
      <c r="F155" s="97" t="n">
        <v>4</v>
      </c>
      <c r="G155" s="97" t="n">
        <v>2</v>
      </c>
      <c r="H155" s="97" t="n">
        <v>3</v>
      </c>
      <c r="I155" s="97" t="n">
        <v>3</v>
      </c>
      <c r="J155" s="97" t="n">
        <v>4</v>
      </c>
      <c r="K155" s="97" t="n">
        <v>5</v>
      </c>
      <c r="L155" s="97" t="n">
        <v>6</v>
      </c>
      <c r="M155" s="97" t="n">
        <v>4</v>
      </c>
      <c r="N155" s="97" t="n">
        <v>4</v>
      </c>
      <c r="O155" s="97" t="n">
        <v>4</v>
      </c>
      <c r="P155" s="97" t="n">
        <v>4</v>
      </c>
      <c r="Q155" s="97" t="n">
        <v>3</v>
      </c>
      <c r="R155" s="97" t="n">
        <v>3</v>
      </c>
      <c r="S155" s="98" t="n">
        <f aca="false">LOOKUP(2,1/(C155:R155&lt;&gt;""),C155:R155)</f>
        <v>3</v>
      </c>
    </row>
    <row r="156" customFormat="false" ht="15" hidden="false" customHeight="false" outlineLevel="0" collapsed="false">
      <c r="A156" s="50" t="s">
        <v>113</v>
      </c>
      <c r="B156" s="50" t="s">
        <v>79</v>
      </c>
      <c r="C156" s="97" t="n">
        <v>6</v>
      </c>
      <c r="D156" s="97" t="n">
        <v>6</v>
      </c>
      <c r="E156" s="97" t="n">
        <v>5</v>
      </c>
      <c r="F156" s="97" t="n">
        <v>6</v>
      </c>
      <c r="G156" s="97" t="n">
        <v>6</v>
      </c>
      <c r="H156" s="97" t="n">
        <v>7</v>
      </c>
      <c r="I156" s="97" t="n">
        <v>9</v>
      </c>
      <c r="J156" s="97" t="n">
        <v>13</v>
      </c>
      <c r="K156" s="97" t="n">
        <v>13</v>
      </c>
      <c r="L156" s="97" t="n">
        <v>9</v>
      </c>
      <c r="M156" s="97" t="n">
        <v>11</v>
      </c>
      <c r="N156" s="97" t="n">
        <v>6</v>
      </c>
      <c r="O156" s="97" t="n">
        <v>6</v>
      </c>
      <c r="P156" s="97" t="n">
        <v>6</v>
      </c>
      <c r="Q156" s="97" t="n">
        <v>9</v>
      </c>
      <c r="R156" s="97" t="n">
        <v>9</v>
      </c>
      <c r="S156" s="98" t="n">
        <f aca="false">LOOKUP(2,1/(C156:R156&lt;&gt;""),C156:R156)</f>
        <v>9</v>
      </c>
    </row>
    <row r="157" customFormat="false" ht="15" hidden="false" customHeight="false" outlineLevel="0" collapsed="false">
      <c r="A157" s="50" t="s">
        <v>85</v>
      </c>
      <c r="B157" s="50" t="s">
        <v>79</v>
      </c>
      <c r="C157" s="97"/>
      <c r="D157" s="97"/>
      <c r="E157" s="97"/>
      <c r="F157" s="97"/>
      <c r="G157" s="97"/>
      <c r="H157" s="97"/>
      <c r="I157" s="97"/>
      <c r="J157" s="97"/>
      <c r="K157" s="97"/>
      <c r="L157" s="97" t="n">
        <v>13</v>
      </c>
      <c r="M157" s="97" t="n">
        <v>15</v>
      </c>
      <c r="N157" s="97" t="n">
        <v>14</v>
      </c>
      <c r="O157" s="97" t="n">
        <v>5</v>
      </c>
      <c r="P157" s="97" t="n">
        <v>6</v>
      </c>
      <c r="Q157" s="97" t="n">
        <v>10</v>
      </c>
      <c r="R157" s="97"/>
      <c r="S157" s="98" t="e">
        <f aca="false">LOOKUP(2,1/(C157:R157&lt;&gt;""),C157:R157)</f>
        <v>#DIV/0!</v>
      </c>
    </row>
  </sheetData>
  <printOptions headings="false" gridLines="false" gridLinesSet="true" horizontalCentered="false" verticalCentered="false"/>
  <pageMargins left="1.17986111111111" right="0.790277777777778" top="0.790277777777778" bottom="4.72013888888889" header="0.511805555555555" footer="0.390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Health expenditure series. Geneva: World Health Organization (latest updates and more information on countries are available at: http://apps.who.int/nha/database/DataExplorerRegime.aspx). All the indicators refer to expenditures by f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pane xSplit="2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G18" activeCellId="0" sqref="AG18"/>
    </sheetView>
  </sheetViews>
  <sheetFormatPr defaultRowHeight="15"/>
  <cols>
    <col collapsed="false" hidden="false" max="1" min="1" style="102" width="22.8178137651822"/>
    <col collapsed="false" hidden="false" max="2" min="2" style="102" width="10.9271255060729"/>
    <col collapsed="false" hidden="false" max="18" min="3" style="102" width="5.03643724696356"/>
    <col collapsed="false" hidden="false" max="19" min="19" style="102" width="26.1376518218623"/>
    <col collapsed="false" hidden="false" max="1025" min="20" style="102" width="9.10526315789474"/>
  </cols>
  <sheetData>
    <row r="1" customFormat="false" ht="15" hidden="false" customHeight="false" outlineLevel="0" collapsed="false">
      <c r="A1" s="94"/>
      <c r="B1" s="94" t="s">
        <v>64</v>
      </c>
      <c r="C1" s="95" t="n">
        <v>2000</v>
      </c>
      <c r="D1" s="95" t="n">
        <v>2001</v>
      </c>
      <c r="E1" s="95" t="n">
        <v>2002</v>
      </c>
      <c r="F1" s="95" t="n">
        <v>2003</v>
      </c>
      <c r="G1" s="95" t="n">
        <v>2004</v>
      </c>
      <c r="H1" s="95" t="n">
        <v>2005</v>
      </c>
      <c r="I1" s="95" t="n">
        <v>2006</v>
      </c>
      <c r="J1" s="95" t="n">
        <v>2007</v>
      </c>
      <c r="K1" s="95" t="n">
        <v>2008</v>
      </c>
      <c r="L1" s="95" t="n">
        <v>2009</v>
      </c>
      <c r="M1" s="95" t="n">
        <v>2010</v>
      </c>
      <c r="N1" s="95" t="n">
        <v>2011</v>
      </c>
      <c r="O1" s="95" t="n">
        <v>2012</v>
      </c>
      <c r="P1" s="95" t="n">
        <v>2013</v>
      </c>
      <c r="Q1" s="95" t="n">
        <v>2014</v>
      </c>
      <c r="R1" s="95" t="n">
        <v>2015</v>
      </c>
      <c r="S1" s="96" t="s">
        <v>65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8" t="s">
        <v>109</v>
      </c>
      <c r="B2" s="50" t="s">
        <v>79</v>
      </c>
      <c r="C2" s="97"/>
      <c r="D2" s="97"/>
      <c r="E2" s="97"/>
      <c r="F2" s="97"/>
      <c r="G2" s="97"/>
      <c r="H2" s="97"/>
      <c r="I2" s="97"/>
      <c r="J2" s="97"/>
      <c r="K2" s="97" t="n">
        <v>2</v>
      </c>
      <c r="L2" s="97" t="n">
        <v>2</v>
      </c>
      <c r="M2" s="97" t="n">
        <v>1</v>
      </c>
      <c r="N2" s="97" t="n">
        <v>1</v>
      </c>
      <c r="O2" s="97" t="n">
        <v>1</v>
      </c>
      <c r="P2" s="97" t="n">
        <v>1</v>
      </c>
      <c r="Q2" s="97" t="n">
        <v>1</v>
      </c>
      <c r="R2" s="97"/>
      <c r="S2" s="98" t="e">
        <f aca="false">LOOKUP(2,1/(C2:R2&lt;&gt;""),C2:R2)</f>
        <v>#DIV/0!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0" t="s">
        <v>131</v>
      </c>
      <c r="B3" s="50" t="s">
        <v>79</v>
      </c>
      <c r="C3" s="97" t="n">
        <v>1</v>
      </c>
      <c r="D3" s="97" t="n">
        <v>2</v>
      </c>
      <c r="E3" s="97" t="n">
        <v>2</v>
      </c>
      <c r="F3" s="97" t="n">
        <v>2</v>
      </c>
      <c r="G3" s="97" t="n">
        <v>2</v>
      </c>
      <c r="H3" s="97" t="n">
        <v>2</v>
      </c>
      <c r="I3" s="97" t="n">
        <v>2</v>
      </c>
      <c r="J3" s="97" t="n">
        <v>2</v>
      </c>
      <c r="K3" s="97" t="n">
        <v>2</v>
      </c>
      <c r="L3" s="97" t="n">
        <v>2</v>
      </c>
      <c r="M3" s="97" t="n">
        <v>2</v>
      </c>
      <c r="N3" s="97" t="n">
        <v>2</v>
      </c>
      <c r="O3" s="97" t="n">
        <v>2</v>
      </c>
      <c r="P3" s="97" t="n">
        <v>2</v>
      </c>
      <c r="Q3" s="97" t="n">
        <v>2</v>
      </c>
      <c r="R3" s="97" t="n">
        <v>1</v>
      </c>
      <c r="S3" s="98" t="n">
        <f aca="false">LOOKUP(2,1/(C3:R3&lt;&gt;""),C3:R3)</f>
        <v>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102" t="n">
        <v>10</v>
      </c>
      <c r="AE3" s="102" t="n">
        <v>0</v>
      </c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50" t="s">
        <v>101</v>
      </c>
      <c r="B4" s="50" t="s">
        <v>79</v>
      </c>
      <c r="C4" s="97" t="n">
        <v>6</v>
      </c>
      <c r="D4" s="97" t="n">
        <v>6</v>
      </c>
      <c r="E4" s="97" t="n">
        <v>4</v>
      </c>
      <c r="F4" s="97" t="n">
        <v>3</v>
      </c>
      <c r="G4" s="97" t="n">
        <v>3</v>
      </c>
      <c r="H4" s="97" t="n">
        <v>5</v>
      </c>
      <c r="I4" s="97" t="n">
        <v>3</v>
      </c>
      <c r="J4" s="97" t="n">
        <v>4</v>
      </c>
      <c r="K4" s="97" t="n">
        <v>16</v>
      </c>
      <c r="L4" s="97" t="n">
        <v>25</v>
      </c>
      <c r="M4" s="97" t="n">
        <v>11</v>
      </c>
      <c r="N4" s="97" t="n">
        <v>11</v>
      </c>
      <c r="O4" s="97" t="n">
        <v>8</v>
      </c>
      <c r="P4" s="97" t="n">
        <v>10</v>
      </c>
      <c r="Q4" s="97" t="n">
        <v>3</v>
      </c>
      <c r="R4" s="97" t="n">
        <v>1</v>
      </c>
      <c r="S4" s="98" t="n">
        <f aca="false">LOOKUP(2,1/(C4:R4&lt;&gt;""),C4:R4)</f>
        <v>1</v>
      </c>
      <c r="T4" s="0"/>
      <c r="U4" s="0"/>
      <c r="V4" s="0"/>
      <c r="W4" s="0"/>
      <c r="X4" s="0"/>
      <c r="Y4" s="0"/>
      <c r="Z4" s="0"/>
      <c r="AA4" s="0"/>
      <c r="AB4" s="0"/>
      <c r="AC4" s="0"/>
      <c r="AD4" s="102" t="n">
        <v>10</v>
      </c>
      <c r="AE4" s="102" t="n">
        <v>1</v>
      </c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true" customHeight="false" outlineLevel="0" collapsed="false">
      <c r="A5" s="50" t="s">
        <v>98</v>
      </c>
      <c r="B5" s="50" t="s">
        <v>79</v>
      </c>
      <c r="C5" s="97" t="n">
        <v>1</v>
      </c>
      <c r="D5" s="97" t="n">
        <v>1</v>
      </c>
      <c r="E5" s="97" t="n">
        <v>1</v>
      </c>
      <c r="F5" s="97" t="n">
        <v>1</v>
      </c>
      <c r="G5" s="97" t="n">
        <v>1</v>
      </c>
      <c r="H5" s="97" t="n">
        <v>1</v>
      </c>
      <c r="I5" s="97"/>
      <c r="J5" s="97"/>
      <c r="K5" s="97"/>
      <c r="L5" s="97"/>
      <c r="M5" s="97"/>
      <c r="N5" s="97"/>
      <c r="O5" s="97"/>
      <c r="P5" s="97"/>
      <c r="Q5" s="97"/>
      <c r="R5" s="97"/>
      <c r="S5" s="99" t="e">
        <f aca="false">LOOKUP(2,1/(C5:R5&lt;&gt;""),C5:R5)</f>
        <v>#DIV/0!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0" collapsed="false">
      <c r="A6" s="50" t="s">
        <v>137</v>
      </c>
      <c r="B6" s="50" t="s">
        <v>79</v>
      </c>
      <c r="C6" s="97"/>
      <c r="D6" s="97"/>
      <c r="E6" s="97"/>
      <c r="F6" s="97"/>
      <c r="G6" s="97"/>
      <c r="H6" s="97"/>
      <c r="I6" s="97"/>
      <c r="J6" s="97" t="n">
        <v>2</v>
      </c>
      <c r="K6" s="97" t="n">
        <v>1</v>
      </c>
      <c r="L6" s="97" t="n">
        <v>1</v>
      </c>
      <c r="M6" s="97"/>
      <c r="N6" s="97"/>
      <c r="O6" s="97"/>
      <c r="P6" s="97"/>
      <c r="Q6" s="97"/>
      <c r="R6" s="97"/>
      <c r="S6" s="99" t="e">
        <f aca="false">LOOKUP(2,1/(C6:R6&lt;&gt;""),C6:R6)</f>
        <v>#DIV/0!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50" t="s">
        <v>116</v>
      </c>
      <c r="B7" s="50" t="s">
        <v>79</v>
      </c>
      <c r="C7" s="97"/>
      <c r="D7" s="97"/>
      <c r="E7" s="97" t="n">
        <v>1</v>
      </c>
      <c r="F7" s="97" t="n">
        <v>1</v>
      </c>
      <c r="G7" s="97" t="n">
        <v>1</v>
      </c>
      <c r="H7" s="97" t="n">
        <v>1</v>
      </c>
      <c r="I7" s="97" t="n">
        <v>1</v>
      </c>
      <c r="J7" s="97" t="n">
        <v>1</v>
      </c>
      <c r="K7" s="97" t="n">
        <v>1</v>
      </c>
      <c r="L7" s="97" t="n">
        <v>1</v>
      </c>
      <c r="M7" s="97" t="n">
        <v>1</v>
      </c>
      <c r="N7" s="97" t="n">
        <v>1</v>
      </c>
      <c r="O7" s="97" t="n">
        <v>1</v>
      </c>
      <c r="P7" s="97" t="n">
        <v>1</v>
      </c>
      <c r="Q7" s="97" t="n">
        <v>1</v>
      </c>
      <c r="R7" s="97"/>
      <c r="S7" s="98" t="e">
        <f aca="false">LOOKUP(2,1/(C7:R7&lt;&gt;""),C7:R7)</f>
        <v>#DIV/0!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50" t="s">
        <v>93</v>
      </c>
      <c r="B8" s="50" t="s">
        <v>79</v>
      </c>
      <c r="C8" s="97" t="n">
        <v>3</v>
      </c>
      <c r="D8" s="97" t="n">
        <v>1</v>
      </c>
      <c r="E8" s="97" t="n">
        <v>1</v>
      </c>
      <c r="F8" s="97" t="n">
        <v>2</v>
      </c>
      <c r="G8" s="97" t="n">
        <v>1</v>
      </c>
      <c r="H8" s="97" t="n">
        <v>1</v>
      </c>
      <c r="I8" s="97" t="n">
        <v>1</v>
      </c>
      <c r="J8" s="97" t="n">
        <v>2</v>
      </c>
      <c r="K8" s="97" t="n">
        <v>2</v>
      </c>
      <c r="L8" s="97" t="n">
        <v>1</v>
      </c>
      <c r="M8" s="97"/>
      <c r="N8" s="97"/>
      <c r="O8" s="97"/>
      <c r="P8" s="97" t="n">
        <v>1</v>
      </c>
      <c r="Q8" s="97"/>
      <c r="R8" s="97"/>
      <c r="S8" s="98" t="e">
        <f aca="false">LOOKUP(2,1/(C8:R8&lt;&gt;""),C8:R8)</f>
        <v>#DIV/0!</v>
      </c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48" t="s">
        <v>75</v>
      </c>
      <c r="B9" s="50" t="s">
        <v>79</v>
      </c>
      <c r="C9" s="97" t="n">
        <v>1</v>
      </c>
      <c r="D9" s="97" t="n">
        <v>1</v>
      </c>
      <c r="E9" s="97" t="n">
        <v>1</v>
      </c>
      <c r="F9" s="97" t="n">
        <v>1</v>
      </c>
      <c r="G9" s="97" t="n">
        <v>1</v>
      </c>
      <c r="H9" s="97" t="n">
        <v>2</v>
      </c>
      <c r="I9" s="97" t="n">
        <v>2</v>
      </c>
      <c r="J9" s="97" t="n">
        <v>2</v>
      </c>
      <c r="K9" s="97" t="n">
        <v>2</v>
      </c>
      <c r="L9" s="97" t="n">
        <v>1</v>
      </c>
      <c r="M9" s="97" t="n">
        <v>2</v>
      </c>
      <c r="N9" s="97" t="n">
        <v>2</v>
      </c>
      <c r="O9" s="97" t="n">
        <v>1</v>
      </c>
      <c r="P9" s="97"/>
      <c r="Q9" s="97"/>
      <c r="R9" s="97"/>
      <c r="S9" s="98" t="e">
        <f aca="false">LOOKUP(2,1/(C9:R9&lt;&gt;""),C9:R9)</f>
        <v>#DIV/0!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50" t="s">
        <v>86</v>
      </c>
      <c r="B10" s="50" t="s">
        <v>79</v>
      </c>
      <c r="C10" s="97" t="n">
        <v>1</v>
      </c>
      <c r="D10" s="97" t="n">
        <v>1</v>
      </c>
      <c r="E10" s="97" t="n">
        <v>1</v>
      </c>
      <c r="F10" s="97" t="n">
        <v>1</v>
      </c>
      <c r="G10" s="97" t="n">
        <v>1</v>
      </c>
      <c r="H10" s="97" t="n">
        <v>2</v>
      </c>
      <c r="I10" s="97" t="n">
        <v>2</v>
      </c>
      <c r="J10" s="97" t="n">
        <v>3</v>
      </c>
      <c r="K10" s="97" t="n">
        <v>2</v>
      </c>
      <c r="L10" s="97" t="n">
        <v>2</v>
      </c>
      <c r="M10" s="97" t="n">
        <v>2</v>
      </c>
      <c r="N10" s="97" t="n">
        <v>1</v>
      </c>
      <c r="O10" s="97" t="n">
        <v>1</v>
      </c>
      <c r="P10" s="97" t="n">
        <v>1</v>
      </c>
      <c r="Q10" s="97" t="n">
        <v>1</v>
      </c>
      <c r="R10" s="97" t="n">
        <v>1</v>
      </c>
      <c r="S10" s="98" t="n">
        <f aca="false">LOOKUP(2,1/(C10:R10&lt;&gt;""),C10:R10)</f>
        <v>1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50" t="s">
        <v>129</v>
      </c>
      <c r="B11" s="50" t="s">
        <v>79</v>
      </c>
      <c r="C11" s="97" t="n">
        <v>2</v>
      </c>
      <c r="D11" s="97" t="n">
        <v>2</v>
      </c>
      <c r="E11" s="97" t="n">
        <v>2</v>
      </c>
      <c r="F11" s="97" t="n">
        <v>2</v>
      </c>
      <c r="G11" s="97" t="n">
        <v>2</v>
      </c>
      <c r="H11" s="97" t="n">
        <v>2</v>
      </c>
      <c r="I11" s="97" t="n">
        <v>1</v>
      </c>
      <c r="J11" s="97" t="n">
        <v>1</v>
      </c>
      <c r="K11" s="97" t="n">
        <v>1</v>
      </c>
      <c r="L11" s="97" t="n">
        <v>1</v>
      </c>
      <c r="M11" s="97" t="n">
        <v>1</v>
      </c>
      <c r="N11" s="97" t="n">
        <v>2</v>
      </c>
      <c r="O11" s="97" t="n">
        <v>1</v>
      </c>
      <c r="P11" s="97" t="n">
        <v>2</v>
      </c>
      <c r="Q11" s="97"/>
      <c r="R11" s="97"/>
      <c r="S11" s="98" t="e">
        <f aca="false">LOOKUP(2,1/(C11:R11&lt;&gt;""),C11:R11)</f>
        <v>#DIV/0!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0" collapsed="false">
      <c r="A12" s="50" t="s">
        <v>127</v>
      </c>
      <c r="B12" s="50" t="s">
        <v>79</v>
      </c>
      <c r="C12" s="97" t="n">
        <v>4</v>
      </c>
      <c r="D12" s="97" t="n">
        <v>4</v>
      </c>
      <c r="E12" s="97" t="n">
        <v>4</v>
      </c>
      <c r="F12" s="97" t="n">
        <v>3</v>
      </c>
      <c r="G12" s="97" t="n">
        <v>3</v>
      </c>
      <c r="H12" s="97" t="n">
        <v>2</v>
      </c>
      <c r="I12" s="97" t="n">
        <v>2</v>
      </c>
      <c r="J12" s="97" t="n">
        <v>2</v>
      </c>
      <c r="K12" s="97"/>
      <c r="L12" s="97"/>
      <c r="M12" s="97"/>
      <c r="N12" s="97"/>
      <c r="O12" s="97"/>
      <c r="P12" s="97"/>
      <c r="Q12" s="97"/>
      <c r="R12" s="97"/>
      <c r="S12" s="99" t="e">
        <f aca="false">LOOKUP(2,1/(C12:R12&lt;&gt;""),C12:R12)</f>
        <v>#DIV/0!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50" t="s">
        <v>126</v>
      </c>
      <c r="B13" s="50" t="s">
        <v>79</v>
      </c>
      <c r="C13" s="97" t="n">
        <v>4</v>
      </c>
      <c r="D13" s="97" t="n">
        <v>4</v>
      </c>
      <c r="E13" s="97" t="n">
        <v>4</v>
      </c>
      <c r="F13" s="97" t="n">
        <v>3</v>
      </c>
      <c r="G13" s="97" t="n">
        <v>3</v>
      </c>
      <c r="H13" s="97" t="n">
        <v>3</v>
      </c>
      <c r="I13" s="97" t="n">
        <v>3</v>
      </c>
      <c r="J13" s="97" t="n">
        <v>2</v>
      </c>
      <c r="K13" s="97" t="n">
        <v>2</v>
      </c>
      <c r="L13" s="97" t="n">
        <v>3</v>
      </c>
      <c r="M13" s="97" t="n">
        <v>4</v>
      </c>
      <c r="N13" s="97" t="n">
        <v>2</v>
      </c>
      <c r="O13" s="97" t="n">
        <v>2</v>
      </c>
      <c r="P13" s="97" t="n">
        <v>2</v>
      </c>
      <c r="Q13" s="97" t="n">
        <v>2</v>
      </c>
      <c r="R13" s="97" t="n">
        <v>2</v>
      </c>
      <c r="S13" s="98" t="n">
        <f aca="false">LOOKUP(2,1/(C13:R13&lt;&gt;""),C13:R13)</f>
        <v>2</v>
      </c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50" t="s">
        <v>81</v>
      </c>
      <c r="B14" s="50" t="s">
        <v>79</v>
      </c>
      <c r="C14" s="97" t="n">
        <v>7</v>
      </c>
      <c r="D14" s="97" t="n">
        <v>7</v>
      </c>
      <c r="E14" s="97" t="n">
        <v>6</v>
      </c>
      <c r="F14" s="97" t="n">
        <v>5</v>
      </c>
      <c r="G14" s="97" t="n">
        <v>5</v>
      </c>
      <c r="H14" s="97" t="n">
        <v>4</v>
      </c>
      <c r="I14" s="97" t="n">
        <v>3</v>
      </c>
      <c r="J14" s="97" t="n">
        <v>3</v>
      </c>
      <c r="K14" s="97" t="n">
        <v>2</v>
      </c>
      <c r="L14" s="97" t="n">
        <v>2</v>
      </c>
      <c r="M14" s="97" t="n">
        <v>2</v>
      </c>
      <c r="N14" s="97" t="n">
        <v>2</v>
      </c>
      <c r="O14" s="97" t="n">
        <v>1</v>
      </c>
      <c r="P14" s="97" t="n">
        <v>2</v>
      </c>
      <c r="Q14" s="97" t="n">
        <v>2</v>
      </c>
      <c r="R14" s="97"/>
      <c r="S14" s="98" t="e">
        <f aca="false">LOOKUP(2,1/(C14:R14&lt;&gt;""),C14:R14)</f>
        <v>#DIV/0!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50" t="s">
        <v>122</v>
      </c>
      <c r="B15" s="50" t="s">
        <v>79</v>
      </c>
      <c r="C15" s="97" t="n">
        <v>4</v>
      </c>
      <c r="D15" s="97" t="n">
        <v>4</v>
      </c>
      <c r="E15" s="97" t="n">
        <v>4</v>
      </c>
      <c r="F15" s="97" t="n">
        <v>4</v>
      </c>
      <c r="G15" s="97" t="n">
        <v>3</v>
      </c>
      <c r="H15" s="97" t="n">
        <v>4</v>
      </c>
      <c r="I15" s="97" t="n">
        <v>4</v>
      </c>
      <c r="J15" s="97" t="n">
        <v>3</v>
      </c>
      <c r="K15" s="97" t="n">
        <v>3</v>
      </c>
      <c r="L15" s="97" t="n">
        <v>2</v>
      </c>
      <c r="M15" s="97" t="n">
        <v>3</v>
      </c>
      <c r="N15" s="97" t="n">
        <v>3</v>
      </c>
      <c r="O15" s="97" t="n">
        <v>3</v>
      </c>
      <c r="P15" s="97" t="n">
        <v>2</v>
      </c>
      <c r="Q15" s="97" t="n">
        <v>2</v>
      </c>
      <c r="R15" s="97" t="n">
        <v>2</v>
      </c>
      <c r="S15" s="98" t="n">
        <f aca="false">LOOKUP(2,1/(C15:R15&lt;&gt;""),C15:R15)</f>
        <v>2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50" t="s">
        <v>111</v>
      </c>
      <c r="B16" s="50" t="s">
        <v>79</v>
      </c>
      <c r="C16" s="97" t="n">
        <v>6</v>
      </c>
      <c r="D16" s="97" t="n">
        <v>4</v>
      </c>
      <c r="E16" s="97" t="n">
        <v>4</v>
      </c>
      <c r="F16" s="97" t="n">
        <v>4</v>
      </c>
      <c r="G16" s="97" t="n">
        <v>2</v>
      </c>
      <c r="H16" s="97" t="n">
        <v>3</v>
      </c>
      <c r="I16" s="97" t="n">
        <v>3</v>
      </c>
      <c r="J16" s="97" t="n">
        <v>4</v>
      </c>
      <c r="K16" s="97" t="n">
        <v>5</v>
      </c>
      <c r="L16" s="97" t="n">
        <v>6</v>
      </c>
      <c r="M16" s="97" t="n">
        <v>4</v>
      </c>
      <c r="N16" s="97" t="n">
        <v>4</v>
      </c>
      <c r="O16" s="97" t="n">
        <v>4</v>
      </c>
      <c r="P16" s="97" t="n">
        <v>4</v>
      </c>
      <c r="Q16" s="97" t="n">
        <v>3</v>
      </c>
      <c r="R16" s="97" t="n">
        <v>3</v>
      </c>
      <c r="S16" s="98" t="n">
        <f aca="false">LOOKUP(2,1/(C16:R16&lt;&gt;""),C16:R16)</f>
        <v>3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50" t="s">
        <v>136</v>
      </c>
      <c r="B17" s="50" t="s">
        <v>79</v>
      </c>
      <c r="C17" s="97" t="n">
        <v>3</v>
      </c>
      <c r="D17" s="97" t="n">
        <v>3</v>
      </c>
      <c r="E17" s="97" t="n">
        <v>4</v>
      </c>
      <c r="F17" s="97" t="n">
        <v>2</v>
      </c>
      <c r="G17" s="97" t="n">
        <v>3</v>
      </c>
      <c r="H17" s="97" t="n">
        <v>3</v>
      </c>
      <c r="I17" s="97" t="n">
        <v>4</v>
      </c>
      <c r="J17" s="97" t="n">
        <v>4</v>
      </c>
      <c r="K17" s="97" t="n">
        <v>3</v>
      </c>
      <c r="L17" s="97" t="n">
        <v>4</v>
      </c>
      <c r="M17" s="97" t="n">
        <v>3</v>
      </c>
      <c r="N17" s="97" t="n">
        <v>3</v>
      </c>
      <c r="O17" s="97" t="n">
        <v>3</v>
      </c>
      <c r="P17" s="97" t="n">
        <v>3</v>
      </c>
      <c r="Q17" s="97"/>
      <c r="R17" s="97"/>
      <c r="S17" s="98" t="e">
        <f aca="false">LOOKUP(2,1/(C17:R17&lt;&gt;""),C17:R17)</f>
        <v>#DIV/0!</v>
      </c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50" t="s">
        <v>82</v>
      </c>
      <c r="B18" s="50" t="s">
        <v>79</v>
      </c>
      <c r="C18" s="97" t="n">
        <v>5</v>
      </c>
      <c r="D18" s="97" t="n">
        <v>5</v>
      </c>
      <c r="E18" s="97" t="n">
        <v>5</v>
      </c>
      <c r="F18" s="97" t="n">
        <v>5</v>
      </c>
      <c r="G18" s="97" t="n">
        <v>4</v>
      </c>
      <c r="H18" s="97" t="n">
        <v>4</v>
      </c>
      <c r="I18" s="97" t="n">
        <v>3</v>
      </c>
      <c r="J18" s="97" t="n">
        <v>3</v>
      </c>
      <c r="K18" s="97" t="n">
        <v>3</v>
      </c>
      <c r="L18" s="97" t="n">
        <v>4</v>
      </c>
      <c r="M18" s="97" t="n">
        <v>4</v>
      </c>
      <c r="N18" s="97" t="n">
        <v>4</v>
      </c>
      <c r="O18" s="97" t="n">
        <v>6</v>
      </c>
      <c r="P18" s="97" t="n">
        <v>3</v>
      </c>
      <c r="Q18" s="97" t="n">
        <v>3</v>
      </c>
      <c r="R18" s="97" t="n">
        <v>3</v>
      </c>
      <c r="S18" s="98" t="n">
        <f aca="false">LOOKUP(2,1/(C18:R18&lt;&gt;""),C18:R18)</f>
        <v>3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50" t="s">
        <v>125</v>
      </c>
      <c r="B19" s="50" t="s">
        <v>79</v>
      </c>
      <c r="C19" s="97" t="n">
        <v>2</v>
      </c>
      <c r="D19" s="97" t="n">
        <v>1</v>
      </c>
      <c r="E19" s="97" t="n">
        <v>1</v>
      </c>
      <c r="F19" s="97" t="n">
        <v>1</v>
      </c>
      <c r="G19" s="97" t="n">
        <v>2</v>
      </c>
      <c r="H19" s="97" t="n">
        <v>3</v>
      </c>
      <c r="I19" s="97" t="n">
        <v>2</v>
      </c>
      <c r="J19" s="97" t="n">
        <v>2</v>
      </c>
      <c r="K19" s="97" t="n">
        <v>3</v>
      </c>
      <c r="L19" s="97" t="n">
        <v>2</v>
      </c>
      <c r="M19" s="97" t="n">
        <v>3</v>
      </c>
      <c r="N19" s="97" t="n">
        <v>3</v>
      </c>
      <c r="O19" s="97" t="n">
        <v>3</v>
      </c>
      <c r="P19" s="97"/>
      <c r="Q19" s="97"/>
      <c r="R19" s="97"/>
      <c r="S19" s="98" t="e">
        <f aca="false">LOOKUP(2,1/(C19:R19&lt;&gt;""),C19:R19)</f>
        <v>#DIV/0!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50" t="s">
        <v>78</v>
      </c>
      <c r="B20" s="50" t="s">
        <v>79</v>
      </c>
      <c r="C20" s="97" t="n">
        <v>3</v>
      </c>
      <c r="D20" s="97" t="n">
        <v>3</v>
      </c>
      <c r="E20" s="97" t="n">
        <v>3</v>
      </c>
      <c r="F20" s="97" t="n">
        <v>3</v>
      </c>
      <c r="G20" s="97" t="n">
        <v>3</v>
      </c>
      <c r="H20" s="97" t="n">
        <v>2</v>
      </c>
      <c r="I20" s="97" t="n">
        <v>3</v>
      </c>
      <c r="J20" s="97" t="n">
        <v>2</v>
      </c>
      <c r="K20" s="97" t="n">
        <v>2</v>
      </c>
      <c r="L20" s="97" t="n">
        <v>3</v>
      </c>
      <c r="M20" s="97" t="n">
        <v>3</v>
      </c>
      <c r="N20" s="97" t="n">
        <v>3</v>
      </c>
      <c r="O20" s="97" t="n">
        <v>6</v>
      </c>
      <c r="P20" s="97" t="n">
        <v>5</v>
      </c>
      <c r="Q20" s="97" t="n">
        <v>5</v>
      </c>
      <c r="R20" s="97" t="n">
        <v>3</v>
      </c>
      <c r="S20" s="98" t="n">
        <f aca="false">LOOKUP(2,1/(C20:R20&lt;&gt;""),C20:R20)</f>
        <v>3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0" collapsed="false">
      <c r="A21" s="48" t="s">
        <v>123</v>
      </c>
      <c r="B21" s="50" t="s">
        <v>79</v>
      </c>
      <c r="C21" s="97"/>
      <c r="D21" s="97"/>
      <c r="E21" s="97"/>
      <c r="F21" s="97"/>
      <c r="G21" s="97" t="n">
        <v>3</v>
      </c>
      <c r="H21" s="97" t="n">
        <v>3</v>
      </c>
      <c r="I21" s="97" t="n">
        <v>3</v>
      </c>
      <c r="J21" s="97" t="n">
        <v>3</v>
      </c>
      <c r="K21" s="97" t="n">
        <v>3</v>
      </c>
      <c r="L21" s="97" t="n">
        <v>3</v>
      </c>
      <c r="M21" s="97"/>
      <c r="N21" s="97"/>
      <c r="O21" s="97"/>
      <c r="P21" s="97"/>
      <c r="Q21" s="97"/>
      <c r="R21" s="97"/>
      <c r="S21" s="99" t="e">
        <f aca="false">LOOKUP(2,1/(C21:R21&lt;&gt;""),C21:R21)</f>
        <v>#DIV/0!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50" t="s">
        <v>89</v>
      </c>
      <c r="B22" s="50" t="s">
        <v>79</v>
      </c>
      <c r="C22" s="97" t="n">
        <v>1</v>
      </c>
      <c r="D22" s="97" t="n">
        <v>1</v>
      </c>
      <c r="E22" s="97" t="n">
        <v>2</v>
      </c>
      <c r="F22" s="97" t="n">
        <v>1</v>
      </c>
      <c r="G22" s="97" t="n">
        <v>2</v>
      </c>
      <c r="H22" s="97" t="n">
        <v>4</v>
      </c>
      <c r="I22" s="97" t="n">
        <v>7</v>
      </c>
      <c r="J22" s="97" t="n">
        <v>5</v>
      </c>
      <c r="K22" s="97" t="n">
        <v>4</v>
      </c>
      <c r="L22" s="97" t="n">
        <v>2</v>
      </c>
      <c r="M22" s="97" t="n">
        <v>2</v>
      </c>
      <c r="N22" s="97" t="n">
        <v>6</v>
      </c>
      <c r="O22" s="97" t="n">
        <v>5</v>
      </c>
      <c r="P22" s="97" t="n">
        <v>4</v>
      </c>
      <c r="Q22" s="97" t="n">
        <v>3</v>
      </c>
      <c r="R22" s="97"/>
      <c r="S22" s="98" t="e">
        <f aca="false">LOOKUP(2,1/(C22:R22&lt;&gt;""),C22:R22)</f>
        <v>#DIV/0!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50" t="s">
        <v>132</v>
      </c>
      <c r="B23" s="50" t="s">
        <v>79</v>
      </c>
      <c r="C23" s="97" t="n">
        <v>8</v>
      </c>
      <c r="D23" s="97" t="n">
        <v>8</v>
      </c>
      <c r="E23" s="97" t="n">
        <v>8</v>
      </c>
      <c r="F23" s="97" t="n">
        <v>7</v>
      </c>
      <c r="G23" s="97" t="n">
        <v>6</v>
      </c>
      <c r="H23" s="97" t="n">
        <v>5</v>
      </c>
      <c r="I23" s="97" t="n">
        <v>5</v>
      </c>
      <c r="J23" s="97" t="n">
        <v>5</v>
      </c>
      <c r="K23" s="97" t="n">
        <v>4</v>
      </c>
      <c r="L23" s="97" t="n">
        <v>4</v>
      </c>
      <c r="M23" s="97" t="n">
        <v>4</v>
      </c>
      <c r="N23" s="97"/>
      <c r="O23" s="97"/>
      <c r="P23" s="97"/>
      <c r="Q23" s="97"/>
      <c r="R23" s="97"/>
      <c r="S23" s="98" t="e">
        <f aca="false">LOOKUP(2,1/(C23:R23&lt;&gt;""),C23:R23)</f>
        <v>#DIV/0!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50" t="s">
        <v>112</v>
      </c>
      <c r="B24" s="50" t="s">
        <v>79</v>
      </c>
      <c r="C24" s="97" t="n">
        <v>6</v>
      </c>
      <c r="D24" s="97" t="n">
        <v>5</v>
      </c>
      <c r="E24" s="97" t="n">
        <v>4</v>
      </c>
      <c r="F24" s="97" t="n">
        <v>8</v>
      </c>
      <c r="G24" s="97" t="n">
        <v>8</v>
      </c>
      <c r="H24" s="97" t="n">
        <v>5</v>
      </c>
      <c r="I24" s="97" t="n">
        <v>4</v>
      </c>
      <c r="J24" s="97" t="n">
        <v>3</v>
      </c>
      <c r="K24" s="97" t="n">
        <v>5</v>
      </c>
      <c r="L24" s="97" t="n">
        <v>5</v>
      </c>
      <c r="M24" s="97" t="n">
        <v>6</v>
      </c>
      <c r="N24" s="97" t="n">
        <v>6</v>
      </c>
      <c r="O24" s="97" t="n">
        <v>3</v>
      </c>
      <c r="P24" s="97" t="n">
        <v>4</v>
      </c>
      <c r="Q24" s="97" t="n">
        <v>4</v>
      </c>
      <c r="R24" s="97"/>
      <c r="S24" s="98" t="e">
        <f aca="false">LOOKUP(2,1/(C24:R24&lt;&gt;""),C24:R24)</f>
        <v>#DIV/0!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50" t="s">
        <v>84</v>
      </c>
      <c r="B25" s="50" t="s">
        <v>79</v>
      </c>
      <c r="C25" s="97" t="n">
        <v>4</v>
      </c>
      <c r="D25" s="97" t="n">
        <v>3</v>
      </c>
      <c r="E25" s="97" t="n">
        <v>4</v>
      </c>
      <c r="F25" s="97" t="n">
        <v>4</v>
      </c>
      <c r="G25" s="97" t="n">
        <v>5</v>
      </c>
      <c r="H25" s="97" t="n">
        <v>4</v>
      </c>
      <c r="I25" s="97" t="n">
        <v>3</v>
      </c>
      <c r="J25" s="97" t="n">
        <v>3</v>
      </c>
      <c r="K25" s="97" t="n">
        <v>3</v>
      </c>
      <c r="L25" s="97" t="n">
        <v>2</v>
      </c>
      <c r="M25" s="97" t="n">
        <v>3</v>
      </c>
      <c r="N25" s="97" t="n">
        <v>2</v>
      </c>
      <c r="O25" s="97" t="n">
        <v>2</v>
      </c>
      <c r="P25" s="97" t="n">
        <v>4</v>
      </c>
      <c r="Q25" s="97" t="n">
        <v>4</v>
      </c>
      <c r="R25" s="97"/>
      <c r="S25" s="98" t="e">
        <f aca="false">LOOKUP(2,1/(C25:R25&lt;&gt;""),C25:R25)</f>
        <v>#DIV/0!</v>
      </c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50" t="s">
        <v>110</v>
      </c>
      <c r="B26" s="50" t="s">
        <v>79</v>
      </c>
      <c r="C26" s="97" t="n">
        <v>4</v>
      </c>
      <c r="D26" s="97" t="n">
        <v>5</v>
      </c>
      <c r="E26" s="97" t="n">
        <v>5</v>
      </c>
      <c r="F26" s="97" t="n">
        <v>5</v>
      </c>
      <c r="G26" s="97" t="n">
        <v>8</v>
      </c>
      <c r="H26" s="97" t="n">
        <v>7</v>
      </c>
      <c r="I26" s="97" t="n">
        <v>6</v>
      </c>
      <c r="J26" s="97" t="n">
        <v>8</v>
      </c>
      <c r="K26" s="97" t="n">
        <v>5</v>
      </c>
      <c r="L26" s="97" t="n">
        <v>4</v>
      </c>
      <c r="M26" s="97" t="n">
        <v>4</v>
      </c>
      <c r="N26" s="97"/>
      <c r="O26" s="97"/>
      <c r="P26" s="97"/>
      <c r="Q26" s="97"/>
      <c r="R26" s="97"/>
      <c r="S26" s="98" t="e">
        <f aca="false">LOOKUP(2,1/(C26:R26&lt;&gt;""),C26:R26)</f>
        <v>#DIV/0!</v>
      </c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50" t="s">
        <v>99</v>
      </c>
      <c r="B27" s="50" t="s">
        <v>79</v>
      </c>
      <c r="C27" s="97" t="n">
        <v>4</v>
      </c>
      <c r="D27" s="97" t="n">
        <v>5</v>
      </c>
      <c r="E27" s="97" t="n">
        <v>4</v>
      </c>
      <c r="F27" s="97" t="n">
        <v>4</v>
      </c>
      <c r="G27" s="97" t="n">
        <v>4</v>
      </c>
      <c r="H27" s="97" t="n">
        <v>4</v>
      </c>
      <c r="I27" s="97" t="n">
        <v>3</v>
      </c>
      <c r="J27" s="97" t="n">
        <v>3</v>
      </c>
      <c r="K27" s="97" t="n">
        <v>2</v>
      </c>
      <c r="L27" s="97" t="n">
        <v>2</v>
      </c>
      <c r="M27" s="97" t="n">
        <v>2</v>
      </c>
      <c r="N27" s="97" t="n">
        <v>2</v>
      </c>
      <c r="O27" s="97" t="n">
        <v>2</v>
      </c>
      <c r="P27" s="97" t="n">
        <v>2</v>
      </c>
      <c r="Q27" s="97" t="n">
        <v>2</v>
      </c>
      <c r="R27" s="97" t="n">
        <v>4</v>
      </c>
      <c r="S27" s="98" t="n">
        <f aca="false">LOOKUP(2,1/(C27:R27&lt;&gt;""),C27:R27)</f>
        <v>4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50" t="s">
        <v>97</v>
      </c>
      <c r="B28" s="50" t="s">
        <v>79</v>
      </c>
      <c r="C28" s="97"/>
      <c r="D28" s="97"/>
      <c r="E28" s="97"/>
      <c r="F28" s="97" t="n">
        <v>11</v>
      </c>
      <c r="G28" s="97" t="n">
        <v>10</v>
      </c>
      <c r="H28" s="97" t="n">
        <v>7</v>
      </c>
      <c r="I28" s="97" t="n">
        <v>8</v>
      </c>
      <c r="J28" s="97" t="n">
        <v>11</v>
      </c>
      <c r="K28" s="97" t="n">
        <v>9</v>
      </c>
      <c r="L28" s="97" t="n">
        <v>6</v>
      </c>
      <c r="M28" s="97" t="n">
        <v>4</v>
      </c>
      <c r="N28" s="97" t="n">
        <v>7</v>
      </c>
      <c r="O28" s="97" t="n">
        <v>7</v>
      </c>
      <c r="P28" s="97" t="n">
        <v>5</v>
      </c>
      <c r="Q28" s="97" t="n">
        <v>6</v>
      </c>
      <c r="R28" s="97" t="n">
        <v>4</v>
      </c>
      <c r="S28" s="98" t="e">
        <f aca="false">LOOKUP(2,1/(C28:R28&lt;&gt;""),C28:R28)</f>
        <v>#DIV/0!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48" t="s">
        <v>96</v>
      </c>
      <c r="B29" s="50" t="s">
        <v>79</v>
      </c>
      <c r="C29" s="97" t="n">
        <v>7</v>
      </c>
      <c r="D29" s="97" t="n">
        <v>7</v>
      </c>
      <c r="E29" s="97" t="n">
        <v>7</v>
      </c>
      <c r="F29" s="97" t="n">
        <v>7</v>
      </c>
      <c r="G29" s="97" t="n">
        <v>7</v>
      </c>
      <c r="H29" s="97" t="n">
        <v>7</v>
      </c>
      <c r="I29" s="97" t="n">
        <v>6</v>
      </c>
      <c r="J29" s="97" t="n">
        <v>7</v>
      </c>
      <c r="K29" s="97" t="n">
        <v>6</v>
      </c>
      <c r="L29" s="97" t="n">
        <v>6</v>
      </c>
      <c r="M29" s="97" t="n">
        <v>6</v>
      </c>
      <c r="N29" s="97" t="n">
        <v>10</v>
      </c>
      <c r="O29" s="97" t="n">
        <v>4</v>
      </c>
      <c r="P29" s="97"/>
      <c r="Q29" s="97"/>
      <c r="R29" s="97"/>
      <c r="S29" s="98" t="e">
        <f aca="false">LOOKUP(2,1/(C29:R29&lt;&gt;""),C29:R29)</f>
        <v>#DIV/0!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50" t="s">
        <v>90</v>
      </c>
      <c r="B30" s="50" t="s">
        <v>79</v>
      </c>
      <c r="C30" s="97" t="n">
        <v>5</v>
      </c>
      <c r="D30" s="97" t="n">
        <v>3</v>
      </c>
      <c r="E30" s="97" t="n">
        <v>3</v>
      </c>
      <c r="F30" s="97" t="n">
        <v>4</v>
      </c>
      <c r="G30" s="97" t="n">
        <v>3</v>
      </c>
      <c r="H30" s="97" t="n">
        <v>2</v>
      </c>
      <c r="I30" s="97" t="n">
        <v>1</v>
      </c>
      <c r="J30" s="97" t="n">
        <v>1</v>
      </c>
      <c r="K30" s="97" t="n">
        <v>1</v>
      </c>
      <c r="L30" s="97" t="n">
        <v>2</v>
      </c>
      <c r="M30" s="97" t="n">
        <v>3</v>
      </c>
      <c r="N30" s="97" t="n">
        <v>3</v>
      </c>
      <c r="O30" s="97" t="n">
        <v>4</v>
      </c>
      <c r="P30" s="97" t="n">
        <v>4</v>
      </c>
      <c r="Q30" s="97"/>
      <c r="R30" s="97"/>
      <c r="S30" s="98" t="e">
        <f aca="false">LOOKUP(2,1/(C30:R30&lt;&gt;""),C30:R30)</f>
        <v>#DIV/0!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0" collapsed="false">
      <c r="A31" s="50" t="s">
        <v>71</v>
      </c>
      <c r="B31" s="50" t="s">
        <v>79</v>
      </c>
      <c r="C31" s="97" t="n">
        <v>3</v>
      </c>
      <c r="D31" s="97" t="n">
        <v>3</v>
      </c>
      <c r="E31" s="97" t="n">
        <v>3</v>
      </c>
      <c r="F31" s="97" t="n">
        <v>3</v>
      </c>
      <c r="G31" s="97" t="n">
        <v>4</v>
      </c>
      <c r="H31" s="97" t="n">
        <v>4</v>
      </c>
      <c r="I31" s="97" t="n">
        <v>4</v>
      </c>
      <c r="J31" s="97"/>
      <c r="K31" s="97"/>
      <c r="L31" s="97"/>
      <c r="M31" s="97"/>
      <c r="N31" s="97"/>
      <c r="O31" s="97"/>
      <c r="P31" s="97"/>
      <c r="Q31" s="97"/>
      <c r="R31" s="97"/>
      <c r="S31" s="99" t="e">
        <f aca="false">LOOKUP(2,1/(C31:R31&lt;&gt;""),C31:R31)</f>
        <v>#DIV/0!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0" collapsed="false">
      <c r="A32" s="50" t="s">
        <v>120</v>
      </c>
      <c r="B32" s="50" t="s">
        <v>79</v>
      </c>
      <c r="C32" s="97" t="n">
        <v>3</v>
      </c>
      <c r="D32" s="97" t="n">
        <v>3</v>
      </c>
      <c r="E32" s="97" t="n">
        <v>3</v>
      </c>
      <c r="F32" s="97" t="n">
        <v>4</v>
      </c>
      <c r="G32" s="97" t="n">
        <v>4</v>
      </c>
      <c r="H32" s="97" t="n">
        <v>4</v>
      </c>
      <c r="I32" s="97" t="n">
        <v>4</v>
      </c>
      <c r="J32" s="97" t="n">
        <v>4</v>
      </c>
      <c r="K32" s="97" t="n">
        <v>3</v>
      </c>
      <c r="L32" s="97" t="n">
        <v>4</v>
      </c>
      <c r="M32" s="97"/>
      <c r="N32" s="97"/>
      <c r="O32" s="97"/>
      <c r="P32" s="97"/>
      <c r="Q32" s="97"/>
      <c r="R32" s="97"/>
      <c r="S32" s="99" t="e">
        <f aca="false">LOOKUP(2,1/(C32:R32&lt;&gt;""),C32:R32)</f>
        <v>#DIV/0!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50" t="s">
        <v>119</v>
      </c>
      <c r="B33" s="50" t="s">
        <v>79</v>
      </c>
      <c r="C33" s="97" t="n">
        <v>5</v>
      </c>
      <c r="D33" s="97" t="n">
        <v>3</v>
      </c>
      <c r="E33" s="97" t="n">
        <v>5</v>
      </c>
      <c r="F33" s="97" t="n">
        <v>4</v>
      </c>
      <c r="G33" s="97" t="n">
        <v>4</v>
      </c>
      <c r="H33" s="97" t="n">
        <v>4</v>
      </c>
      <c r="I33" s="97" t="n">
        <v>4</v>
      </c>
      <c r="J33" s="97" t="n">
        <v>8</v>
      </c>
      <c r="K33" s="97" t="n">
        <v>10</v>
      </c>
      <c r="L33" s="97" t="n">
        <v>5</v>
      </c>
      <c r="M33" s="97" t="n">
        <v>6</v>
      </c>
      <c r="N33" s="97" t="n">
        <v>6</v>
      </c>
      <c r="O33" s="97" t="n">
        <v>7</v>
      </c>
      <c r="P33" s="97" t="n">
        <v>8</v>
      </c>
      <c r="Q33" s="97" t="n">
        <v>6</v>
      </c>
      <c r="R33" s="97" t="n">
        <v>5</v>
      </c>
      <c r="S33" s="98" t="n">
        <f aca="false">LOOKUP(2,1/(C33:R33&lt;&gt;""),C33:R33)</f>
        <v>5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50" t="s">
        <v>128</v>
      </c>
      <c r="B34" s="50" t="s">
        <v>79</v>
      </c>
      <c r="C34" s="97" t="n">
        <v>6</v>
      </c>
      <c r="D34" s="97" t="n">
        <v>5</v>
      </c>
      <c r="E34" s="97" t="n">
        <v>5</v>
      </c>
      <c r="F34" s="97" t="n">
        <v>5</v>
      </c>
      <c r="G34" s="97" t="n">
        <v>4</v>
      </c>
      <c r="H34" s="97" t="n">
        <v>6</v>
      </c>
      <c r="I34" s="97" t="n">
        <v>5</v>
      </c>
      <c r="J34" s="97" t="n">
        <v>4</v>
      </c>
      <c r="K34" s="97" t="n">
        <v>4</v>
      </c>
      <c r="L34" s="97" t="n">
        <v>3</v>
      </c>
      <c r="M34" s="97" t="n">
        <v>7</v>
      </c>
      <c r="N34" s="97" t="n">
        <v>6</v>
      </c>
      <c r="O34" s="97" t="n">
        <v>6</v>
      </c>
      <c r="P34" s="97" t="n">
        <v>4</v>
      </c>
      <c r="Q34" s="97" t="n">
        <v>5</v>
      </c>
      <c r="R34" s="97"/>
      <c r="S34" s="98" t="e">
        <f aca="false">LOOKUP(2,1/(C34:R34&lt;&gt;""),C34:R34)</f>
        <v>#DIV/0!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50" t="s">
        <v>103</v>
      </c>
      <c r="B35" s="50" t="s">
        <v>79</v>
      </c>
      <c r="C35" s="97" t="n">
        <v>9</v>
      </c>
      <c r="D35" s="97" t="n">
        <v>13</v>
      </c>
      <c r="E35" s="97" t="n">
        <v>9</v>
      </c>
      <c r="F35" s="97" t="n">
        <v>10</v>
      </c>
      <c r="G35" s="97" t="n">
        <v>11</v>
      </c>
      <c r="H35" s="97" t="n">
        <v>16</v>
      </c>
      <c r="I35" s="97" t="n">
        <v>11</v>
      </c>
      <c r="J35" s="97" t="n">
        <v>11</v>
      </c>
      <c r="K35" s="97" t="n">
        <v>12</v>
      </c>
      <c r="L35" s="97" t="n">
        <v>10</v>
      </c>
      <c r="M35" s="97" t="n">
        <v>12</v>
      </c>
      <c r="N35" s="97" t="n">
        <v>7</v>
      </c>
      <c r="O35" s="97" t="n">
        <v>6</v>
      </c>
      <c r="P35" s="97" t="n">
        <v>5</v>
      </c>
      <c r="Q35" s="97"/>
      <c r="R35" s="97"/>
      <c r="S35" s="98" t="e">
        <f aca="false">LOOKUP(2,1/(C35:R35&lt;&gt;""),C35:R35)</f>
        <v>#DIV/0!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0" collapsed="false">
      <c r="A36" s="50" t="s">
        <v>91</v>
      </c>
      <c r="B36" s="50" t="s">
        <v>79</v>
      </c>
      <c r="C36" s="97"/>
      <c r="D36" s="97"/>
      <c r="E36" s="97"/>
      <c r="F36" s="97" t="n">
        <v>6</v>
      </c>
      <c r="G36" s="97" t="n">
        <v>5</v>
      </c>
      <c r="H36" s="97" t="n">
        <v>4</v>
      </c>
      <c r="I36" s="97" t="n">
        <v>8</v>
      </c>
      <c r="J36" s="97" t="n">
        <v>5</v>
      </c>
      <c r="K36" s="97"/>
      <c r="L36" s="97"/>
      <c r="M36" s="97"/>
      <c r="N36" s="97"/>
      <c r="O36" s="97"/>
      <c r="P36" s="97"/>
      <c r="Q36" s="97"/>
      <c r="R36" s="97"/>
      <c r="S36" s="99" t="e">
        <f aca="false">LOOKUP(2,1/(C36:R36&lt;&gt;""),C36:R36)</f>
        <v>#DIV/0!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50" t="s">
        <v>108</v>
      </c>
      <c r="B37" s="50" t="s">
        <v>79</v>
      </c>
      <c r="C37" s="97" t="n">
        <v>1</v>
      </c>
      <c r="D37" s="97" t="n">
        <v>1</v>
      </c>
      <c r="E37" s="97" t="n">
        <v>1</v>
      </c>
      <c r="F37" s="97" t="n">
        <v>1</v>
      </c>
      <c r="G37" s="97" t="n">
        <v>1</v>
      </c>
      <c r="H37" s="97" t="n">
        <v>1</v>
      </c>
      <c r="I37" s="97" t="n">
        <v>1</v>
      </c>
      <c r="J37" s="97" t="n">
        <v>2</v>
      </c>
      <c r="K37" s="97" t="n">
        <v>4</v>
      </c>
      <c r="L37" s="97" t="n">
        <v>6</v>
      </c>
      <c r="M37" s="97" t="n">
        <v>9</v>
      </c>
      <c r="N37" s="97" t="n">
        <v>8</v>
      </c>
      <c r="O37" s="97" t="n">
        <v>6</v>
      </c>
      <c r="P37" s="97"/>
      <c r="Q37" s="97"/>
      <c r="R37" s="97"/>
      <c r="S37" s="98" t="e">
        <f aca="false">LOOKUP(2,1/(C37:R37&lt;&gt;""),C37:R37)</f>
        <v>#DIV/0!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0" collapsed="false">
      <c r="A38" s="50" t="s">
        <v>148</v>
      </c>
      <c r="B38" s="50" t="s">
        <v>79</v>
      </c>
      <c r="C38" s="97"/>
      <c r="D38" s="97"/>
      <c r="E38" s="97"/>
      <c r="F38" s="97" t="n">
        <v>5</v>
      </c>
      <c r="G38" s="97" t="n">
        <v>3</v>
      </c>
      <c r="H38" s="97" t="n">
        <v>4</v>
      </c>
      <c r="I38" s="97" t="n">
        <v>4</v>
      </c>
      <c r="J38" s="97" t="n">
        <v>6</v>
      </c>
      <c r="K38" s="97"/>
      <c r="L38" s="97"/>
      <c r="M38" s="97"/>
      <c r="N38" s="97"/>
      <c r="O38" s="97"/>
      <c r="P38" s="97"/>
      <c r="Q38" s="97"/>
      <c r="R38" s="97"/>
      <c r="S38" s="99" t="e">
        <f aca="false">LOOKUP(2,1/(C38:R38&lt;&gt;""),C38:R38)</f>
        <v>#DIV/0!</v>
      </c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0" collapsed="false">
      <c r="A39" s="50" t="s">
        <v>104</v>
      </c>
      <c r="B39" s="50" t="s">
        <v>79</v>
      </c>
      <c r="C39" s="97"/>
      <c r="D39" s="97"/>
      <c r="E39" s="97" t="n">
        <v>8</v>
      </c>
      <c r="F39" s="97" t="n">
        <v>5</v>
      </c>
      <c r="G39" s="97" t="n">
        <v>7</v>
      </c>
      <c r="H39" s="97" t="n">
        <v>6</v>
      </c>
      <c r="I39" s="97" t="n">
        <v>6</v>
      </c>
      <c r="J39" s="97"/>
      <c r="K39" s="97"/>
      <c r="L39" s="97"/>
      <c r="M39" s="97"/>
      <c r="N39" s="97"/>
      <c r="O39" s="97"/>
      <c r="P39" s="97"/>
      <c r="Q39" s="97"/>
      <c r="R39" s="97"/>
      <c r="S39" s="99" t="e">
        <f aca="false">LOOKUP(2,1/(C39:R39&lt;&gt;""),C39:R39)</f>
        <v>#DIV/0!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0" collapsed="false">
      <c r="A40" s="50" t="s">
        <v>94</v>
      </c>
      <c r="B40" s="50" t="s">
        <v>79</v>
      </c>
      <c r="C40" s="97" t="n">
        <v>6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9" t="e">
        <f aca="false">LOOKUP(2,1/(C40:R40&lt;&gt;""),C40:R40)</f>
        <v>#DIV/0!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50" t="s">
        <v>107</v>
      </c>
      <c r="B41" s="50" t="s">
        <v>79</v>
      </c>
      <c r="C41" s="97"/>
      <c r="D41" s="97"/>
      <c r="E41" s="97"/>
      <c r="F41" s="97"/>
      <c r="G41" s="97"/>
      <c r="H41" s="97"/>
      <c r="I41" s="97" t="n">
        <v>3</v>
      </c>
      <c r="J41" s="97" t="n">
        <v>4</v>
      </c>
      <c r="K41" s="97" t="n">
        <v>5</v>
      </c>
      <c r="L41" s="97" t="n">
        <v>3</v>
      </c>
      <c r="M41" s="97" t="n">
        <v>3</v>
      </c>
      <c r="N41" s="97" t="n">
        <v>8</v>
      </c>
      <c r="O41" s="97" t="n">
        <v>9</v>
      </c>
      <c r="P41" s="97" t="n">
        <v>8</v>
      </c>
      <c r="Q41" s="97"/>
      <c r="R41" s="97"/>
      <c r="S41" s="98" t="e">
        <f aca="false">LOOKUP(2,1/(C41:R41&lt;&gt;""),C41:R41)</f>
        <v>#DIV/0!</v>
      </c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50" t="s">
        <v>106</v>
      </c>
      <c r="B42" s="50" t="s">
        <v>79</v>
      </c>
      <c r="C42" s="97" t="n">
        <v>12</v>
      </c>
      <c r="D42" s="97" t="n">
        <v>16</v>
      </c>
      <c r="E42" s="97" t="n">
        <v>17</v>
      </c>
      <c r="F42" s="97" t="n">
        <v>19</v>
      </c>
      <c r="G42" s="97" t="n">
        <v>24</v>
      </c>
      <c r="H42" s="97" t="n">
        <v>20</v>
      </c>
      <c r="I42" s="97" t="n">
        <v>16</v>
      </c>
      <c r="J42" s="97" t="n">
        <v>18</v>
      </c>
      <c r="K42" s="97" t="n">
        <v>8</v>
      </c>
      <c r="L42" s="97" t="n">
        <v>5</v>
      </c>
      <c r="M42" s="97" t="n">
        <v>7</v>
      </c>
      <c r="N42" s="97" t="n">
        <v>15</v>
      </c>
      <c r="O42" s="97" t="n">
        <v>8</v>
      </c>
      <c r="P42" s="97" t="n">
        <v>9</v>
      </c>
      <c r="Q42" s="97" t="n">
        <v>12</v>
      </c>
      <c r="R42" s="97" t="n">
        <v>8</v>
      </c>
      <c r="S42" s="98" t="n">
        <f aca="false">LOOKUP(2,1/(C42:R42&lt;&gt;""),C42:R42)</f>
        <v>8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50" t="s">
        <v>95</v>
      </c>
      <c r="B43" s="50" t="s">
        <v>79</v>
      </c>
      <c r="C43" s="97" t="n">
        <v>6</v>
      </c>
      <c r="D43" s="97" t="n">
        <v>8</v>
      </c>
      <c r="E43" s="97" t="n">
        <v>10</v>
      </c>
      <c r="F43" s="97" t="n">
        <v>12</v>
      </c>
      <c r="G43" s="97" t="n">
        <v>14</v>
      </c>
      <c r="H43" s="97" t="n">
        <v>16</v>
      </c>
      <c r="I43" s="97" t="n">
        <v>18</v>
      </c>
      <c r="J43" s="97" t="n">
        <v>16</v>
      </c>
      <c r="K43" s="97" t="n">
        <v>15</v>
      </c>
      <c r="L43" s="97" t="n">
        <v>18</v>
      </c>
      <c r="M43" s="97" t="n">
        <v>11</v>
      </c>
      <c r="N43" s="97" t="n">
        <v>10</v>
      </c>
      <c r="O43" s="97" t="n">
        <v>11</v>
      </c>
      <c r="P43" s="97" t="n">
        <v>9</v>
      </c>
      <c r="Q43" s="97" t="n">
        <v>8</v>
      </c>
      <c r="R43" s="97"/>
      <c r="S43" s="98" t="e">
        <f aca="false">LOOKUP(2,1/(C43:R43&lt;&gt;""),C43:R43)</f>
        <v>#DIV/0!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50" t="s">
        <v>114</v>
      </c>
      <c r="B44" s="50" t="s">
        <v>79</v>
      </c>
      <c r="C44" s="97" t="n">
        <v>8</v>
      </c>
      <c r="D44" s="97" t="n">
        <v>4</v>
      </c>
      <c r="E44" s="97" t="n">
        <v>5</v>
      </c>
      <c r="F44" s="97" t="n">
        <v>6</v>
      </c>
      <c r="G44" s="97" t="n">
        <v>5</v>
      </c>
      <c r="H44" s="97" t="n">
        <v>6</v>
      </c>
      <c r="I44" s="97" t="n">
        <v>8</v>
      </c>
      <c r="J44" s="97" t="n">
        <v>6</v>
      </c>
      <c r="K44" s="97" t="n">
        <v>6</v>
      </c>
      <c r="L44" s="97" t="n">
        <v>7</v>
      </c>
      <c r="M44" s="97" t="n">
        <v>6</v>
      </c>
      <c r="N44" s="97" t="n">
        <v>5</v>
      </c>
      <c r="O44" s="97" t="n">
        <v>6</v>
      </c>
      <c r="P44" s="97" t="n">
        <v>6</v>
      </c>
      <c r="Q44" s="97" t="n">
        <v>8</v>
      </c>
      <c r="R44" s="97"/>
      <c r="S44" s="98" t="e">
        <f aca="false">LOOKUP(2,1/(C44:R44&lt;&gt;""),C44:R44)</f>
        <v>#DIV/0!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50" t="s">
        <v>113</v>
      </c>
      <c r="B45" s="50" t="s">
        <v>79</v>
      </c>
      <c r="C45" s="97" t="n">
        <v>6</v>
      </c>
      <c r="D45" s="97" t="n">
        <v>6</v>
      </c>
      <c r="E45" s="97" t="n">
        <v>5</v>
      </c>
      <c r="F45" s="97" t="n">
        <v>6</v>
      </c>
      <c r="G45" s="97" t="n">
        <v>6</v>
      </c>
      <c r="H45" s="97" t="n">
        <v>7</v>
      </c>
      <c r="I45" s="97" t="n">
        <v>9</v>
      </c>
      <c r="J45" s="97" t="n">
        <v>13</v>
      </c>
      <c r="K45" s="97" t="n">
        <v>13</v>
      </c>
      <c r="L45" s="97" t="n">
        <v>9</v>
      </c>
      <c r="M45" s="97" t="n">
        <v>11</v>
      </c>
      <c r="N45" s="97" t="n">
        <v>6</v>
      </c>
      <c r="O45" s="97" t="n">
        <v>6</v>
      </c>
      <c r="P45" s="97" t="n">
        <v>6</v>
      </c>
      <c r="Q45" s="97" t="n">
        <v>9</v>
      </c>
      <c r="R45" s="97" t="n">
        <v>9</v>
      </c>
      <c r="S45" s="98" t="n">
        <f aca="false">LOOKUP(2,1/(C45:R45&lt;&gt;""),C45:R45)</f>
        <v>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50" t="s">
        <v>118</v>
      </c>
      <c r="B46" s="50" t="s">
        <v>79</v>
      </c>
      <c r="C46" s="97" t="n">
        <v>8</v>
      </c>
      <c r="D46" s="97" t="n">
        <v>5</v>
      </c>
      <c r="E46" s="97" t="n">
        <v>7</v>
      </c>
      <c r="F46" s="97" t="n">
        <v>7</v>
      </c>
      <c r="G46" s="97" t="n">
        <v>5</v>
      </c>
      <c r="H46" s="97" t="n">
        <v>8</v>
      </c>
      <c r="I46" s="97" t="n">
        <v>7</v>
      </c>
      <c r="J46" s="97" t="n">
        <v>9</v>
      </c>
      <c r="K46" s="97" t="n">
        <v>6</v>
      </c>
      <c r="L46" s="97" t="n">
        <v>10</v>
      </c>
      <c r="M46" s="97" t="n">
        <v>8</v>
      </c>
      <c r="N46" s="97" t="n">
        <v>7</v>
      </c>
      <c r="O46" s="97" t="n">
        <v>10</v>
      </c>
      <c r="P46" s="97" t="n">
        <v>9</v>
      </c>
      <c r="Q46" s="97" t="n">
        <v>9</v>
      </c>
      <c r="R46" s="97" t="n">
        <v>9</v>
      </c>
      <c r="S46" s="98" t="n">
        <f aca="false">LOOKUP(2,1/(C46:R46&lt;&gt;""),C46:R46)</f>
        <v>9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50" t="s">
        <v>100</v>
      </c>
      <c r="B47" s="50" t="s">
        <v>79</v>
      </c>
      <c r="C47" s="97" t="n">
        <v>2</v>
      </c>
      <c r="D47" s="97" t="n">
        <v>2</v>
      </c>
      <c r="E47" s="97" t="n">
        <v>2</v>
      </c>
      <c r="F47" s="97" t="n">
        <v>2</v>
      </c>
      <c r="G47" s="97" t="n">
        <v>2</v>
      </c>
      <c r="H47" s="97" t="n">
        <v>1</v>
      </c>
      <c r="I47" s="97" t="n">
        <v>1</v>
      </c>
      <c r="J47" s="97" t="n">
        <v>3</v>
      </c>
      <c r="K47" s="97" t="n">
        <v>3</v>
      </c>
      <c r="L47" s="97" t="n">
        <v>7</v>
      </c>
      <c r="M47" s="97" t="n">
        <v>8</v>
      </c>
      <c r="N47" s="97" t="n">
        <v>7</v>
      </c>
      <c r="O47" s="97" t="n">
        <v>8</v>
      </c>
      <c r="P47" s="97" t="n">
        <v>9</v>
      </c>
      <c r="Q47" s="97"/>
      <c r="R47" s="97"/>
      <c r="S47" s="98" t="e">
        <f aca="false">LOOKUP(2,1/(C47:R47&lt;&gt;""),C47:R47)</f>
        <v>#DIV/0!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50" t="s">
        <v>88</v>
      </c>
      <c r="B48" s="50" t="s">
        <v>79</v>
      </c>
      <c r="C48" s="97" t="n">
        <v>11</v>
      </c>
      <c r="D48" s="97" t="n">
        <v>10</v>
      </c>
      <c r="E48" s="97" t="n">
        <v>10</v>
      </c>
      <c r="F48" s="97" t="n">
        <v>9</v>
      </c>
      <c r="G48" s="97" t="n">
        <v>9</v>
      </c>
      <c r="H48" s="97" t="n">
        <v>8</v>
      </c>
      <c r="I48" s="97" t="n">
        <v>10</v>
      </c>
      <c r="J48" s="97" t="n">
        <v>13</v>
      </c>
      <c r="K48" s="97" t="n">
        <v>11</v>
      </c>
      <c r="L48" s="97" t="n">
        <v>11</v>
      </c>
      <c r="M48" s="97" t="n">
        <v>9</v>
      </c>
      <c r="N48" s="97" t="n">
        <v>10</v>
      </c>
      <c r="O48" s="97" t="n">
        <v>11</v>
      </c>
      <c r="P48" s="97" t="n">
        <v>9</v>
      </c>
      <c r="Q48" s="97" t="n">
        <v>9</v>
      </c>
      <c r="R48" s="97" t="n">
        <v>9</v>
      </c>
      <c r="S48" s="98" t="n">
        <f aca="false">LOOKUP(2,1/(C48:R48&lt;&gt;""),C48:R48)</f>
        <v>9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50" t="s">
        <v>85</v>
      </c>
      <c r="B49" s="50" t="s">
        <v>79</v>
      </c>
      <c r="C49" s="97"/>
      <c r="D49" s="97"/>
      <c r="E49" s="97"/>
      <c r="F49" s="97"/>
      <c r="G49" s="97"/>
      <c r="H49" s="97"/>
      <c r="I49" s="97"/>
      <c r="J49" s="97"/>
      <c r="K49" s="97"/>
      <c r="L49" s="97" t="n">
        <v>13</v>
      </c>
      <c r="M49" s="97" t="n">
        <v>15</v>
      </c>
      <c r="N49" s="97" t="n">
        <v>14</v>
      </c>
      <c r="O49" s="97" t="n">
        <v>5</v>
      </c>
      <c r="P49" s="97" t="n">
        <v>6</v>
      </c>
      <c r="Q49" s="97" t="n">
        <v>10</v>
      </c>
      <c r="R49" s="97"/>
      <c r="S49" s="98" t="e">
        <f aca="false">LOOKUP(2,1/(C49:R49&lt;&gt;""),C49:R49)</f>
        <v>#DIV/0!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50" t="s">
        <v>105</v>
      </c>
      <c r="B50" s="50" t="s">
        <v>79</v>
      </c>
      <c r="C50" s="97" t="n">
        <v>3</v>
      </c>
      <c r="D50" s="97" t="n">
        <v>2</v>
      </c>
      <c r="E50" s="97" t="n">
        <v>6</v>
      </c>
      <c r="F50" s="97" t="n">
        <v>6</v>
      </c>
      <c r="G50" s="97" t="n">
        <v>8</v>
      </c>
      <c r="H50" s="97" t="n">
        <v>8</v>
      </c>
      <c r="I50" s="97" t="n">
        <v>6</v>
      </c>
      <c r="J50" s="97" t="n">
        <v>5</v>
      </c>
      <c r="K50" s="97" t="n">
        <v>6</v>
      </c>
      <c r="L50" s="97" t="n">
        <v>5</v>
      </c>
      <c r="M50" s="97" t="n">
        <v>4</v>
      </c>
      <c r="N50" s="97" t="n">
        <v>3</v>
      </c>
      <c r="O50" s="97" t="n">
        <v>3</v>
      </c>
      <c r="P50" s="97" t="n">
        <v>13</v>
      </c>
      <c r="Q50" s="97" t="n">
        <v>18</v>
      </c>
      <c r="R50" s="97" t="n">
        <v>12</v>
      </c>
      <c r="S50" s="98" t="n">
        <f aca="false">LOOKUP(2,1/(C50:R50&lt;&gt;""),C50:R50)</f>
        <v>12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50" t="s">
        <v>102</v>
      </c>
      <c r="B51" s="50" t="s">
        <v>79</v>
      </c>
      <c r="C51" s="97" t="n">
        <v>5</v>
      </c>
      <c r="D51" s="97" t="n">
        <v>5</v>
      </c>
      <c r="E51" s="97" t="n">
        <v>7</v>
      </c>
      <c r="F51" s="97" t="n">
        <v>4</v>
      </c>
      <c r="G51" s="97" t="n">
        <v>4</v>
      </c>
      <c r="H51" s="97" t="n">
        <v>7</v>
      </c>
      <c r="I51" s="97" t="n">
        <v>12</v>
      </c>
      <c r="J51" s="97" t="n">
        <v>14</v>
      </c>
      <c r="K51" s="97" t="n">
        <v>20</v>
      </c>
      <c r="L51" s="97" t="n">
        <v>29</v>
      </c>
      <c r="M51" s="97" t="n">
        <v>16</v>
      </c>
      <c r="N51" s="97" t="n">
        <v>19</v>
      </c>
      <c r="O51" s="97" t="n">
        <v>11</v>
      </c>
      <c r="P51" s="97" t="n">
        <v>14</v>
      </c>
      <c r="Q51" s="97" t="n">
        <v>23</v>
      </c>
      <c r="R51" s="97" t="n">
        <v>19</v>
      </c>
      <c r="S51" s="98" t="n">
        <f aca="false">LOOKUP(2,1/(C51:R51&lt;&gt;""),C51:R51)</f>
        <v>19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autoFilter ref="A1:S5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22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V1922" activeCellId="0" sqref="V1922"/>
    </sheetView>
  </sheetViews>
  <sheetFormatPr defaultRowHeight="15"/>
  <cols>
    <col collapsed="false" hidden="false" max="1" min="1" style="103" width="22.8178137651822"/>
    <col collapsed="false" hidden="false" max="2" min="2" style="104" width="5.67611336032389"/>
    <col collapsed="false" hidden="false" max="3" min="3" style="104" width="17.7813765182186"/>
    <col collapsed="false" hidden="false" max="4" min="4" style="104" width="11.6761133603239"/>
    <col collapsed="false" hidden="false" max="5" min="5" style="104" width="17.995951417004"/>
    <col collapsed="false" hidden="false" max="6" min="6" style="104" width="14.1417004048583"/>
    <col collapsed="false" hidden="false" max="1025" min="7" style="104" width="9.10526315789474"/>
  </cols>
  <sheetData>
    <row r="1" customFormat="false" ht="15" hidden="false" customHeight="false" outlineLevel="0" collapsed="false">
      <c r="A1" s="105"/>
      <c r="B1" s="0"/>
      <c r="C1" s="0"/>
      <c r="D1" s="0"/>
      <c r="E1" s="0"/>
      <c r="F1" s="0"/>
    </row>
    <row r="2" customFormat="false" ht="57.6" hidden="false" customHeight="true" outlineLevel="0" collapsed="false">
      <c r="A2" s="106" t="s">
        <v>63</v>
      </c>
      <c r="B2" s="107" t="s">
        <v>152</v>
      </c>
      <c r="C2" s="108" t="s">
        <v>153</v>
      </c>
      <c r="D2" s="108" t="s">
        <v>154</v>
      </c>
      <c r="E2" s="108" t="s">
        <v>155</v>
      </c>
      <c r="F2" s="108" t="s">
        <v>156</v>
      </c>
    </row>
    <row r="3" customFormat="false" ht="15" hidden="true" customHeight="false" outlineLevel="0" collapsed="false">
      <c r="A3" s="104" t="s">
        <v>120</v>
      </c>
      <c r="B3" s="109" t="n">
        <v>1980</v>
      </c>
      <c r="C3" s="109" t="n">
        <v>2268.607</v>
      </c>
      <c r="D3" s="109"/>
      <c r="E3" s="109"/>
      <c r="F3" s="0"/>
    </row>
    <row r="4" customFormat="false" ht="15" hidden="true" customHeight="false" outlineLevel="0" collapsed="false">
      <c r="A4" s="104" t="s">
        <v>86</v>
      </c>
      <c r="B4" s="109" t="n">
        <v>1980</v>
      </c>
      <c r="C4" s="109" t="n">
        <v>668.88</v>
      </c>
      <c r="D4" s="109"/>
      <c r="E4" s="109"/>
      <c r="F4" s="0"/>
    </row>
    <row r="5" customFormat="false" ht="15" hidden="true" customHeight="false" outlineLevel="0" collapsed="false">
      <c r="A5" s="104" t="s">
        <v>114</v>
      </c>
      <c r="B5" s="109" t="n">
        <v>1980</v>
      </c>
      <c r="C5" s="109" t="n">
        <v>461.169</v>
      </c>
      <c r="D5" s="109"/>
      <c r="E5" s="109"/>
      <c r="F5" s="0"/>
    </row>
    <row r="6" customFormat="false" ht="15" hidden="true" customHeight="false" outlineLevel="0" collapsed="false">
      <c r="A6" s="104" t="s">
        <v>122</v>
      </c>
      <c r="B6" s="109" t="n">
        <v>1980</v>
      </c>
      <c r="C6" s="109" t="n">
        <v>1199.223</v>
      </c>
      <c r="D6" s="109"/>
      <c r="E6" s="109" t="n">
        <v>34.136</v>
      </c>
      <c r="F6" s="0"/>
    </row>
    <row r="7" customFormat="false" ht="15" hidden="true" customHeight="false" outlineLevel="0" collapsed="false">
      <c r="A7" s="104" t="s">
        <v>88</v>
      </c>
      <c r="B7" s="109" t="n">
        <v>1980</v>
      </c>
      <c r="C7" s="109" t="n">
        <v>291.122</v>
      </c>
      <c r="D7" s="109"/>
      <c r="E7" s="109"/>
      <c r="F7" s="0"/>
    </row>
    <row r="8" customFormat="false" ht="15" hidden="true" customHeight="false" outlineLevel="0" collapsed="false">
      <c r="A8" s="104" t="s">
        <v>89</v>
      </c>
      <c r="B8" s="109" t="n">
        <v>1980</v>
      </c>
      <c r="C8" s="109" t="n">
        <v>232.381</v>
      </c>
      <c r="D8" s="109"/>
      <c r="E8" s="109"/>
      <c r="F8" s="0"/>
    </row>
    <row r="9" customFormat="false" ht="15" hidden="true" customHeight="false" outlineLevel="0" collapsed="false">
      <c r="A9" s="104" t="s">
        <v>123</v>
      </c>
      <c r="B9" s="109" t="n">
        <v>1980</v>
      </c>
      <c r="C9" s="109" t="n">
        <v>541.435</v>
      </c>
      <c r="D9" s="109"/>
      <c r="E9" s="109"/>
      <c r="F9" s="0"/>
    </row>
    <row r="10" customFormat="false" ht="15" hidden="true" customHeight="false" outlineLevel="0" collapsed="false">
      <c r="A10" s="104" t="s">
        <v>71</v>
      </c>
      <c r="B10" s="109" t="n">
        <v>1980</v>
      </c>
      <c r="C10" s="109" t="n">
        <v>869.544</v>
      </c>
      <c r="D10" s="109"/>
      <c r="E10" s="109"/>
      <c r="F10" s="0"/>
    </row>
    <row r="11" customFormat="false" ht="15" hidden="true" customHeight="false" outlineLevel="0" collapsed="false">
      <c r="A11" s="104" t="s">
        <v>90</v>
      </c>
      <c r="B11" s="109" t="n">
        <v>1980</v>
      </c>
      <c r="C11" s="109" t="n">
        <v>313.369</v>
      </c>
      <c r="D11" s="109"/>
      <c r="E11" s="109"/>
      <c r="F11" s="0"/>
    </row>
    <row r="12" customFormat="false" ht="15" hidden="true" customHeight="false" outlineLevel="0" collapsed="false">
      <c r="A12" s="104" t="s">
        <v>91</v>
      </c>
      <c r="B12" s="109" t="n">
        <v>1980</v>
      </c>
      <c r="C12" s="109" t="n">
        <v>167.345</v>
      </c>
      <c r="D12" s="109"/>
      <c r="E12" s="109"/>
      <c r="F12" s="0"/>
    </row>
    <row r="13" customFormat="false" ht="15" hidden="true" customHeight="false" outlineLevel="0" collapsed="false">
      <c r="A13" s="104" t="s">
        <v>92</v>
      </c>
      <c r="B13" s="109" t="n">
        <v>1980</v>
      </c>
      <c r="C13" s="109" t="n">
        <v>429.869</v>
      </c>
      <c r="D13" s="109"/>
      <c r="E13" s="109"/>
      <c r="F13" s="0"/>
    </row>
    <row r="14" customFormat="false" ht="15" hidden="true" customHeight="false" outlineLevel="0" collapsed="false">
      <c r="A14" s="104" t="s">
        <v>157</v>
      </c>
      <c r="B14" s="109" t="n">
        <v>1980</v>
      </c>
      <c r="C14" s="109" t="n">
        <v>2389.497</v>
      </c>
      <c r="D14" s="109"/>
      <c r="E14" s="109"/>
      <c r="F14" s="0"/>
    </row>
    <row r="15" customFormat="false" ht="15" hidden="true" customHeight="false" outlineLevel="0" collapsed="false">
      <c r="A15" s="104" t="s">
        <v>75</v>
      </c>
      <c r="B15" s="109" t="n">
        <v>1980</v>
      </c>
      <c r="C15" s="109" t="n">
        <v>1304.11</v>
      </c>
      <c r="D15" s="109"/>
      <c r="E15" s="109"/>
      <c r="F15" s="0"/>
    </row>
    <row r="16" customFormat="false" ht="15" hidden="true" customHeight="false" outlineLevel="0" collapsed="false">
      <c r="A16" s="104" t="s">
        <v>78</v>
      </c>
      <c r="B16" s="109" t="n">
        <v>1980</v>
      </c>
      <c r="C16" s="109" t="n">
        <v>1257.522</v>
      </c>
      <c r="D16" s="109"/>
      <c r="E16" s="109"/>
      <c r="F16" s="0"/>
    </row>
    <row r="17" customFormat="false" ht="15" hidden="true" customHeight="false" outlineLevel="0" collapsed="false">
      <c r="A17" s="104" t="s">
        <v>116</v>
      </c>
      <c r="B17" s="109" t="n">
        <v>1980</v>
      </c>
      <c r="C17" s="109"/>
      <c r="D17" s="109"/>
      <c r="E17" s="109"/>
      <c r="F17" s="0"/>
    </row>
    <row r="18" customFormat="false" ht="15" hidden="true" customHeight="false" outlineLevel="0" collapsed="false">
      <c r="A18" s="104" t="s">
        <v>81</v>
      </c>
      <c r="B18" s="109" t="n">
        <v>1980</v>
      </c>
      <c r="C18" s="109" t="n">
        <v>580.042</v>
      </c>
      <c r="D18" s="109"/>
      <c r="E18" s="109"/>
      <c r="F18" s="0"/>
    </row>
    <row r="19" customFormat="false" ht="15" hidden="true" customHeight="false" outlineLevel="0" collapsed="false">
      <c r="A19" s="104" t="s">
        <v>137</v>
      </c>
      <c r="B19" s="109" t="n">
        <v>1980</v>
      </c>
      <c r="C19" s="109" t="n">
        <v>158.69</v>
      </c>
      <c r="D19" s="109" t="n">
        <v>40.274</v>
      </c>
      <c r="E19" s="109" t="n">
        <v>225.33</v>
      </c>
      <c r="F19" s="0"/>
    </row>
    <row r="20" customFormat="false" ht="15" hidden="true" customHeight="false" outlineLevel="0" collapsed="false">
      <c r="A20" s="104" t="s">
        <v>94</v>
      </c>
      <c r="B20" s="109" t="n">
        <v>1980</v>
      </c>
      <c r="C20" s="109"/>
      <c r="D20" s="109"/>
      <c r="E20" s="109"/>
      <c r="F20" s="0"/>
    </row>
    <row r="21" customFormat="false" ht="15" hidden="true" customHeight="false" outlineLevel="0" collapsed="false">
      <c r="A21" s="104" t="s">
        <v>95</v>
      </c>
      <c r="B21" s="109" t="n">
        <v>1980</v>
      </c>
      <c r="C21" s="109" t="n">
        <v>215.178</v>
      </c>
      <c r="D21" s="109" t="n">
        <v>10.933</v>
      </c>
      <c r="E21" s="109" t="n">
        <v>13.496</v>
      </c>
      <c r="F21" s="0"/>
    </row>
    <row r="22" customFormat="false" ht="15" hidden="true" customHeight="false" outlineLevel="0" collapsed="false">
      <c r="A22" s="104" t="s">
        <v>124</v>
      </c>
      <c r="B22" s="109" t="n">
        <v>1980</v>
      </c>
      <c r="C22" s="109" t="n">
        <v>6093.615</v>
      </c>
      <c r="D22" s="109"/>
      <c r="E22" s="109"/>
      <c r="F22" s="0"/>
    </row>
    <row r="23" customFormat="false" ht="15" hidden="true" customHeight="false" outlineLevel="0" collapsed="false">
      <c r="A23" s="104" t="s">
        <v>96</v>
      </c>
      <c r="B23" s="109" t="n">
        <v>1980</v>
      </c>
      <c r="C23" s="109" t="n">
        <v>646.083</v>
      </c>
      <c r="D23" s="109"/>
      <c r="E23" s="109"/>
      <c r="F23" s="0"/>
    </row>
    <row r="24" customFormat="false" ht="15" hidden="true" customHeight="false" outlineLevel="0" collapsed="false">
      <c r="A24" s="104" t="s">
        <v>125</v>
      </c>
      <c r="B24" s="109" t="n">
        <v>1980</v>
      </c>
      <c r="C24" s="109" t="n">
        <v>2495.675</v>
      </c>
      <c r="D24" s="109" t="n">
        <v>4.296</v>
      </c>
      <c r="E24" s="109" t="n">
        <v>11.616</v>
      </c>
      <c r="F24" s="0"/>
    </row>
    <row r="25" customFormat="false" ht="15" hidden="true" customHeight="false" outlineLevel="0" collapsed="false">
      <c r="A25" s="104" t="s">
        <v>97</v>
      </c>
      <c r="B25" s="109" t="n">
        <v>1980</v>
      </c>
      <c r="C25" s="109"/>
      <c r="D25" s="109"/>
      <c r="E25" s="109"/>
      <c r="F25" s="0"/>
    </row>
    <row r="26" customFormat="false" ht="15" hidden="true" customHeight="false" outlineLevel="0" collapsed="false">
      <c r="A26" s="104" t="s">
        <v>98</v>
      </c>
      <c r="B26" s="109" t="n">
        <v>1980</v>
      </c>
      <c r="C26" s="109" t="n">
        <v>218.699</v>
      </c>
      <c r="D26" s="109"/>
      <c r="E26" s="109"/>
      <c r="F26" s="0"/>
    </row>
    <row r="27" customFormat="false" ht="15" hidden="true" customHeight="false" outlineLevel="0" collapsed="false">
      <c r="A27" s="104" t="s">
        <v>82</v>
      </c>
      <c r="B27" s="109" t="n">
        <v>1980</v>
      </c>
      <c r="C27" s="109" t="n">
        <v>641.654</v>
      </c>
      <c r="D27" s="109"/>
      <c r="E27" s="109"/>
      <c r="F27" s="0"/>
    </row>
    <row r="28" customFormat="false" ht="15" hidden="true" customHeight="false" outlineLevel="0" collapsed="false">
      <c r="A28" s="104" t="s">
        <v>99</v>
      </c>
      <c r="B28" s="109" t="n">
        <v>1980</v>
      </c>
      <c r="C28" s="109" t="n">
        <v>375.526</v>
      </c>
      <c r="D28" s="109"/>
      <c r="E28" s="109"/>
      <c r="F28" s="0"/>
    </row>
    <row r="29" customFormat="false" ht="15" hidden="true" customHeight="false" outlineLevel="0" collapsed="false">
      <c r="A29" s="104" t="s">
        <v>100</v>
      </c>
      <c r="B29" s="109" t="n">
        <v>1980</v>
      </c>
      <c r="C29" s="109"/>
      <c r="D29" s="109"/>
      <c r="E29" s="109"/>
      <c r="F29" s="0"/>
    </row>
    <row r="30" customFormat="false" ht="15" hidden="true" customHeight="false" outlineLevel="0" collapsed="false">
      <c r="A30" s="104" t="s">
        <v>134</v>
      </c>
      <c r="B30" s="109" t="n">
        <v>1980</v>
      </c>
      <c r="C30" s="109" t="n">
        <v>13031.83</v>
      </c>
      <c r="D30" s="109"/>
      <c r="E30" s="109"/>
      <c r="F30" s="0"/>
    </row>
    <row r="31" customFormat="false" ht="15" hidden="true" customHeight="false" outlineLevel="0" collapsed="false">
      <c r="A31" s="104" t="s">
        <v>101</v>
      </c>
      <c r="B31" s="109" t="n">
        <v>1980</v>
      </c>
      <c r="C31" s="109" t="n">
        <v>462.086</v>
      </c>
      <c r="D31" s="109" t="n">
        <v>15.094</v>
      </c>
      <c r="E31" s="109" t="n">
        <v>29.271</v>
      </c>
      <c r="F31" s="0"/>
    </row>
    <row r="32" customFormat="false" ht="15" hidden="true" customHeight="false" outlineLevel="0" collapsed="false">
      <c r="A32" s="104" t="s">
        <v>102</v>
      </c>
      <c r="B32" s="109" t="n">
        <v>1980</v>
      </c>
      <c r="C32" s="109" t="n">
        <v>326.983</v>
      </c>
      <c r="D32" s="109"/>
      <c r="E32" s="109"/>
      <c r="F32" s="0"/>
    </row>
    <row r="33" customFormat="false" ht="15" hidden="true" customHeight="false" outlineLevel="0" collapsed="false">
      <c r="A33" s="104" t="s">
        <v>103</v>
      </c>
      <c r="B33" s="109" t="n">
        <v>1980</v>
      </c>
      <c r="C33" s="109" t="n">
        <v>301.547</v>
      </c>
      <c r="D33" s="109"/>
      <c r="E33" s="109"/>
      <c r="F33" s="0"/>
    </row>
    <row r="34" customFormat="false" ht="15" hidden="true" customHeight="false" outlineLevel="0" collapsed="false">
      <c r="A34" s="104" t="s">
        <v>104</v>
      </c>
      <c r="B34" s="109" t="n">
        <v>1980</v>
      </c>
      <c r="C34" s="109"/>
      <c r="D34" s="109"/>
      <c r="E34" s="109"/>
      <c r="F34" s="0"/>
    </row>
    <row r="35" customFormat="false" ht="15" hidden="true" customHeight="false" outlineLevel="0" collapsed="false">
      <c r="A35" s="104" t="s">
        <v>126</v>
      </c>
      <c r="B35" s="109" t="n">
        <v>1980</v>
      </c>
      <c r="C35" s="109" t="n">
        <v>1214.541</v>
      </c>
      <c r="D35" s="109"/>
      <c r="E35" s="109"/>
      <c r="F35" s="0"/>
    </row>
    <row r="36" customFormat="false" ht="15" hidden="true" customHeight="false" outlineLevel="0" collapsed="false">
      <c r="A36" s="104" t="s">
        <v>127</v>
      </c>
      <c r="B36" s="109" t="n">
        <v>1980</v>
      </c>
      <c r="C36" s="109" t="n">
        <v>1137.928</v>
      </c>
      <c r="D36" s="109"/>
      <c r="E36" s="109"/>
      <c r="F36" s="0"/>
    </row>
    <row r="37" customFormat="false" ht="15" hidden="true" customHeight="false" outlineLevel="0" collapsed="false">
      <c r="A37" s="104" t="s">
        <v>105</v>
      </c>
      <c r="B37" s="109" t="n">
        <v>1980</v>
      </c>
      <c r="C37" s="109" t="n">
        <v>444.797</v>
      </c>
      <c r="D37" s="109" t="n">
        <v>10.885</v>
      </c>
      <c r="E37" s="109" t="n">
        <v>12.145</v>
      </c>
      <c r="F37" s="0"/>
    </row>
    <row r="38" customFormat="false" ht="15" hidden="true" customHeight="false" outlineLevel="0" collapsed="false">
      <c r="A38" s="104" t="s">
        <v>128</v>
      </c>
      <c r="B38" s="109" t="n">
        <v>1980</v>
      </c>
      <c r="C38" s="109"/>
      <c r="D38" s="109"/>
      <c r="E38" s="109"/>
      <c r="F38" s="0"/>
    </row>
    <row r="39" customFormat="false" ht="15" hidden="true" customHeight="false" outlineLevel="0" collapsed="false">
      <c r="A39" s="104" t="s">
        <v>106</v>
      </c>
      <c r="B39" s="109" t="n">
        <v>1980</v>
      </c>
      <c r="C39" s="109" t="n">
        <v>461.461</v>
      </c>
      <c r="D39" s="109"/>
      <c r="E39" s="109"/>
      <c r="F39" s="0"/>
    </row>
    <row r="40" customFormat="false" ht="15" hidden="true" customHeight="false" outlineLevel="0" collapsed="false">
      <c r="A40" s="104" t="s">
        <v>136</v>
      </c>
      <c r="B40" s="109" t="n">
        <v>1980</v>
      </c>
      <c r="C40" s="109"/>
      <c r="D40" s="109"/>
      <c r="E40" s="109"/>
      <c r="F40" s="0"/>
    </row>
    <row r="41" customFormat="false" ht="15" hidden="true" customHeight="false" outlineLevel="0" collapsed="false">
      <c r="A41" s="104" t="s">
        <v>107</v>
      </c>
      <c r="B41" s="109" t="n">
        <v>1980</v>
      </c>
      <c r="C41" s="109" t="n">
        <v>270.525</v>
      </c>
      <c r="D41" s="109"/>
      <c r="E41" s="109"/>
      <c r="F41" s="0"/>
    </row>
    <row r="42" customFormat="false" ht="15" hidden="true" customHeight="false" outlineLevel="0" collapsed="false">
      <c r="A42" s="104" t="s">
        <v>117</v>
      </c>
      <c r="B42" s="109" t="n">
        <v>1980</v>
      </c>
      <c r="C42" s="109" t="n">
        <v>773.85</v>
      </c>
      <c r="D42" s="109"/>
      <c r="E42" s="109"/>
      <c r="F42" s="0"/>
    </row>
    <row r="43" customFormat="false" ht="15" hidden="true" customHeight="false" outlineLevel="0" collapsed="false">
      <c r="A43" s="104" t="s">
        <v>118</v>
      </c>
      <c r="B43" s="109" t="n">
        <v>1980</v>
      </c>
      <c r="C43" s="109" t="n">
        <v>620.162</v>
      </c>
      <c r="D43" s="109"/>
      <c r="E43" s="109"/>
      <c r="F43" s="0"/>
    </row>
    <row r="44" customFormat="false" ht="15" hidden="true" customHeight="false" outlineLevel="0" collapsed="false">
      <c r="A44" s="104" t="s">
        <v>129</v>
      </c>
      <c r="B44" s="109" t="n">
        <v>1980</v>
      </c>
      <c r="C44" s="109" t="n">
        <v>2326.824</v>
      </c>
      <c r="D44" s="109"/>
      <c r="E44" s="109"/>
      <c r="F44" s="0"/>
    </row>
    <row r="45" customFormat="false" ht="15" hidden="true" customHeight="false" outlineLevel="0" collapsed="false">
      <c r="A45" s="104" t="s">
        <v>108</v>
      </c>
      <c r="B45" s="109" t="n">
        <v>1980</v>
      </c>
      <c r="C45" s="109" t="n">
        <v>511.001</v>
      </c>
      <c r="D45" s="109"/>
      <c r="E45" s="109"/>
      <c r="F45" s="0"/>
    </row>
    <row r="46" customFormat="false" ht="15" hidden="true" customHeight="false" outlineLevel="0" collapsed="false">
      <c r="A46" s="104" t="s">
        <v>131</v>
      </c>
      <c r="B46" s="109" t="n">
        <v>1980</v>
      </c>
      <c r="C46" s="109" t="n">
        <v>2853.526</v>
      </c>
      <c r="D46" s="109"/>
      <c r="E46" s="109"/>
      <c r="F46" s="0"/>
    </row>
    <row r="47" customFormat="false" ht="15" hidden="true" customHeight="false" outlineLevel="0" collapsed="false">
      <c r="A47" s="104" t="s">
        <v>109</v>
      </c>
      <c r="B47" s="109" t="n">
        <v>1980</v>
      </c>
      <c r="C47" s="109"/>
      <c r="D47" s="109"/>
      <c r="E47" s="109"/>
      <c r="F47" s="0"/>
    </row>
    <row r="48" customFormat="false" ht="15" hidden="true" customHeight="false" outlineLevel="0" collapsed="false">
      <c r="A48" s="104" t="s">
        <v>110</v>
      </c>
      <c r="B48" s="109" t="n">
        <v>1980</v>
      </c>
      <c r="C48" s="109" t="n">
        <v>530.086</v>
      </c>
      <c r="D48" s="109"/>
      <c r="E48" s="109"/>
      <c r="F48" s="0"/>
    </row>
    <row r="49" customFormat="false" ht="15" hidden="true" customHeight="false" outlineLevel="0" collapsed="false">
      <c r="A49" s="104" t="s">
        <v>84</v>
      </c>
      <c r="B49" s="109" t="n">
        <v>1980</v>
      </c>
      <c r="C49" s="109" t="n">
        <v>2097.981</v>
      </c>
      <c r="D49" s="109" t="n">
        <v>20.418</v>
      </c>
      <c r="E49" s="109" t="n">
        <v>15.306</v>
      </c>
      <c r="F49" s="0"/>
    </row>
    <row r="50" customFormat="false" ht="15" hidden="true" customHeight="false" outlineLevel="0" collapsed="false">
      <c r="A50" s="104" t="s">
        <v>112</v>
      </c>
      <c r="B50" s="109" t="n">
        <v>1980</v>
      </c>
      <c r="C50" s="109" t="n">
        <v>398.213</v>
      </c>
      <c r="D50" s="109"/>
      <c r="E50" s="109"/>
      <c r="F50" s="0"/>
    </row>
    <row r="51" customFormat="false" ht="15" hidden="true" customHeight="false" outlineLevel="0" collapsed="false">
      <c r="A51" s="104" t="s">
        <v>119</v>
      </c>
      <c r="B51" s="109" t="n">
        <v>1980</v>
      </c>
      <c r="C51" s="109" t="n">
        <v>439.652</v>
      </c>
      <c r="D51" s="109"/>
      <c r="E51" s="109"/>
      <c r="F51" s="0"/>
    </row>
    <row r="52" customFormat="false" ht="15" hidden="true" customHeight="false" outlineLevel="0" collapsed="false">
      <c r="A52" s="104" t="s">
        <v>132</v>
      </c>
      <c r="B52" s="109" t="n">
        <v>1980</v>
      </c>
      <c r="C52" s="109" t="n">
        <v>1497.079</v>
      </c>
      <c r="D52" s="109"/>
      <c r="E52" s="109"/>
      <c r="F52" s="0"/>
    </row>
    <row r="53" customFormat="false" ht="15" hidden="true" customHeight="false" outlineLevel="0" collapsed="false">
      <c r="A53" s="104" t="s">
        <v>111</v>
      </c>
      <c r="B53" s="109" t="n">
        <v>1980</v>
      </c>
      <c r="C53" s="109" t="n">
        <v>459.928</v>
      </c>
      <c r="D53" s="109"/>
      <c r="E53" s="109"/>
      <c r="F53" s="0"/>
    </row>
    <row r="54" customFormat="false" ht="15" hidden="true" customHeight="false" outlineLevel="0" collapsed="false">
      <c r="A54" s="104" t="s">
        <v>113</v>
      </c>
      <c r="B54" s="109" t="n">
        <v>1980</v>
      </c>
      <c r="C54" s="109" t="n">
        <v>718.795</v>
      </c>
      <c r="D54" s="109"/>
      <c r="E54" s="109"/>
      <c r="F54" s="0"/>
    </row>
    <row r="55" customFormat="false" ht="15" hidden="true" customHeight="false" outlineLevel="0" collapsed="false">
      <c r="A55" s="104" t="s">
        <v>85</v>
      </c>
      <c r="B55" s="109" t="n">
        <v>1980</v>
      </c>
      <c r="C55" s="109"/>
      <c r="D55" s="109"/>
      <c r="E55" s="109"/>
      <c r="F55" s="0"/>
    </row>
    <row r="56" customFormat="false" ht="15" hidden="true" customHeight="false" outlineLevel="0" collapsed="false">
      <c r="A56" s="104" t="s">
        <v>120</v>
      </c>
      <c r="B56" s="109" t="n">
        <v>1981</v>
      </c>
      <c r="C56" s="109" t="n">
        <v>2305.505</v>
      </c>
      <c r="D56" s="109"/>
      <c r="E56" s="109"/>
      <c r="F56" s="0"/>
    </row>
    <row r="57" customFormat="false" ht="15" hidden="true" customHeight="false" outlineLevel="0" collapsed="false">
      <c r="A57" s="104" t="s">
        <v>86</v>
      </c>
      <c r="B57" s="109" t="n">
        <v>1981</v>
      </c>
      <c r="C57" s="109" t="n">
        <v>609.544</v>
      </c>
      <c r="D57" s="109"/>
      <c r="E57" s="109"/>
      <c r="F57" s="0"/>
    </row>
    <row r="58" customFormat="false" ht="15" hidden="true" customHeight="false" outlineLevel="0" collapsed="false">
      <c r="A58" s="104" t="s">
        <v>114</v>
      </c>
      <c r="B58" s="109" t="n">
        <v>1981</v>
      </c>
      <c r="C58" s="109" t="n">
        <v>301.491</v>
      </c>
      <c r="D58" s="109"/>
      <c r="E58" s="109"/>
      <c r="F58" s="0"/>
    </row>
    <row r="59" customFormat="false" ht="15" hidden="true" customHeight="false" outlineLevel="0" collapsed="false">
      <c r="A59" s="104" t="s">
        <v>122</v>
      </c>
      <c r="B59" s="109" t="n">
        <v>1981</v>
      </c>
      <c r="C59" s="109" t="n">
        <v>1039.432</v>
      </c>
      <c r="D59" s="109"/>
      <c r="E59" s="109" t="n">
        <v>37.059</v>
      </c>
      <c r="F59" s="0"/>
    </row>
    <row r="60" customFormat="false" ht="15" hidden="true" customHeight="false" outlineLevel="0" collapsed="false">
      <c r="A60" s="104" t="s">
        <v>88</v>
      </c>
      <c r="B60" s="109" t="n">
        <v>1981</v>
      </c>
      <c r="C60" s="109" t="n">
        <v>247.147</v>
      </c>
      <c r="D60" s="109"/>
      <c r="E60" s="109"/>
      <c r="F60" s="0"/>
    </row>
    <row r="61" customFormat="false" ht="15" hidden="true" customHeight="false" outlineLevel="0" collapsed="false">
      <c r="A61" s="104" t="s">
        <v>89</v>
      </c>
      <c r="B61" s="109" t="n">
        <v>1981</v>
      </c>
      <c r="C61" s="109" t="n">
        <v>234.94</v>
      </c>
      <c r="D61" s="109"/>
      <c r="E61" s="109"/>
      <c r="F61" s="0"/>
    </row>
    <row r="62" customFormat="false" ht="15" hidden="true" customHeight="false" outlineLevel="0" collapsed="false">
      <c r="A62" s="104" t="s">
        <v>123</v>
      </c>
      <c r="B62" s="109" t="n">
        <v>1981</v>
      </c>
      <c r="C62" s="109" t="n">
        <v>522.81</v>
      </c>
      <c r="D62" s="109"/>
      <c r="E62" s="109"/>
      <c r="F62" s="0"/>
    </row>
    <row r="63" customFormat="false" ht="15" hidden="true" customHeight="false" outlineLevel="0" collapsed="false">
      <c r="A63" s="104" t="s">
        <v>71</v>
      </c>
      <c r="B63" s="109" t="n">
        <v>1981</v>
      </c>
      <c r="C63" s="109" t="n">
        <v>957.245</v>
      </c>
      <c r="D63" s="109"/>
      <c r="E63" s="109"/>
      <c r="F63" s="0"/>
    </row>
    <row r="64" customFormat="false" ht="15" hidden="true" customHeight="false" outlineLevel="0" collapsed="false">
      <c r="A64" s="104" t="s">
        <v>90</v>
      </c>
      <c r="B64" s="109" t="n">
        <v>1981</v>
      </c>
      <c r="C64" s="109" t="n">
        <v>316.495</v>
      </c>
      <c r="D64" s="109"/>
      <c r="E64" s="109"/>
      <c r="F64" s="0"/>
    </row>
    <row r="65" customFormat="false" ht="15" hidden="true" customHeight="false" outlineLevel="0" collapsed="false">
      <c r="A65" s="104" t="s">
        <v>91</v>
      </c>
      <c r="B65" s="109" t="n">
        <v>1981</v>
      </c>
      <c r="C65" s="109" t="n">
        <v>193.153</v>
      </c>
      <c r="D65" s="109"/>
      <c r="E65" s="109"/>
      <c r="F65" s="0"/>
    </row>
    <row r="66" customFormat="false" ht="15" hidden="true" customHeight="false" outlineLevel="0" collapsed="false">
      <c r="A66" s="104" t="s">
        <v>92</v>
      </c>
      <c r="B66" s="109" t="n">
        <v>1981</v>
      </c>
      <c r="C66" s="109" t="n">
        <v>367.044</v>
      </c>
      <c r="D66" s="109"/>
      <c r="E66" s="109"/>
      <c r="F66" s="0"/>
    </row>
    <row r="67" customFormat="false" ht="15" hidden="true" customHeight="false" outlineLevel="0" collapsed="false">
      <c r="A67" s="104" t="s">
        <v>157</v>
      </c>
      <c r="B67" s="109" t="n">
        <v>1981</v>
      </c>
      <c r="C67" s="109" t="n">
        <v>2013.735</v>
      </c>
      <c r="D67" s="109"/>
      <c r="E67" s="109"/>
      <c r="F67" s="0"/>
    </row>
    <row r="68" customFormat="false" ht="15" hidden="true" customHeight="false" outlineLevel="0" collapsed="false">
      <c r="A68" s="104" t="s">
        <v>75</v>
      </c>
      <c r="B68" s="109" t="n">
        <v>1981</v>
      </c>
      <c r="C68" s="109" t="n">
        <v>1037.088</v>
      </c>
      <c r="D68" s="109"/>
      <c r="E68" s="109"/>
      <c r="F68" s="0"/>
    </row>
    <row r="69" customFormat="false" ht="15" hidden="true" customHeight="false" outlineLevel="0" collapsed="false">
      <c r="A69" s="104" t="s">
        <v>78</v>
      </c>
      <c r="B69" s="109" t="n">
        <v>1981</v>
      </c>
      <c r="C69" s="109" t="n">
        <v>1023.475</v>
      </c>
      <c r="D69" s="109"/>
      <c r="E69" s="109"/>
      <c r="F69" s="0"/>
    </row>
    <row r="70" customFormat="false" ht="15" hidden="true" customHeight="false" outlineLevel="0" collapsed="false">
      <c r="A70" s="104" t="s">
        <v>116</v>
      </c>
      <c r="B70" s="109" t="n">
        <v>1981</v>
      </c>
      <c r="C70" s="109"/>
      <c r="D70" s="109"/>
      <c r="E70" s="109"/>
      <c r="F70" s="0"/>
    </row>
    <row r="71" customFormat="false" ht="15" hidden="true" customHeight="false" outlineLevel="0" collapsed="false">
      <c r="A71" s="104" t="s">
        <v>81</v>
      </c>
      <c r="B71" s="109" t="n">
        <v>1981</v>
      </c>
      <c r="C71" s="109" t="n">
        <v>617.659</v>
      </c>
      <c r="D71" s="109"/>
      <c r="E71" s="109"/>
      <c r="F71" s="0"/>
    </row>
    <row r="72" customFormat="false" ht="15" hidden="true" customHeight="false" outlineLevel="0" collapsed="false">
      <c r="A72" s="104" t="s">
        <v>137</v>
      </c>
      <c r="B72" s="109" t="n">
        <v>1981</v>
      </c>
      <c r="C72" s="109" t="n">
        <v>138.97</v>
      </c>
      <c r="D72" s="109" t="n">
        <v>29.066</v>
      </c>
      <c r="E72" s="109" t="n">
        <v>187.653</v>
      </c>
      <c r="F72" s="0"/>
    </row>
    <row r="73" customFormat="false" ht="15" hidden="true" customHeight="false" outlineLevel="0" collapsed="false">
      <c r="A73" s="104" t="s">
        <v>94</v>
      </c>
      <c r="B73" s="109" t="n">
        <v>1981</v>
      </c>
      <c r="C73" s="109"/>
      <c r="D73" s="109"/>
      <c r="E73" s="109"/>
      <c r="F73" s="0"/>
    </row>
    <row r="74" customFormat="false" ht="15" hidden="true" customHeight="false" outlineLevel="0" collapsed="false">
      <c r="A74" s="104" t="s">
        <v>95</v>
      </c>
      <c r="B74" s="109" t="n">
        <v>1981</v>
      </c>
      <c r="C74" s="109" t="n">
        <v>215.599</v>
      </c>
      <c r="D74" s="109" t="n">
        <v>11.988</v>
      </c>
      <c r="E74" s="109" t="n">
        <v>14.183</v>
      </c>
      <c r="F74" s="0"/>
    </row>
    <row r="75" customFormat="false" ht="15" hidden="true" customHeight="false" outlineLevel="0" collapsed="false">
      <c r="A75" s="104" t="s">
        <v>124</v>
      </c>
      <c r="B75" s="109" t="n">
        <v>1981</v>
      </c>
      <c r="C75" s="109" t="n">
        <v>5376.616</v>
      </c>
      <c r="D75" s="109"/>
      <c r="E75" s="109"/>
      <c r="F75" s="0"/>
    </row>
    <row r="76" customFormat="false" ht="15" hidden="true" customHeight="false" outlineLevel="0" collapsed="false">
      <c r="A76" s="104" t="s">
        <v>96</v>
      </c>
      <c r="B76" s="109" t="n">
        <v>1981</v>
      </c>
      <c r="C76" s="109" t="n">
        <v>581.82</v>
      </c>
      <c r="D76" s="109"/>
      <c r="E76" s="109"/>
      <c r="F76" s="0"/>
    </row>
    <row r="77" customFormat="false" ht="15" hidden="true" customHeight="false" outlineLevel="0" collapsed="false">
      <c r="A77" s="104" t="s">
        <v>125</v>
      </c>
      <c r="B77" s="109" t="n">
        <v>1981</v>
      </c>
      <c r="C77" s="109" t="n">
        <v>4018.132</v>
      </c>
      <c r="D77" s="109" t="n">
        <v>2.816</v>
      </c>
      <c r="E77" s="109" t="n">
        <v>8.334</v>
      </c>
      <c r="F77" s="0"/>
    </row>
    <row r="78" customFormat="false" ht="15" hidden="true" customHeight="false" outlineLevel="0" collapsed="false">
      <c r="A78" s="104" t="s">
        <v>97</v>
      </c>
      <c r="B78" s="109" t="n">
        <v>1981</v>
      </c>
      <c r="C78" s="109"/>
      <c r="D78" s="109"/>
      <c r="E78" s="109"/>
      <c r="F78" s="0"/>
    </row>
    <row r="79" customFormat="false" ht="15" hidden="true" customHeight="false" outlineLevel="0" collapsed="false">
      <c r="A79" s="104" t="s">
        <v>98</v>
      </c>
      <c r="B79" s="109" t="n">
        <v>1981</v>
      </c>
      <c r="C79" s="109" t="n">
        <v>273.941</v>
      </c>
      <c r="D79" s="109"/>
      <c r="E79" s="109"/>
      <c r="F79" s="0"/>
    </row>
    <row r="80" customFormat="false" ht="15" hidden="true" customHeight="false" outlineLevel="0" collapsed="false">
      <c r="A80" s="104" t="s">
        <v>82</v>
      </c>
      <c r="B80" s="109" t="n">
        <v>1981</v>
      </c>
      <c r="C80" s="109" t="n">
        <v>582.63</v>
      </c>
      <c r="D80" s="109"/>
      <c r="E80" s="109"/>
      <c r="F80" s="0"/>
    </row>
    <row r="81" customFormat="false" ht="15" hidden="true" customHeight="false" outlineLevel="0" collapsed="false">
      <c r="A81" s="104" t="s">
        <v>99</v>
      </c>
      <c r="B81" s="109" t="n">
        <v>1981</v>
      </c>
      <c r="C81" s="109" t="n">
        <v>371.459</v>
      </c>
      <c r="D81" s="109"/>
      <c r="E81" s="109"/>
      <c r="F81" s="0"/>
    </row>
    <row r="82" customFormat="false" ht="15" hidden="true" customHeight="false" outlineLevel="0" collapsed="false">
      <c r="A82" s="104" t="s">
        <v>100</v>
      </c>
      <c r="B82" s="109" t="n">
        <v>1981</v>
      </c>
      <c r="C82" s="109"/>
      <c r="D82" s="109"/>
      <c r="E82" s="109"/>
      <c r="F82" s="0"/>
    </row>
    <row r="83" customFormat="false" ht="15" hidden="true" customHeight="false" outlineLevel="0" collapsed="false">
      <c r="A83" s="104" t="s">
        <v>134</v>
      </c>
      <c r="B83" s="109" t="n">
        <v>1981</v>
      </c>
      <c r="C83" s="109" t="n">
        <v>10762.563</v>
      </c>
      <c r="D83" s="109"/>
      <c r="E83" s="109"/>
      <c r="F83" s="0"/>
    </row>
    <row r="84" customFormat="false" ht="15" hidden="true" customHeight="false" outlineLevel="0" collapsed="false">
      <c r="A84" s="104" t="s">
        <v>101</v>
      </c>
      <c r="B84" s="109" t="n">
        <v>1981</v>
      </c>
      <c r="C84" s="109" t="n">
        <v>400.199</v>
      </c>
      <c r="D84" s="109" t="n">
        <v>10.862</v>
      </c>
      <c r="E84" s="109" t="n">
        <v>24.056</v>
      </c>
      <c r="F84" s="0"/>
    </row>
    <row r="85" customFormat="false" ht="15" hidden="true" customHeight="false" outlineLevel="0" collapsed="false">
      <c r="A85" s="104" t="s">
        <v>102</v>
      </c>
      <c r="B85" s="109" t="n">
        <v>1981</v>
      </c>
      <c r="C85" s="109" t="n">
        <v>318.032</v>
      </c>
      <c r="D85" s="109"/>
      <c r="E85" s="109"/>
      <c r="F85" s="0"/>
    </row>
    <row r="86" customFormat="false" ht="15" hidden="true" customHeight="false" outlineLevel="0" collapsed="false">
      <c r="A86" s="104" t="s">
        <v>103</v>
      </c>
      <c r="B86" s="109" t="n">
        <v>1981</v>
      </c>
      <c r="C86" s="109" t="n">
        <v>241.753</v>
      </c>
      <c r="D86" s="109"/>
      <c r="E86" s="109"/>
      <c r="F86" s="0"/>
    </row>
    <row r="87" customFormat="false" ht="15" hidden="true" customHeight="false" outlineLevel="0" collapsed="false">
      <c r="A87" s="104" t="s">
        <v>104</v>
      </c>
      <c r="B87" s="109" t="n">
        <v>1981</v>
      </c>
      <c r="C87" s="109"/>
      <c r="D87" s="109"/>
      <c r="E87" s="109"/>
      <c r="F87" s="0"/>
    </row>
    <row r="88" customFormat="false" ht="15" hidden="true" customHeight="false" outlineLevel="0" collapsed="false">
      <c r="A88" s="104" t="s">
        <v>126</v>
      </c>
      <c r="B88" s="109" t="n">
        <v>1981</v>
      </c>
      <c r="C88" s="109" t="n">
        <v>1136.741</v>
      </c>
      <c r="D88" s="109"/>
      <c r="E88" s="109"/>
      <c r="F88" s="0"/>
    </row>
    <row r="89" customFormat="false" ht="15" hidden="true" customHeight="false" outlineLevel="0" collapsed="false">
      <c r="A89" s="104" t="s">
        <v>127</v>
      </c>
      <c r="B89" s="109" t="n">
        <v>1981</v>
      </c>
      <c r="C89" s="109" t="n">
        <v>900.402</v>
      </c>
      <c r="D89" s="109"/>
      <c r="E89" s="109"/>
      <c r="F89" s="0"/>
    </row>
    <row r="90" customFormat="false" ht="15" hidden="true" customHeight="false" outlineLevel="0" collapsed="false">
      <c r="A90" s="104" t="s">
        <v>105</v>
      </c>
      <c r="B90" s="109" t="n">
        <v>1981</v>
      </c>
      <c r="C90" s="109" t="n">
        <v>337.264</v>
      </c>
      <c r="D90" s="109" t="n">
        <v>14.017</v>
      </c>
      <c r="E90" s="109" t="n">
        <v>20.351</v>
      </c>
      <c r="F90" s="0"/>
    </row>
    <row r="91" customFormat="false" ht="15" hidden="true" customHeight="false" outlineLevel="0" collapsed="false">
      <c r="A91" s="104" t="s">
        <v>128</v>
      </c>
      <c r="B91" s="109" t="n">
        <v>1981</v>
      </c>
      <c r="C91" s="109"/>
      <c r="D91" s="109"/>
      <c r="E91" s="109"/>
      <c r="F91" s="0"/>
    </row>
    <row r="92" customFormat="false" ht="15" hidden="true" customHeight="false" outlineLevel="0" collapsed="false">
      <c r="A92" s="104" t="s">
        <v>106</v>
      </c>
      <c r="B92" s="109" t="n">
        <v>1981</v>
      </c>
      <c r="C92" s="109" t="n">
        <v>386.192</v>
      </c>
      <c r="D92" s="109"/>
      <c r="E92" s="109"/>
      <c r="F92" s="0"/>
    </row>
    <row r="93" customFormat="false" ht="15" hidden="true" customHeight="false" outlineLevel="0" collapsed="false">
      <c r="A93" s="104" t="s">
        <v>136</v>
      </c>
      <c r="B93" s="109" t="n">
        <v>1981</v>
      </c>
      <c r="C93" s="109"/>
      <c r="D93" s="109"/>
      <c r="E93" s="109"/>
      <c r="F93" s="0"/>
    </row>
    <row r="94" customFormat="false" ht="15" hidden="true" customHeight="false" outlineLevel="0" collapsed="false">
      <c r="A94" s="104" t="s">
        <v>107</v>
      </c>
      <c r="B94" s="109" t="n">
        <v>1981</v>
      </c>
      <c r="C94" s="109" t="n">
        <v>296.19</v>
      </c>
      <c r="D94" s="109"/>
      <c r="E94" s="109"/>
      <c r="F94" s="0"/>
    </row>
    <row r="95" customFormat="false" ht="15" hidden="true" customHeight="false" outlineLevel="0" collapsed="false">
      <c r="A95" s="104" t="s">
        <v>117</v>
      </c>
      <c r="B95" s="109" t="n">
        <v>1981</v>
      </c>
      <c r="C95" s="109" t="n">
        <v>931.011</v>
      </c>
      <c r="D95" s="109"/>
      <c r="E95" s="109"/>
      <c r="F95" s="0"/>
    </row>
    <row r="96" customFormat="false" ht="15" hidden="true" customHeight="false" outlineLevel="0" collapsed="false">
      <c r="A96" s="104" t="s">
        <v>118</v>
      </c>
      <c r="B96" s="109" t="n">
        <v>1981</v>
      </c>
      <c r="C96" s="109" t="n">
        <v>547.423</v>
      </c>
      <c r="D96" s="109"/>
      <c r="E96" s="109"/>
      <c r="F96" s="0"/>
    </row>
    <row r="97" customFormat="false" ht="15" hidden="true" customHeight="false" outlineLevel="0" collapsed="false">
      <c r="A97" s="104" t="s">
        <v>129</v>
      </c>
      <c r="B97" s="109" t="n">
        <v>1981</v>
      </c>
      <c r="C97" s="109" t="n">
        <v>2392.247</v>
      </c>
      <c r="D97" s="109"/>
      <c r="E97" s="109"/>
      <c r="F97" s="0"/>
    </row>
    <row r="98" customFormat="false" ht="15" hidden="true" customHeight="false" outlineLevel="0" collapsed="false">
      <c r="A98" s="104" t="s">
        <v>108</v>
      </c>
      <c r="B98" s="109" t="n">
        <v>1981</v>
      </c>
      <c r="C98" s="109" t="n">
        <v>534.594</v>
      </c>
      <c r="D98" s="109"/>
      <c r="E98" s="109"/>
      <c r="F98" s="0"/>
    </row>
    <row r="99" customFormat="false" ht="15" hidden="true" customHeight="false" outlineLevel="0" collapsed="false">
      <c r="A99" s="104" t="s">
        <v>131</v>
      </c>
      <c r="B99" s="109" t="n">
        <v>1981</v>
      </c>
      <c r="C99" s="109" t="n">
        <v>2864.981</v>
      </c>
      <c r="D99" s="109"/>
      <c r="E99" s="109"/>
      <c r="F99" s="0"/>
    </row>
    <row r="100" customFormat="false" ht="15" hidden="true" customHeight="false" outlineLevel="0" collapsed="false">
      <c r="A100" s="104" t="s">
        <v>109</v>
      </c>
      <c r="B100" s="109" t="n">
        <v>1981</v>
      </c>
      <c r="C100" s="109"/>
      <c r="D100" s="109"/>
      <c r="E100" s="109"/>
      <c r="F100" s="0"/>
    </row>
    <row r="101" customFormat="false" ht="15" hidden="true" customHeight="false" outlineLevel="0" collapsed="false">
      <c r="A101" s="104" t="s">
        <v>110</v>
      </c>
      <c r="B101" s="109" t="n">
        <v>1981</v>
      </c>
      <c r="C101" s="109" t="n">
        <v>369.485</v>
      </c>
      <c r="D101" s="109"/>
      <c r="E101" s="109"/>
      <c r="F101" s="0"/>
    </row>
    <row r="102" customFormat="false" ht="15" hidden="true" customHeight="false" outlineLevel="0" collapsed="false">
      <c r="A102" s="104" t="s">
        <v>84</v>
      </c>
      <c r="B102" s="109" t="n">
        <v>1981</v>
      </c>
      <c r="C102" s="109" t="n">
        <v>2041.205</v>
      </c>
      <c r="D102" s="109" t="n">
        <v>15.471</v>
      </c>
      <c r="E102" s="109" t="n">
        <v>18.875</v>
      </c>
      <c r="F102" s="0"/>
    </row>
    <row r="103" customFormat="false" ht="15" hidden="true" customHeight="false" outlineLevel="0" collapsed="false">
      <c r="A103" s="104" t="s">
        <v>112</v>
      </c>
      <c r="B103" s="109" t="n">
        <v>1981</v>
      </c>
      <c r="C103" s="109" t="n">
        <v>462.384</v>
      </c>
      <c r="D103" s="109"/>
      <c r="E103" s="109"/>
      <c r="F103" s="0"/>
    </row>
    <row r="104" customFormat="false" ht="15" hidden="true" customHeight="false" outlineLevel="0" collapsed="false">
      <c r="A104" s="104" t="s">
        <v>119</v>
      </c>
      <c r="B104" s="109" t="n">
        <v>1981</v>
      </c>
      <c r="C104" s="109" t="n">
        <v>354.44</v>
      </c>
      <c r="D104" s="109"/>
      <c r="E104" s="109"/>
      <c r="F104" s="0"/>
    </row>
    <row r="105" customFormat="false" ht="15" hidden="true" customHeight="false" outlineLevel="0" collapsed="false">
      <c r="A105" s="104" t="s">
        <v>132</v>
      </c>
      <c r="B105" s="109" t="n">
        <v>1981</v>
      </c>
      <c r="C105" s="109" t="n">
        <v>1403.853</v>
      </c>
      <c r="D105" s="109"/>
      <c r="E105" s="109"/>
      <c r="F105" s="0"/>
    </row>
    <row r="106" customFormat="false" ht="15" hidden="true" customHeight="false" outlineLevel="0" collapsed="false">
      <c r="A106" s="104" t="s">
        <v>111</v>
      </c>
      <c r="B106" s="109" t="n">
        <v>1981</v>
      </c>
      <c r="C106" s="109" t="n">
        <v>722.605</v>
      </c>
      <c r="D106" s="109"/>
      <c r="E106" s="109"/>
      <c r="F106" s="0"/>
    </row>
    <row r="107" customFormat="false" ht="15" hidden="true" customHeight="false" outlineLevel="0" collapsed="false">
      <c r="A107" s="104" t="s">
        <v>113</v>
      </c>
      <c r="B107" s="109" t="n">
        <v>1981</v>
      </c>
      <c r="C107" s="109" t="n">
        <v>718.743</v>
      </c>
      <c r="D107" s="109"/>
      <c r="E107" s="109"/>
      <c r="F107" s="0"/>
    </row>
    <row r="108" customFormat="false" ht="15" hidden="true" customHeight="false" outlineLevel="0" collapsed="false">
      <c r="A108" s="104" t="s">
        <v>85</v>
      </c>
      <c r="B108" s="109" t="n">
        <v>1981</v>
      </c>
      <c r="C108" s="109"/>
      <c r="D108" s="109"/>
      <c r="E108" s="109"/>
      <c r="F108" s="0"/>
    </row>
    <row r="109" customFormat="false" ht="15" hidden="true" customHeight="false" outlineLevel="0" collapsed="false">
      <c r="A109" s="104" t="s">
        <v>120</v>
      </c>
      <c r="B109" s="109" t="n">
        <v>1982</v>
      </c>
      <c r="C109" s="109" t="n">
        <v>2254.328</v>
      </c>
      <c r="D109" s="109"/>
      <c r="E109" s="109"/>
      <c r="F109" s="0"/>
    </row>
    <row r="110" customFormat="false" ht="15" hidden="true" customHeight="false" outlineLevel="0" collapsed="false">
      <c r="A110" s="104" t="s">
        <v>86</v>
      </c>
      <c r="B110" s="109" t="n">
        <v>1982</v>
      </c>
      <c r="C110" s="109" t="n">
        <v>593.834</v>
      </c>
      <c r="D110" s="109"/>
      <c r="E110" s="109"/>
      <c r="F110" s="0"/>
    </row>
    <row r="111" customFormat="false" ht="15" hidden="true" customHeight="false" outlineLevel="0" collapsed="false">
      <c r="A111" s="104" t="s">
        <v>114</v>
      </c>
      <c r="B111" s="109" t="n">
        <v>1982</v>
      </c>
      <c r="C111" s="109" t="n">
        <v>289.582</v>
      </c>
      <c r="D111" s="109"/>
      <c r="E111" s="109"/>
      <c r="F111" s="0"/>
    </row>
    <row r="112" customFormat="false" ht="15" hidden="true" customHeight="false" outlineLevel="0" collapsed="false">
      <c r="A112" s="104" t="s">
        <v>122</v>
      </c>
      <c r="B112" s="109" t="n">
        <v>1982</v>
      </c>
      <c r="C112" s="109" t="n">
        <v>1057.51</v>
      </c>
      <c r="D112" s="109"/>
      <c r="E112" s="109" t="n">
        <v>36.513</v>
      </c>
      <c r="F112" s="0"/>
    </row>
    <row r="113" customFormat="false" ht="15" hidden="true" customHeight="false" outlineLevel="0" collapsed="false">
      <c r="A113" s="104" t="s">
        <v>88</v>
      </c>
      <c r="B113" s="109" t="n">
        <v>1982</v>
      </c>
      <c r="C113" s="109" t="n">
        <v>224.559</v>
      </c>
      <c r="D113" s="109"/>
      <c r="E113" s="109"/>
      <c r="F113" s="0"/>
    </row>
    <row r="114" customFormat="false" ht="15" hidden="true" customHeight="false" outlineLevel="0" collapsed="false">
      <c r="A114" s="104" t="s">
        <v>89</v>
      </c>
      <c r="B114" s="109" t="n">
        <v>1982</v>
      </c>
      <c r="C114" s="109" t="n">
        <v>241.083</v>
      </c>
      <c r="D114" s="109"/>
      <c r="E114" s="109"/>
      <c r="F114" s="0"/>
    </row>
    <row r="115" customFormat="false" ht="15" hidden="true" customHeight="false" outlineLevel="0" collapsed="false">
      <c r="A115" s="104" t="s">
        <v>123</v>
      </c>
      <c r="B115" s="109" t="n">
        <v>1982</v>
      </c>
      <c r="C115" s="109" t="n">
        <v>517.666</v>
      </c>
      <c r="D115" s="109"/>
      <c r="E115" s="109"/>
      <c r="F115" s="0"/>
    </row>
    <row r="116" customFormat="false" ht="15" hidden="true" customHeight="false" outlineLevel="0" collapsed="false">
      <c r="A116" s="104" t="s">
        <v>71</v>
      </c>
      <c r="B116" s="109" t="n">
        <v>1982</v>
      </c>
      <c r="C116" s="109" t="n">
        <v>892.923</v>
      </c>
      <c r="D116" s="109"/>
      <c r="E116" s="109"/>
      <c r="F116" s="0"/>
    </row>
    <row r="117" customFormat="false" ht="15" hidden="true" customHeight="false" outlineLevel="0" collapsed="false">
      <c r="A117" s="104" t="s">
        <v>90</v>
      </c>
      <c r="B117" s="109" t="n">
        <v>1982</v>
      </c>
      <c r="C117" s="109" t="n">
        <v>298.747</v>
      </c>
      <c r="D117" s="109"/>
      <c r="E117" s="109"/>
      <c r="F117" s="0"/>
    </row>
    <row r="118" customFormat="false" ht="15" hidden="true" customHeight="false" outlineLevel="0" collapsed="false">
      <c r="A118" s="104" t="s">
        <v>91</v>
      </c>
      <c r="B118" s="109" t="n">
        <v>1982</v>
      </c>
      <c r="C118" s="109" t="n">
        <v>182.076</v>
      </c>
      <c r="D118" s="109"/>
      <c r="E118" s="109"/>
      <c r="F118" s="0"/>
    </row>
    <row r="119" customFormat="false" ht="15" hidden="true" customHeight="false" outlineLevel="0" collapsed="false">
      <c r="A119" s="104" t="s">
        <v>92</v>
      </c>
      <c r="B119" s="109" t="n">
        <v>1982</v>
      </c>
      <c r="C119" s="109" t="n">
        <v>340.104</v>
      </c>
      <c r="D119" s="109"/>
      <c r="E119" s="109"/>
      <c r="F119" s="0"/>
    </row>
    <row r="120" customFormat="false" ht="15" hidden="true" customHeight="false" outlineLevel="0" collapsed="false">
      <c r="A120" s="104" t="s">
        <v>157</v>
      </c>
      <c r="B120" s="109" t="n">
        <v>1982</v>
      </c>
      <c r="C120" s="109" t="n">
        <v>2119.585</v>
      </c>
      <c r="D120" s="109"/>
      <c r="E120" s="109"/>
      <c r="F120" s="0"/>
    </row>
    <row r="121" customFormat="false" ht="15" hidden="true" customHeight="false" outlineLevel="0" collapsed="false">
      <c r="A121" s="104" t="s">
        <v>75</v>
      </c>
      <c r="B121" s="109" t="n">
        <v>1982</v>
      </c>
      <c r="C121" s="109" t="n">
        <v>877.108</v>
      </c>
      <c r="D121" s="109"/>
      <c r="E121" s="109"/>
      <c r="F121" s="0"/>
    </row>
    <row r="122" customFormat="false" ht="15" hidden="true" customHeight="false" outlineLevel="0" collapsed="false">
      <c r="A122" s="104" t="s">
        <v>78</v>
      </c>
      <c r="B122" s="109" t="n">
        <v>1982</v>
      </c>
      <c r="C122" s="109" t="n">
        <v>883.91</v>
      </c>
      <c r="D122" s="109"/>
      <c r="E122" s="109"/>
      <c r="F122" s="0"/>
    </row>
    <row r="123" customFormat="false" ht="15" hidden="true" customHeight="false" outlineLevel="0" collapsed="false">
      <c r="A123" s="104" t="s">
        <v>116</v>
      </c>
      <c r="B123" s="109" t="n">
        <v>1982</v>
      </c>
      <c r="C123" s="109"/>
      <c r="D123" s="109"/>
      <c r="E123" s="109"/>
      <c r="F123" s="0"/>
    </row>
    <row r="124" customFormat="false" ht="15" hidden="true" customHeight="false" outlineLevel="0" collapsed="false">
      <c r="A124" s="104" t="s">
        <v>81</v>
      </c>
      <c r="B124" s="109" t="n">
        <v>1982</v>
      </c>
      <c r="C124" s="109" t="n">
        <v>711.351</v>
      </c>
      <c r="D124" s="109"/>
      <c r="E124" s="109"/>
      <c r="F124" s="0"/>
    </row>
    <row r="125" customFormat="false" ht="15" hidden="true" customHeight="false" outlineLevel="0" collapsed="false">
      <c r="A125" s="104" t="s">
        <v>137</v>
      </c>
      <c r="B125" s="109" t="n">
        <v>1982</v>
      </c>
      <c r="C125" s="109" t="n">
        <v>155.039</v>
      </c>
      <c r="D125" s="109" t="n">
        <v>32.978</v>
      </c>
      <c r="E125" s="109" t="n">
        <v>200.633</v>
      </c>
      <c r="F125" s="0"/>
    </row>
    <row r="126" customFormat="false" ht="15" hidden="true" customHeight="false" outlineLevel="0" collapsed="false">
      <c r="A126" s="104" t="s">
        <v>94</v>
      </c>
      <c r="B126" s="109" t="n">
        <v>1982</v>
      </c>
      <c r="C126" s="109"/>
      <c r="D126" s="109"/>
      <c r="E126" s="109"/>
      <c r="F126" s="0"/>
    </row>
    <row r="127" customFormat="false" ht="15" hidden="true" customHeight="false" outlineLevel="0" collapsed="false">
      <c r="A127" s="104" t="s">
        <v>95</v>
      </c>
      <c r="B127" s="109" t="n">
        <v>1982</v>
      </c>
      <c r="C127" s="109" t="n">
        <v>220.557</v>
      </c>
      <c r="D127" s="109" t="n">
        <v>12.808</v>
      </c>
      <c r="E127" s="109" t="n">
        <v>16.407</v>
      </c>
      <c r="F127" s="0"/>
    </row>
    <row r="128" customFormat="false" ht="15" hidden="true" customHeight="false" outlineLevel="0" collapsed="false">
      <c r="A128" s="104" t="s">
        <v>124</v>
      </c>
      <c r="B128" s="109" t="n">
        <v>1982</v>
      </c>
      <c r="C128" s="109" t="n">
        <v>4930.527</v>
      </c>
      <c r="D128" s="109"/>
      <c r="E128" s="109"/>
      <c r="F128" s="0"/>
    </row>
    <row r="129" customFormat="false" ht="15" hidden="true" customHeight="false" outlineLevel="0" collapsed="false">
      <c r="A129" s="104" t="s">
        <v>96</v>
      </c>
      <c r="B129" s="109" t="n">
        <v>1982</v>
      </c>
      <c r="C129" s="109" t="n">
        <v>530.811</v>
      </c>
      <c r="D129" s="109"/>
      <c r="E129" s="109"/>
      <c r="F129" s="0"/>
    </row>
    <row r="130" customFormat="false" ht="15" hidden="true" customHeight="false" outlineLevel="0" collapsed="false">
      <c r="A130" s="104" t="s">
        <v>125</v>
      </c>
      <c r="B130" s="109" t="n">
        <v>1982</v>
      </c>
      <c r="C130" s="109" t="n">
        <v>4543.851</v>
      </c>
      <c r="D130" s="109" t="n">
        <v>3.791</v>
      </c>
      <c r="E130" s="109" t="n">
        <v>6.653</v>
      </c>
      <c r="F130" s="0"/>
    </row>
    <row r="131" customFormat="false" ht="15" hidden="true" customHeight="false" outlineLevel="0" collapsed="false">
      <c r="A131" s="104" t="s">
        <v>97</v>
      </c>
      <c r="B131" s="109" t="n">
        <v>1982</v>
      </c>
      <c r="C131" s="109"/>
      <c r="D131" s="109"/>
      <c r="E131" s="109"/>
      <c r="F131" s="0"/>
    </row>
    <row r="132" customFormat="false" ht="15" hidden="true" customHeight="false" outlineLevel="0" collapsed="false">
      <c r="A132" s="104" t="s">
        <v>98</v>
      </c>
      <c r="B132" s="109" t="n">
        <v>1982</v>
      </c>
      <c r="C132" s="109" t="n">
        <v>305.168</v>
      </c>
      <c r="D132" s="109"/>
      <c r="E132" s="109"/>
      <c r="F132" s="0"/>
    </row>
    <row r="133" customFormat="false" ht="15" hidden="true" customHeight="false" outlineLevel="0" collapsed="false">
      <c r="A133" s="104" t="s">
        <v>82</v>
      </c>
      <c r="B133" s="109" t="n">
        <v>1982</v>
      </c>
      <c r="C133" s="109" t="n">
        <v>541.284</v>
      </c>
      <c r="D133" s="109" t="n">
        <v>17.457</v>
      </c>
      <c r="E133" s="109" t="n">
        <v>21.715</v>
      </c>
      <c r="F133" s="0"/>
    </row>
    <row r="134" customFormat="false" ht="15" hidden="true" customHeight="false" outlineLevel="0" collapsed="false">
      <c r="A134" s="104" t="s">
        <v>99</v>
      </c>
      <c r="B134" s="109" t="n">
        <v>1982</v>
      </c>
      <c r="C134" s="109" t="n">
        <v>301.399</v>
      </c>
      <c r="D134" s="109" t="n">
        <v>27.834</v>
      </c>
      <c r="E134" s="109" t="n">
        <v>29.775</v>
      </c>
      <c r="F134" s="0"/>
    </row>
    <row r="135" customFormat="false" ht="15" hidden="true" customHeight="false" outlineLevel="0" collapsed="false">
      <c r="A135" s="104" t="s">
        <v>100</v>
      </c>
      <c r="B135" s="109" t="n">
        <v>1982</v>
      </c>
      <c r="C135" s="109"/>
      <c r="D135" s="109"/>
      <c r="E135" s="109"/>
      <c r="F135" s="0"/>
    </row>
    <row r="136" customFormat="false" ht="15" hidden="true" customHeight="false" outlineLevel="0" collapsed="false">
      <c r="A136" s="104" t="s">
        <v>134</v>
      </c>
      <c r="B136" s="109" t="n">
        <v>1982</v>
      </c>
      <c r="C136" s="109" t="n">
        <v>10247.108</v>
      </c>
      <c r="D136" s="109"/>
      <c r="E136" s="109"/>
      <c r="F136" s="0"/>
    </row>
    <row r="137" customFormat="false" ht="15" hidden="true" customHeight="false" outlineLevel="0" collapsed="false">
      <c r="A137" s="104" t="s">
        <v>101</v>
      </c>
      <c r="B137" s="109" t="n">
        <v>1982</v>
      </c>
      <c r="C137" s="109" t="n">
        <v>382.453</v>
      </c>
      <c r="D137" s="109" t="n">
        <v>9.925</v>
      </c>
      <c r="E137" s="109" t="n">
        <v>19.379</v>
      </c>
      <c r="F137" s="0"/>
    </row>
    <row r="138" customFormat="false" ht="15" hidden="true" customHeight="false" outlineLevel="0" collapsed="false">
      <c r="A138" s="104" t="s">
        <v>102</v>
      </c>
      <c r="B138" s="109" t="n">
        <v>1982</v>
      </c>
      <c r="C138" s="109" t="n">
        <v>295.582</v>
      </c>
      <c r="D138" s="109"/>
      <c r="E138" s="109"/>
      <c r="F138" s="0"/>
    </row>
    <row r="139" customFormat="false" ht="15" hidden="true" customHeight="false" outlineLevel="0" collapsed="false">
      <c r="A139" s="104" t="s">
        <v>103</v>
      </c>
      <c r="B139" s="109" t="n">
        <v>1982</v>
      </c>
      <c r="C139" s="109" t="n">
        <v>209.516</v>
      </c>
      <c r="D139" s="109"/>
      <c r="E139" s="109"/>
      <c r="F139" s="0"/>
    </row>
    <row r="140" customFormat="false" ht="15" hidden="true" customHeight="false" outlineLevel="0" collapsed="false">
      <c r="A140" s="104" t="s">
        <v>104</v>
      </c>
      <c r="B140" s="109" t="n">
        <v>1982</v>
      </c>
      <c r="C140" s="109"/>
      <c r="D140" s="109"/>
      <c r="E140" s="109"/>
      <c r="F140" s="0"/>
    </row>
    <row r="141" customFormat="false" ht="15" hidden="true" customHeight="false" outlineLevel="0" collapsed="false">
      <c r="A141" s="104" t="s">
        <v>126</v>
      </c>
      <c r="B141" s="109" t="n">
        <v>1982</v>
      </c>
      <c r="C141" s="109" t="n">
        <v>1076.869</v>
      </c>
      <c r="D141" s="109"/>
      <c r="E141" s="109"/>
      <c r="F141" s="0"/>
    </row>
    <row r="142" customFormat="false" ht="15" hidden="true" customHeight="false" outlineLevel="0" collapsed="false">
      <c r="A142" s="104" t="s">
        <v>127</v>
      </c>
      <c r="B142" s="109" t="n">
        <v>1982</v>
      </c>
      <c r="C142" s="109" t="n">
        <v>885.725</v>
      </c>
      <c r="D142" s="109"/>
      <c r="E142" s="109"/>
      <c r="F142" s="0"/>
    </row>
    <row r="143" customFormat="false" ht="15" hidden="true" customHeight="false" outlineLevel="0" collapsed="false">
      <c r="A143" s="104" t="s">
        <v>105</v>
      </c>
      <c r="B143" s="109" t="n">
        <v>1982</v>
      </c>
      <c r="C143" s="109" t="n">
        <v>336.635</v>
      </c>
      <c r="D143" s="109" t="n">
        <v>20.027</v>
      </c>
      <c r="E143" s="109" t="n">
        <v>23.11</v>
      </c>
      <c r="F143" s="0"/>
    </row>
    <row r="144" customFormat="false" ht="15" hidden="true" customHeight="false" outlineLevel="0" collapsed="false">
      <c r="A144" s="104" t="s">
        <v>128</v>
      </c>
      <c r="B144" s="109" t="n">
        <v>1982</v>
      </c>
      <c r="C144" s="109"/>
      <c r="D144" s="109"/>
      <c r="E144" s="109"/>
      <c r="F144" s="0"/>
    </row>
    <row r="145" customFormat="false" ht="15" hidden="true" customHeight="false" outlineLevel="0" collapsed="false">
      <c r="A145" s="104" t="s">
        <v>106</v>
      </c>
      <c r="B145" s="109" t="n">
        <v>1982</v>
      </c>
      <c r="C145" s="109" t="n">
        <v>346.882</v>
      </c>
      <c r="D145" s="109"/>
      <c r="E145" s="109"/>
      <c r="F145" s="0"/>
    </row>
    <row r="146" customFormat="false" ht="15" hidden="true" customHeight="false" outlineLevel="0" collapsed="false">
      <c r="A146" s="104" t="s">
        <v>136</v>
      </c>
      <c r="B146" s="109" t="n">
        <v>1982</v>
      </c>
      <c r="C146" s="109"/>
      <c r="D146" s="109"/>
      <c r="E146" s="109"/>
      <c r="F146" s="0"/>
    </row>
    <row r="147" customFormat="false" ht="15" hidden="true" customHeight="false" outlineLevel="0" collapsed="false">
      <c r="A147" s="104" t="s">
        <v>107</v>
      </c>
      <c r="B147" s="109" t="n">
        <v>1982</v>
      </c>
      <c r="C147" s="109" t="n">
        <v>304.582</v>
      </c>
      <c r="D147" s="109"/>
      <c r="E147" s="109"/>
      <c r="F147" s="0"/>
    </row>
    <row r="148" customFormat="false" ht="15" hidden="true" customHeight="false" outlineLevel="0" collapsed="false">
      <c r="A148" s="104" t="s">
        <v>117</v>
      </c>
      <c r="B148" s="109" t="n">
        <v>1982</v>
      </c>
      <c r="C148" s="109" t="n">
        <v>876.128</v>
      </c>
      <c r="D148" s="109"/>
      <c r="E148" s="109"/>
      <c r="F148" s="0"/>
    </row>
    <row r="149" customFormat="false" ht="15" hidden="true" customHeight="false" outlineLevel="0" collapsed="false">
      <c r="A149" s="104" t="s">
        <v>118</v>
      </c>
      <c r="B149" s="109" t="n">
        <v>1982</v>
      </c>
      <c r="C149" s="109" t="n">
        <v>521.159</v>
      </c>
      <c r="D149" s="109"/>
      <c r="E149" s="109"/>
      <c r="F149" s="0"/>
    </row>
    <row r="150" customFormat="false" ht="15" hidden="true" customHeight="false" outlineLevel="0" collapsed="false">
      <c r="A150" s="104" t="s">
        <v>129</v>
      </c>
      <c r="B150" s="109" t="n">
        <v>1982</v>
      </c>
      <c r="C150" s="109" t="n">
        <v>2296.719</v>
      </c>
      <c r="D150" s="109"/>
      <c r="E150" s="109"/>
      <c r="F150" s="0"/>
    </row>
    <row r="151" customFormat="false" ht="15" hidden="true" customHeight="false" outlineLevel="0" collapsed="false">
      <c r="A151" s="104" t="s">
        <v>108</v>
      </c>
      <c r="B151" s="109" t="n">
        <v>1982</v>
      </c>
      <c r="C151" s="109" t="n">
        <v>588.76</v>
      </c>
      <c r="D151" s="109"/>
      <c r="E151" s="109"/>
      <c r="F151" s="0"/>
    </row>
    <row r="152" customFormat="false" ht="15" hidden="true" customHeight="false" outlineLevel="0" collapsed="false">
      <c r="A152" s="104" t="s">
        <v>131</v>
      </c>
      <c r="B152" s="109" t="n">
        <v>1982</v>
      </c>
      <c r="C152" s="109" t="n">
        <v>2561.77</v>
      </c>
      <c r="D152" s="109"/>
      <c r="E152" s="109"/>
      <c r="F152" s="0"/>
    </row>
    <row r="153" customFormat="false" ht="15" hidden="true" customHeight="false" outlineLevel="0" collapsed="false">
      <c r="A153" s="104" t="s">
        <v>109</v>
      </c>
      <c r="B153" s="109" t="n">
        <v>1982</v>
      </c>
      <c r="C153" s="109"/>
      <c r="D153" s="109"/>
      <c r="E153" s="109"/>
      <c r="F153" s="0"/>
    </row>
    <row r="154" customFormat="false" ht="15" hidden="true" customHeight="false" outlineLevel="0" collapsed="false">
      <c r="A154" s="104" t="s">
        <v>110</v>
      </c>
      <c r="B154" s="109" t="n">
        <v>1982</v>
      </c>
      <c r="C154" s="109" t="n">
        <v>261.072</v>
      </c>
      <c r="D154" s="109"/>
      <c r="E154" s="109"/>
      <c r="F154" s="0"/>
    </row>
    <row r="155" customFormat="false" ht="15" hidden="true" customHeight="false" outlineLevel="0" collapsed="false">
      <c r="A155" s="104" t="s">
        <v>84</v>
      </c>
      <c r="B155" s="109" t="n">
        <v>1982</v>
      </c>
      <c r="C155" s="109" t="n">
        <v>1892.921</v>
      </c>
      <c r="D155" s="109" t="n">
        <v>18.213</v>
      </c>
      <c r="E155" s="109" t="n">
        <v>18.133</v>
      </c>
      <c r="F155" s="0"/>
    </row>
    <row r="156" customFormat="false" ht="15" hidden="true" customHeight="false" outlineLevel="0" collapsed="false">
      <c r="A156" s="104" t="s">
        <v>112</v>
      </c>
      <c r="B156" s="109" t="n">
        <v>1982</v>
      </c>
      <c r="C156" s="109" t="n">
        <v>515.824</v>
      </c>
      <c r="D156" s="109"/>
      <c r="E156" s="109"/>
      <c r="F156" s="0"/>
    </row>
    <row r="157" customFormat="false" ht="15" hidden="true" customHeight="false" outlineLevel="0" collapsed="false">
      <c r="A157" s="104" t="s">
        <v>119</v>
      </c>
      <c r="B157" s="109" t="n">
        <v>1982</v>
      </c>
      <c r="C157" s="109" t="n">
        <v>257.257</v>
      </c>
      <c r="D157" s="109"/>
      <c r="E157" s="109"/>
      <c r="F157" s="0"/>
    </row>
    <row r="158" customFormat="false" ht="15" hidden="true" customHeight="false" outlineLevel="0" collapsed="false">
      <c r="A158" s="104" t="s">
        <v>132</v>
      </c>
      <c r="B158" s="109" t="n">
        <v>1982</v>
      </c>
      <c r="C158" s="109" t="n">
        <v>1322.492</v>
      </c>
      <c r="D158" s="109"/>
      <c r="E158" s="109"/>
      <c r="F158" s="0"/>
    </row>
    <row r="159" customFormat="false" ht="15" hidden="true" customHeight="false" outlineLevel="0" collapsed="false">
      <c r="A159" s="104" t="s">
        <v>111</v>
      </c>
      <c r="B159" s="109" t="n">
        <v>1982</v>
      </c>
      <c r="C159" s="109" t="n">
        <v>486.55</v>
      </c>
      <c r="D159" s="109"/>
      <c r="E159" s="109"/>
      <c r="F159" s="0"/>
    </row>
    <row r="160" customFormat="false" ht="15" hidden="true" customHeight="false" outlineLevel="0" collapsed="false">
      <c r="A160" s="104" t="s">
        <v>113</v>
      </c>
      <c r="B160" s="109" t="n">
        <v>1982</v>
      </c>
      <c r="C160" s="109" t="n">
        <v>672.013</v>
      </c>
      <c r="D160" s="109"/>
      <c r="E160" s="109"/>
      <c r="F160" s="0"/>
    </row>
    <row r="161" customFormat="false" ht="15" hidden="true" customHeight="false" outlineLevel="0" collapsed="false">
      <c r="A161" s="104" t="s">
        <v>85</v>
      </c>
      <c r="B161" s="109" t="n">
        <v>1982</v>
      </c>
      <c r="C161" s="109"/>
      <c r="D161" s="109"/>
      <c r="E161" s="109"/>
      <c r="F161" s="0"/>
    </row>
    <row r="162" customFormat="false" ht="15" hidden="true" customHeight="false" outlineLevel="0" collapsed="false">
      <c r="A162" s="104" t="s">
        <v>120</v>
      </c>
      <c r="B162" s="109" t="n">
        <v>1983</v>
      </c>
      <c r="C162" s="109" t="n">
        <v>2316.679</v>
      </c>
      <c r="D162" s="109"/>
      <c r="E162" s="109"/>
      <c r="F162" s="0"/>
    </row>
    <row r="163" customFormat="false" ht="15" hidden="true" customHeight="false" outlineLevel="0" collapsed="false">
      <c r="A163" s="104" t="s">
        <v>86</v>
      </c>
      <c r="B163" s="109" t="n">
        <v>1983</v>
      </c>
      <c r="C163" s="109" t="n">
        <v>603.066</v>
      </c>
      <c r="D163" s="109"/>
      <c r="E163" s="109"/>
      <c r="F163" s="0"/>
    </row>
    <row r="164" customFormat="false" ht="15" hidden="true" customHeight="false" outlineLevel="0" collapsed="false">
      <c r="A164" s="104" t="s">
        <v>114</v>
      </c>
      <c r="B164" s="109" t="n">
        <v>1983</v>
      </c>
      <c r="C164" s="109" t="n">
        <v>248.279</v>
      </c>
      <c r="D164" s="109"/>
      <c r="E164" s="109"/>
      <c r="F164" s="0"/>
    </row>
    <row r="165" customFormat="false" ht="15" hidden="true" customHeight="false" outlineLevel="0" collapsed="false">
      <c r="A165" s="104" t="s">
        <v>122</v>
      </c>
      <c r="B165" s="109" t="n">
        <v>1983</v>
      </c>
      <c r="C165" s="109" t="n">
        <v>1126.868</v>
      </c>
      <c r="D165" s="109"/>
      <c r="E165" s="109" t="n">
        <v>34.254</v>
      </c>
      <c r="F165" s="0"/>
    </row>
    <row r="166" customFormat="false" ht="15" hidden="true" customHeight="false" outlineLevel="0" collapsed="false">
      <c r="A166" s="104" t="s">
        <v>88</v>
      </c>
      <c r="B166" s="109" t="n">
        <v>1983</v>
      </c>
      <c r="C166" s="109" t="n">
        <v>200.148</v>
      </c>
      <c r="D166" s="109"/>
      <c r="E166" s="109"/>
      <c r="F166" s="0"/>
    </row>
    <row r="167" customFormat="false" ht="15" hidden="true" customHeight="false" outlineLevel="0" collapsed="false">
      <c r="A167" s="104" t="s">
        <v>89</v>
      </c>
      <c r="B167" s="109" t="n">
        <v>1983</v>
      </c>
      <c r="C167" s="109" t="n">
        <v>247.995</v>
      </c>
      <c r="D167" s="109"/>
      <c r="E167" s="109"/>
      <c r="F167" s="0"/>
    </row>
    <row r="168" customFormat="false" ht="15" hidden="true" customHeight="false" outlineLevel="0" collapsed="false">
      <c r="A168" s="104" t="s">
        <v>123</v>
      </c>
      <c r="B168" s="109" t="n">
        <v>1983</v>
      </c>
      <c r="C168" s="109" t="n">
        <v>499.536</v>
      </c>
      <c r="D168" s="109"/>
      <c r="E168" s="109"/>
      <c r="F168" s="0"/>
    </row>
    <row r="169" customFormat="false" ht="15" hidden="true" customHeight="false" outlineLevel="0" collapsed="false">
      <c r="A169" s="104" t="s">
        <v>71</v>
      </c>
      <c r="B169" s="109" t="n">
        <v>1983</v>
      </c>
      <c r="C169" s="109" t="n">
        <v>876.02</v>
      </c>
      <c r="D169" s="109"/>
      <c r="E169" s="109"/>
      <c r="F169" s="0"/>
    </row>
    <row r="170" customFormat="false" ht="15" hidden="true" customHeight="false" outlineLevel="0" collapsed="false">
      <c r="A170" s="104" t="s">
        <v>90</v>
      </c>
      <c r="B170" s="109" t="n">
        <v>1983</v>
      </c>
      <c r="C170" s="109" t="n">
        <v>279.719</v>
      </c>
      <c r="D170" s="109"/>
      <c r="E170" s="109"/>
      <c r="F170" s="0"/>
    </row>
    <row r="171" customFormat="false" ht="15" hidden="true" customHeight="false" outlineLevel="0" collapsed="false">
      <c r="A171" s="104" t="s">
        <v>91</v>
      </c>
      <c r="B171" s="109" t="n">
        <v>1983</v>
      </c>
      <c r="C171" s="109" t="n">
        <v>177.734</v>
      </c>
      <c r="D171" s="109"/>
      <c r="E171" s="109"/>
      <c r="F171" s="0"/>
    </row>
    <row r="172" customFormat="false" ht="15" hidden="true" customHeight="false" outlineLevel="0" collapsed="false">
      <c r="A172" s="104" t="s">
        <v>92</v>
      </c>
      <c r="B172" s="109" t="n">
        <v>1983</v>
      </c>
      <c r="C172" s="109" t="n">
        <v>322.463</v>
      </c>
      <c r="D172" s="109"/>
      <c r="E172" s="109"/>
      <c r="F172" s="0"/>
    </row>
    <row r="173" customFormat="false" ht="15" hidden="true" customHeight="false" outlineLevel="0" collapsed="false">
      <c r="A173" s="104" t="s">
        <v>157</v>
      </c>
      <c r="B173" s="109" t="n">
        <v>1983</v>
      </c>
      <c r="C173" s="109" t="n">
        <v>1654.969</v>
      </c>
      <c r="D173" s="109"/>
      <c r="E173" s="109"/>
      <c r="F173" s="0"/>
    </row>
    <row r="174" customFormat="false" ht="15" hidden="true" customHeight="false" outlineLevel="0" collapsed="false">
      <c r="A174" s="104" t="s">
        <v>75</v>
      </c>
      <c r="B174" s="109" t="n">
        <v>1983</v>
      </c>
      <c r="C174" s="109" t="n">
        <v>773.608</v>
      </c>
      <c r="D174" s="109"/>
      <c r="E174" s="109"/>
      <c r="F174" s="0"/>
    </row>
    <row r="175" customFormat="false" ht="15" hidden="true" customHeight="false" outlineLevel="0" collapsed="false">
      <c r="A175" s="104" t="s">
        <v>78</v>
      </c>
      <c r="B175" s="109" t="n">
        <v>1983</v>
      </c>
      <c r="C175" s="109" t="n">
        <v>758.421</v>
      </c>
      <c r="D175" s="109"/>
      <c r="E175" s="109"/>
      <c r="F175" s="0"/>
    </row>
    <row r="176" customFormat="false" ht="15" hidden="true" customHeight="false" outlineLevel="0" collapsed="false">
      <c r="A176" s="104" t="s">
        <v>116</v>
      </c>
      <c r="B176" s="109" t="n">
        <v>1983</v>
      </c>
      <c r="C176" s="109"/>
      <c r="D176" s="109"/>
      <c r="E176" s="109"/>
      <c r="F176" s="0"/>
    </row>
    <row r="177" customFormat="false" ht="15" hidden="true" customHeight="false" outlineLevel="0" collapsed="false">
      <c r="A177" s="104" t="s">
        <v>81</v>
      </c>
      <c r="B177" s="109" t="n">
        <v>1983</v>
      </c>
      <c r="C177" s="109" t="n">
        <v>846.388</v>
      </c>
      <c r="D177" s="109"/>
      <c r="E177" s="109"/>
      <c r="F177" s="0"/>
    </row>
    <row r="178" customFormat="false" ht="15" hidden="true" customHeight="false" outlineLevel="0" collapsed="false">
      <c r="A178" s="104" t="s">
        <v>137</v>
      </c>
      <c r="B178" s="109" t="n">
        <v>1983</v>
      </c>
      <c r="C178" s="109" t="n">
        <v>161.015</v>
      </c>
      <c r="D178" s="109" t="n">
        <v>40.603</v>
      </c>
      <c r="E178" s="109" t="n">
        <v>180.791</v>
      </c>
      <c r="F178" s="0"/>
    </row>
    <row r="179" customFormat="false" ht="15" hidden="true" customHeight="false" outlineLevel="0" collapsed="false">
      <c r="A179" s="104" t="s">
        <v>94</v>
      </c>
      <c r="B179" s="109" t="n">
        <v>1983</v>
      </c>
      <c r="C179" s="109"/>
      <c r="D179" s="109"/>
      <c r="E179" s="109"/>
      <c r="F179" s="0"/>
    </row>
    <row r="180" customFormat="false" ht="15" hidden="true" customHeight="false" outlineLevel="0" collapsed="false">
      <c r="A180" s="104" t="s">
        <v>95</v>
      </c>
      <c r="B180" s="109" t="n">
        <v>1983</v>
      </c>
      <c r="C180" s="109" t="n">
        <v>237.661</v>
      </c>
      <c r="D180" s="109" t="n">
        <v>13.66</v>
      </c>
      <c r="E180" s="109" t="n">
        <v>21.251</v>
      </c>
      <c r="F180" s="0"/>
    </row>
    <row r="181" customFormat="false" ht="15" hidden="true" customHeight="false" outlineLevel="0" collapsed="false">
      <c r="A181" s="104" t="s">
        <v>124</v>
      </c>
      <c r="B181" s="109" t="n">
        <v>1983</v>
      </c>
      <c r="C181" s="109" t="n">
        <v>4619.015</v>
      </c>
      <c r="D181" s="109"/>
      <c r="E181" s="109"/>
      <c r="F181" s="0"/>
    </row>
    <row r="182" customFormat="false" ht="15" hidden="true" customHeight="false" outlineLevel="0" collapsed="false">
      <c r="A182" s="104" t="s">
        <v>96</v>
      </c>
      <c r="B182" s="109" t="n">
        <v>1983</v>
      </c>
      <c r="C182" s="109" t="n">
        <v>513.319</v>
      </c>
      <c r="D182" s="109"/>
      <c r="E182" s="109"/>
      <c r="F182" s="0"/>
    </row>
    <row r="183" customFormat="false" ht="15" hidden="true" customHeight="false" outlineLevel="0" collapsed="false">
      <c r="A183" s="104" t="s">
        <v>125</v>
      </c>
      <c r="B183" s="109" t="n">
        <v>1983</v>
      </c>
      <c r="C183" s="109" t="n">
        <v>3299.581</v>
      </c>
      <c r="D183" s="109" t="n">
        <v>3.471</v>
      </c>
      <c r="E183" s="109" t="n">
        <v>5.144</v>
      </c>
      <c r="F183" s="0"/>
    </row>
    <row r="184" customFormat="false" ht="15" hidden="true" customHeight="false" outlineLevel="0" collapsed="false">
      <c r="A184" s="104" t="s">
        <v>97</v>
      </c>
      <c r="B184" s="109" t="n">
        <v>1983</v>
      </c>
      <c r="C184" s="109"/>
      <c r="D184" s="109"/>
      <c r="E184" s="109"/>
      <c r="F184" s="0"/>
    </row>
    <row r="185" customFormat="false" ht="15" hidden="true" customHeight="false" outlineLevel="0" collapsed="false">
      <c r="A185" s="104" t="s">
        <v>98</v>
      </c>
      <c r="B185" s="109" t="n">
        <v>1983</v>
      </c>
      <c r="C185" s="109" t="n">
        <v>337.149</v>
      </c>
      <c r="D185" s="109"/>
      <c r="E185" s="109"/>
      <c r="F185" s="0"/>
    </row>
    <row r="186" customFormat="false" ht="15" hidden="true" customHeight="false" outlineLevel="0" collapsed="false">
      <c r="A186" s="104" t="s">
        <v>82</v>
      </c>
      <c r="B186" s="109" t="n">
        <v>1983</v>
      </c>
      <c r="C186" s="109" t="n">
        <v>484.062</v>
      </c>
      <c r="D186" s="109" t="n">
        <v>16.593</v>
      </c>
      <c r="E186" s="109" t="n">
        <v>19.629</v>
      </c>
      <c r="F186" s="0"/>
    </row>
    <row r="187" customFormat="false" ht="15" hidden="true" customHeight="false" outlineLevel="0" collapsed="false">
      <c r="A187" s="104" t="s">
        <v>99</v>
      </c>
      <c r="B187" s="109" t="n">
        <v>1983</v>
      </c>
      <c r="C187" s="109" t="n">
        <v>323.066</v>
      </c>
      <c r="D187" s="109" t="n">
        <v>28.989</v>
      </c>
      <c r="E187" s="109" t="n">
        <v>27.061</v>
      </c>
      <c r="F187" s="0"/>
    </row>
    <row r="188" customFormat="false" ht="15" hidden="true" customHeight="false" outlineLevel="0" collapsed="false">
      <c r="A188" s="104" t="s">
        <v>100</v>
      </c>
      <c r="B188" s="109" t="n">
        <v>1983</v>
      </c>
      <c r="C188" s="109"/>
      <c r="D188" s="109"/>
      <c r="E188" s="109"/>
      <c r="F188" s="0"/>
    </row>
    <row r="189" customFormat="false" ht="15" hidden="true" customHeight="false" outlineLevel="0" collapsed="false">
      <c r="A189" s="104" t="s">
        <v>134</v>
      </c>
      <c r="B189" s="109" t="n">
        <v>1983</v>
      </c>
      <c r="C189" s="109" t="n">
        <v>9371.005</v>
      </c>
      <c r="D189" s="109"/>
      <c r="E189" s="109"/>
      <c r="F189" s="0"/>
    </row>
    <row r="190" customFormat="false" ht="15" hidden="true" customHeight="false" outlineLevel="0" collapsed="false">
      <c r="A190" s="104" t="s">
        <v>101</v>
      </c>
      <c r="B190" s="109" t="n">
        <v>1983</v>
      </c>
      <c r="C190" s="109" t="n">
        <v>371.145</v>
      </c>
      <c r="D190" s="109" t="n">
        <v>9.871</v>
      </c>
      <c r="E190" s="109" t="n">
        <v>17.927</v>
      </c>
      <c r="F190" s="0"/>
    </row>
    <row r="191" customFormat="false" ht="15" hidden="true" customHeight="false" outlineLevel="0" collapsed="false">
      <c r="A191" s="104" t="s">
        <v>102</v>
      </c>
      <c r="B191" s="109" t="n">
        <v>1983</v>
      </c>
      <c r="C191" s="109" t="n">
        <v>298.052</v>
      </c>
      <c r="D191" s="109"/>
      <c r="E191" s="109"/>
      <c r="F191" s="0"/>
    </row>
    <row r="192" customFormat="false" ht="15" hidden="true" customHeight="false" outlineLevel="0" collapsed="false">
      <c r="A192" s="104" t="s">
        <v>103</v>
      </c>
      <c r="B192" s="109" t="n">
        <v>1983</v>
      </c>
      <c r="C192" s="109" t="n">
        <v>198.468</v>
      </c>
      <c r="D192" s="109"/>
      <c r="E192" s="109"/>
      <c r="F192" s="0"/>
    </row>
    <row r="193" customFormat="false" ht="15" hidden="true" customHeight="false" outlineLevel="0" collapsed="false">
      <c r="A193" s="104" t="s">
        <v>104</v>
      </c>
      <c r="B193" s="109" t="n">
        <v>1983</v>
      </c>
      <c r="C193" s="109"/>
      <c r="D193" s="109"/>
      <c r="E193" s="109"/>
      <c r="F193" s="0"/>
    </row>
    <row r="194" customFormat="false" ht="15" hidden="true" customHeight="false" outlineLevel="0" collapsed="false">
      <c r="A194" s="104" t="s">
        <v>126</v>
      </c>
      <c r="B194" s="109" t="n">
        <v>1983</v>
      </c>
      <c r="C194" s="109" t="n">
        <v>1129.832</v>
      </c>
      <c r="D194" s="109"/>
      <c r="E194" s="109"/>
      <c r="F194" s="0"/>
    </row>
    <row r="195" customFormat="false" ht="15" hidden="true" customHeight="false" outlineLevel="0" collapsed="false">
      <c r="A195" s="104" t="s">
        <v>127</v>
      </c>
      <c r="B195" s="109" t="n">
        <v>1983</v>
      </c>
      <c r="C195" s="109" t="n">
        <v>782.048</v>
      </c>
      <c r="D195" s="109"/>
      <c r="E195" s="109"/>
      <c r="F195" s="0"/>
    </row>
    <row r="196" customFormat="false" ht="15" hidden="true" customHeight="false" outlineLevel="0" collapsed="false">
      <c r="A196" s="104" t="s">
        <v>105</v>
      </c>
      <c r="B196" s="109" t="n">
        <v>1983</v>
      </c>
      <c r="C196" s="109" t="n">
        <v>295.418</v>
      </c>
      <c r="D196" s="109" t="n">
        <v>16.721</v>
      </c>
      <c r="E196" s="109" t="n">
        <v>30.197</v>
      </c>
      <c r="F196" s="0"/>
    </row>
    <row r="197" customFormat="false" ht="15" hidden="true" customHeight="false" outlineLevel="0" collapsed="false">
      <c r="A197" s="104" t="s">
        <v>128</v>
      </c>
      <c r="B197" s="109" t="n">
        <v>1983</v>
      </c>
      <c r="C197" s="109"/>
      <c r="D197" s="109"/>
      <c r="E197" s="109"/>
      <c r="F197" s="0"/>
    </row>
    <row r="198" customFormat="false" ht="15" hidden="true" customHeight="false" outlineLevel="0" collapsed="false">
      <c r="A198" s="104" t="s">
        <v>106</v>
      </c>
      <c r="B198" s="109" t="n">
        <v>1983</v>
      </c>
      <c r="C198" s="109" t="n">
        <v>299.592</v>
      </c>
      <c r="D198" s="109"/>
      <c r="E198" s="109"/>
      <c r="F198" s="0"/>
    </row>
    <row r="199" customFormat="false" ht="15" hidden="true" customHeight="false" outlineLevel="0" collapsed="false">
      <c r="A199" s="104" t="s">
        <v>136</v>
      </c>
      <c r="B199" s="109" t="n">
        <v>1983</v>
      </c>
      <c r="C199" s="109"/>
      <c r="D199" s="109"/>
      <c r="E199" s="109"/>
      <c r="F199" s="0"/>
    </row>
    <row r="200" customFormat="false" ht="15" hidden="true" customHeight="false" outlineLevel="0" collapsed="false">
      <c r="A200" s="104" t="s">
        <v>107</v>
      </c>
      <c r="B200" s="109" t="n">
        <v>1983</v>
      </c>
      <c r="C200" s="109" t="n">
        <v>313.504</v>
      </c>
      <c r="D200" s="109"/>
      <c r="E200" s="109"/>
      <c r="F200" s="0"/>
    </row>
    <row r="201" customFormat="false" ht="15" hidden="true" customHeight="false" outlineLevel="0" collapsed="false">
      <c r="A201" s="104" t="s">
        <v>117</v>
      </c>
      <c r="B201" s="109" t="n">
        <v>1983</v>
      </c>
      <c r="C201" s="109" t="n">
        <v>800.45</v>
      </c>
      <c r="D201" s="109"/>
      <c r="E201" s="109"/>
      <c r="F201" s="0"/>
    </row>
    <row r="202" customFormat="false" ht="15" hidden="true" customHeight="false" outlineLevel="0" collapsed="false">
      <c r="A202" s="104" t="s">
        <v>118</v>
      </c>
      <c r="B202" s="109" t="n">
        <v>1983</v>
      </c>
      <c r="C202" s="109" t="n">
        <v>451.816</v>
      </c>
      <c r="D202" s="109"/>
      <c r="E202" s="109"/>
      <c r="F202" s="0"/>
    </row>
    <row r="203" customFormat="false" ht="15" hidden="true" customHeight="false" outlineLevel="0" collapsed="false">
      <c r="A203" s="104" t="s">
        <v>129</v>
      </c>
      <c r="B203" s="109" t="n">
        <v>1983</v>
      </c>
      <c r="C203" s="109" t="n">
        <v>2280.452</v>
      </c>
      <c r="D203" s="109" t="n">
        <v>44.798</v>
      </c>
      <c r="E203" s="109" t="n">
        <v>47.93</v>
      </c>
      <c r="F203" s="0"/>
    </row>
    <row r="204" customFormat="false" ht="15" hidden="true" customHeight="false" outlineLevel="0" collapsed="false">
      <c r="A204" s="104" t="s">
        <v>108</v>
      </c>
      <c r="B204" s="109" t="n">
        <v>1983</v>
      </c>
      <c r="C204" s="109" t="n">
        <v>500.104</v>
      </c>
      <c r="D204" s="109"/>
      <c r="E204" s="109"/>
      <c r="F204" s="0"/>
    </row>
    <row r="205" customFormat="false" ht="15" hidden="true" customHeight="false" outlineLevel="0" collapsed="false">
      <c r="A205" s="104" t="s">
        <v>131</v>
      </c>
      <c r="B205" s="109" t="n">
        <v>1983</v>
      </c>
      <c r="C205" s="109" t="n">
        <v>2783.114</v>
      </c>
      <c r="D205" s="109"/>
      <c r="E205" s="109"/>
      <c r="F205" s="0"/>
    </row>
    <row r="206" customFormat="false" ht="15" hidden="true" customHeight="false" outlineLevel="0" collapsed="false">
      <c r="A206" s="104" t="s">
        <v>109</v>
      </c>
      <c r="B206" s="109" t="n">
        <v>1983</v>
      </c>
      <c r="C206" s="109"/>
      <c r="D206" s="109"/>
      <c r="E206" s="109"/>
      <c r="F206" s="0"/>
    </row>
    <row r="207" customFormat="false" ht="15" hidden="true" customHeight="false" outlineLevel="0" collapsed="false">
      <c r="A207" s="104" t="s">
        <v>110</v>
      </c>
      <c r="B207" s="109" t="n">
        <v>1983</v>
      </c>
      <c r="C207" s="109" t="n">
        <v>346.758</v>
      </c>
      <c r="D207" s="109"/>
      <c r="E207" s="109"/>
      <c r="F207" s="0"/>
    </row>
    <row r="208" customFormat="false" ht="15" hidden="true" customHeight="false" outlineLevel="0" collapsed="false">
      <c r="A208" s="104" t="s">
        <v>84</v>
      </c>
      <c r="B208" s="109" t="n">
        <v>1983</v>
      </c>
      <c r="C208" s="109" t="n">
        <v>1993.501</v>
      </c>
      <c r="D208" s="109" t="n">
        <v>16.521</v>
      </c>
      <c r="E208" s="109" t="n">
        <v>16.962</v>
      </c>
      <c r="F208" s="0"/>
    </row>
    <row r="209" customFormat="false" ht="15" hidden="true" customHeight="false" outlineLevel="0" collapsed="false">
      <c r="A209" s="104" t="s">
        <v>112</v>
      </c>
      <c r="B209" s="109" t="n">
        <v>1983</v>
      </c>
      <c r="C209" s="109" t="n">
        <v>513.729</v>
      </c>
      <c r="D209" s="109"/>
      <c r="E209" s="109"/>
      <c r="F209" s="0"/>
    </row>
    <row r="210" customFormat="false" ht="15" hidden="true" customHeight="false" outlineLevel="0" collapsed="false">
      <c r="A210" s="104" t="s">
        <v>119</v>
      </c>
      <c r="B210" s="109" t="n">
        <v>1983</v>
      </c>
      <c r="C210" s="109" t="n">
        <v>238.239</v>
      </c>
      <c r="D210" s="109"/>
      <c r="E210" s="109"/>
      <c r="F210" s="0"/>
    </row>
    <row r="211" customFormat="false" ht="15" hidden="true" customHeight="false" outlineLevel="0" collapsed="false">
      <c r="A211" s="104" t="s">
        <v>132</v>
      </c>
      <c r="B211" s="109" t="n">
        <v>1983</v>
      </c>
      <c r="C211" s="109" t="n">
        <v>1335.558</v>
      </c>
      <c r="D211" s="109"/>
      <c r="E211" s="109"/>
      <c r="F211" s="0"/>
    </row>
    <row r="212" customFormat="false" ht="15" hidden="true" customHeight="false" outlineLevel="0" collapsed="false">
      <c r="A212" s="104" t="s">
        <v>111</v>
      </c>
      <c r="B212" s="109" t="n">
        <v>1983</v>
      </c>
      <c r="C212" s="109" t="n">
        <v>539.686</v>
      </c>
      <c r="D212" s="109"/>
      <c r="E212" s="109"/>
      <c r="F212" s="0"/>
    </row>
    <row r="213" customFormat="false" ht="15" hidden="true" customHeight="false" outlineLevel="0" collapsed="false">
      <c r="A213" s="104" t="s">
        <v>113</v>
      </c>
      <c r="B213" s="109" t="n">
        <v>1983</v>
      </c>
      <c r="C213" s="109" t="n">
        <v>562.441</v>
      </c>
      <c r="D213" s="109"/>
      <c r="E213" s="109"/>
      <c r="F213" s="0"/>
    </row>
    <row r="214" customFormat="false" ht="15" hidden="true" customHeight="false" outlineLevel="0" collapsed="false">
      <c r="A214" s="104" t="s">
        <v>85</v>
      </c>
      <c r="B214" s="109" t="n">
        <v>1983</v>
      </c>
      <c r="C214" s="109"/>
      <c r="D214" s="109"/>
      <c r="E214" s="109"/>
      <c r="F214" s="0"/>
    </row>
    <row r="215" customFormat="false" ht="15" hidden="true" customHeight="false" outlineLevel="0" collapsed="false">
      <c r="A215" s="104" t="s">
        <v>120</v>
      </c>
      <c r="B215" s="109" t="n">
        <v>1984</v>
      </c>
      <c r="C215" s="109" t="n">
        <v>2432.717</v>
      </c>
      <c r="D215" s="109"/>
      <c r="E215" s="109"/>
      <c r="F215" s="0"/>
    </row>
    <row r="216" customFormat="false" ht="15" hidden="true" customHeight="false" outlineLevel="0" collapsed="false">
      <c r="A216" s="104" t="s">
        <v>86</v>
      </c>
      <c r="B216" s="109" t="n">
        <v>1984</v>
      </c>
      <c r="C216" s="109" t="n">
        <v>622.792</v>
      </c>
      <c r="D216" s="109"/>
      <c r="E216" s="109"/>
      <c r="F216" s="0"/>
    </row>
    <row r="217" customFormat="false" ht="15" hidden="true" customHeight="false" outlineLevel="0" collapsed="false">
      <c r="A217" s="104" t="s">
        <v>114</v>
      </c>
      <c r="B217" s="109" t="n">
        <v>1984</v>
      </c>
      <c r="C217" s="109" t="n">
        <v>256.749</v>
      </c>
      <c r="D217" s="109"/>
      <c r="E217" s="109"/>
      <c r="F217" s="0"/>
    </row>
    <row r="218" customFormat="false" ht="15" hidden="true" customHeight="false" outlineLevel="0" collapsed="false">
      <c r="A218" s="104" t="s">
        <v>122</v>
      </c>
      <c r="B218" s="109" t="n">
        <v>1984</v>
      </c>
      <c r="C218" s="109" t="n">
        <v>1079.237</v>
      </c>
      <c r="D218" s="109"/>
      <c r="E218" s="109" t="n">
        <v>34.382</v>
      </c>
      <c r="F218" s="0"/>
    </row>
    <row r="219" customFormat="false" ht="15" hidden="true" customHeight="false" outlineLevel="0" collapsed="false">
      <c r="A219" s="104" t="s">
        <v>88</v>
      </c>
      <c r="B219" s="109" t="n">
        <v>1984</v>
      </c>
      <c r="C219" s="109" t="n">
        <v>174.5</v>
      </c>
      <c r="D219" s="109"/>
      <c r="E219" s="109"/>
      <c r="F219" s="0"/>
    </row>
    <row r="220" customFormat="false" ht="15" hidden="true" customHeight="false" outlineLevel="0" collapsed="false">
      <c r="A220" s="104" t="s">
        <v>89</v>
      </c>
      <c r="B220" s="109" t="n">
        <v>1984</v>
      </c>
      <c r="C220" s="109" t="n">
        <v>218.999</v>
      </c>
      <c r="D220" s="109"/>
      <c r="E220" s="109"/>
      <c r="F220" s="0"/>
    </row>
    <row r="221" customFormat="false" ht="15" hidden="true" customHeight="false" outlineLevel="0" collapsed="false">
      <c r="A221" s="104" t="s">
        <v>123</v>
      </c>
      <c r="B221" s="109" t="n">
        <v>1984</v>
      </c>
      <c r="C221" s="109" t="n">
        <v>466.312</v>
      </c>
      <c r="D221" s="109"/>
      <c r="E221" s="109"/>
      <c r="F221" s="0"/>
    </row>
    <row r="222" customFormat="false" ht="15" hidden="true" customHeight="false" outlineLevel="0" collapsed="false">
      <c r="A222" s="104" t="s">
        <v>71</v>
      </c>
      <c r="B222" s="109" t="n">
        <v>1984</v>
      </c>
      <c r="C222" s="109" t="n">
        <v>901.637</v>
      </c>
      <c r="D222" s="109"/>
      <c r="E222" s="109"/>
      <c r="F222" s="0"/>
    </row>
    <row r="223" customFormat="false" ht="15" hidden="true" customHeight="false" outlineLevel="0" collapsed="false">
      <c r="A223" s="104" t="s">
        <v>90</v>
      </c>
      <c r="B223" s="109" t="n">
        <v>1984</v>
      </c>
      <c r="C223" s="109" t="n">
        <v>265.441</v>
      </c>
      <c r="D223" s="109"/>
      <c r="E223" s="109"/>
      <c r="F223" s="0"/>
    </row>
    <row r="224" customFormat="false" ht="15" hidden="true" customHeight="false" outlineLevel="0" collapsed="false">
      <c r="A224" s="104" t="s">
        <v>91</v>
      </c>
      <c r="B224" s="109" t="n">
        <v>1984</v>
      </c>
      <c r="C224" s="109" t="n">
        <v>186.265</v>
      </c>
      <c r="D224" s="109"/>
      <c r="E224" s="109"/>
      <c r="F224" s="0"/>
    </row>
    <row r="225" customFormat="false" ht="15" hidden="true" customHeight="false" outlineLevel="0" collapsed="false">
      <c r="A225" s="104" t="s">
        <v>92</v>
      </c>
      <c r="B225" s="109" t="n">
        <v>1984</v>
      </c>
      <c r="C225" s="109" t="n">
        <v>307.777</v>
      </c>
      <c r="D225" s="109" t="n">
        <v>28.221</v>
      </c>
      <c r="E225" s="109" t="n">
        <v>37.366</v>
      </c>
      <c r="F225" s="0"/>
    </row>
    <row r="226" customFormat="false" ht="15" hidden="true" customHeight="false" outlineLevel="0" collapsed="false">
      <c r="A226" s="104" t="s">
        <v>157</v>
      </c>
      <c r="B226" s="109" t="n">
        <v>1984</v>
      </c>
      <c r="C226" s="109" t="n">
        <v>1069.067</v>
      </c>
      <c r="D226" s="109"/>
      <c r="E226" s="109"/>
      <c r="F226" s="0"/>
    </row>
    <row r="227" customFormat="false" ht="15" hidden="true" customHeight="false" outlineLevel="0" collapsed="false">
      <c r="A227" s="104" t="s">
        <v>75</v>
      </c>
      <c r="B227" s="109" t="n">
        <v>1984</v>
      </c>
      <c r="C227" s="109" t="n">
        <v>690.006</v>
      </c>
      <c r="D227" s="109"/>
      <c r="E227" s="109"/>
      <c r="F227" s="0"/>
    </row>
    <row r="228" customFormat="false" ht="15" hidden="true" customHeight="false" outlineLevel="0" collapsed="false">
      <c r="A228" s="104" t="s">
        <v>78</v>
      </c>
      <c r="B228" s="109" t="n">
        <v>1984</v>
      </c>
      <c r="C228" s="109" t="n">
        <v>734.347</v>
      </c>
      <c r="D228" s="109"/>
      <c r="E228" s="109"/>
      <c r="F228" s="0"/>
    </row>
    <row r="229" customFormat="false" ht="15" hidden="true" customHeight="false" outlineLevel="0" collapsed="false">
      <c r="A229" s="104" t="s">
        <v>116</v>
      </c>
      <c r="B229" s="109" t="n">
        <v>1984</v>
      </c>
      <c r="C229" s="109"/>
      <c r="D229" s="109"/>
      <c r="E229" s="109"/>
      <c r="F229" s="0"/>
    </row>
    <row r="230" customFormat="false" ht="15" hidden="true" customHeight="false" outlineLevel="0" collapsed="false">
      <c r="A230" s="104" t="s">
        <v>81</v>
      </c>
      <c r="B230" s="109" t="n">
        <v>1984</v>
      </c>
      <c r="C230" s="109" t="n">
        <v>925.97</v>
      </c>
      <c r="D230" s="109"/>
      <c r="E230" s="109"/>
      <c r="F230" s="0"/>
    </row>
    <row r="231" customFormat="false" ht="15" hidden="true" customHeight="false" outlineLevel="0" collapsed="false">
      <c r="A231" s="104" t="s">
        <v>137</v>
      </c>
      <c r="B231" s="109" t="n">
        <v>1984</v>
      </c>
      <c r="C231" s="109" t="n">
        <v>165.138</v>
      </c>
      <c r="D231" s="109" t="n">
        <v>39.574</v>
      </c>
      <c r="E231" s="109" t="n">
        <v>143.276</v>
      </c>
      <c r="F231" s="0"/>
    </row>
    <row r="232" customFormat="false" ht="15" hidden="true" customHeight="false" outlineLevel="0" collapsed="false">
      <c r="A232" s="104" t="s">
        <v>94</v>
      </c>
      <c r="B232" s="109" t="n">
        <v>1984</v>
      </c>
      <c r="C232" s="109"/>
      <c r="D232" s="109"/>
      <c r="E232" s="109"/>
      <c r="F232" s="0"/>
    </row>
    <row r="233" customFormat="false" ht="15" hidden="true" customHeight="false" outlineLevel="0" collapsed="false">
      <c r="A233" s="104" t="s">
        <v>95</v>
      </c>
      <c r="B233" s="109" t="n">
        <v>1984</v>
      </c>
      <c r="C233" s="109" t="n">
        <v>217.423</v>
      </c>
      <c r="D233" s="109" t="n">
        <v>15.132</v>
      </c>
      <c r="E233" s="109" t="n">
        <v>18.824</v>
      </c>
      <c r="F233" s="0"/>
    </row>
    <row r="234" customFormat="false" ht="15" hidden="true" customHeight="false" outlineLevel="0" collapsed="false">
      <c r="A234" s="104" t="s">
        <v>124</v>
      </c>
      <c r="B234" s="109" t="n">
        <v>1984</v>
      </c>
      <c r="C234" s="109" t="n">
        <v>4346.388</v>
      </c>
      <c r="D234" s="109"/>
      <c r="E234" s="109"/>
      <c r="F234" s="0"/>
    </row>
    <row r="235" customFormat="false" ht="15" hidden="true" customHeight="false" outlineLevel="0" collapsed="false">
      <c r="A235" s="104" t="s">
        <v>96</v>
      </c>
      <c r="B235" s="109" t="n">
        <v>1984</v>
      </c>
      <c r="C235" s="109" t="n">
        <v>354.42</v>
      </c>
      <c r="D235" s="109"/>
      <c r="E235" s="109"/>
      <c r="F235" s="0"/>
    </row>
    <row r="236" customFormat="false" ht="15" hidden="true" customHeight="false" outlineLevel="0" collapsed="false">
      <c r="A236" s="104" t="s">
        <v>125</v>
      </c>
      <c r="B236" s="109" t="n">
        <v>1984</v>
      </c>
      <c r="C236" s="109" t="n">
        <v>981.094</v>
      </c>
      <c r="D236" s="109" t="n">
        <v>5.469</v>
      </c>
      <c r="E236" s="109" t="n">
        <v>6.926</v>
      </c>
      <c r="F236" s="0"/>
    </row>
    <row r="237" customFormat="false" ht="15" hidden="true" customHeight="false" outlineLevel="0" collapsed="false">
      <c r="A237" s="104" t="s">
        <v>97</v>
      </c>
      <c r="B237" s="109" t="n">
        <v>1984</v>
      </c>
      <c r="C237" s="109"/>
      <c r="D237" s="109"/>
      <c r="E237" s="109"/>
      <c r="F237" s="0"/>
    </row>
    <row r="238" customFormat="false" ht="15" hidden="true" customHeight="false" outlineLevel="0" collapsed="false">
      <c r="A238" s="104" t="s">
        <v>98</v>
      </c>
      <c r="B238" s="109" t="n">
        <v>1984</v>
      </c>
      <c r="C238" s="109" t="n">
        <v>229.638</v>
      </c>
      <c r="D238" s="109"/>
      <c r="E238" s="109"/>
      <c r="F238" s="0"/>
    </row>
    <row r="239" customFormat="false" ht="15" hidden="true" customHeight="false" outlineLevel="0" collapsed="false">
      <c r="A239" s="104" t="s">
        <v>82</v>
      </c>
      <c r="B239" s="109" t="n">
        <v>1984</v>
      </c>
      <c r="C239" s="109" t="n">
        <v>485.688</v>
      </c>
      <c r="D239" s="109" t="n">
        <v>16.407</v>
      </c>
      <c r="E239" s="109" t="n">
        <v>19.959</v>
      </c>
      <c r="F239" s="0"/>
    </row>
    <row r="240" customFormat="false" ht="15" hidden="true" customHeight="false" outlineLevel="0" collapsed="false">
      <c r="A240" s="104" t="s">
        <v>99</v>
      </c>
      <c r="B240" s="109" t="n">
        <v>1984</v>
      </c>
      <c r="C240" s="109" t="n">
        <v>294.559</v>
      </c>
      <c r="D240" s="109" t="n">
        <v>31.595</v>
      </c>
      <c r="E240" s="109" t="n">
        <v>26.703</v>
      </c>
      <c r="F240" s="0"/>
    </row>
    <row r="241" customFormat="false" ht="15" hidden="true" customHeight="false" outlineLevel="0" collapsed="false">
      <c r="A241" s="104" t="s">
        <v>100</v>
      </c>
      <c r="B241" s="109" t="n">
        <v>1984</v>
      </c>
      <c r="C241" s="109"/>
      <c r="D241" s="109"/>
      <c r="E241" s="109"/>
      <c r="F241" s="0"/>
    </row>
    <row r="242" customFormat="false" ht="15" hidden="true" customHeight="false" outlineLevel="0" collapsed="false">
      <c r="A242" s="104" t="s">
        <v>134</v>
      </c>
      <c r="B242" s="109" t="n">
        <v>1984</v>
      </c>
      <c r="C242" s="109" t="n">
        <v>8411.48</v>
      </c>
      <c r="D242" s="109"/>
      <c r="E242" s="109"/>
      <c r="F242" s="0"/>
    </row>
    <row r="243" customFormat="false" ht="15" hidden="true" customHeight="false" outlineLevel="0" collapsed="false">
      <c r="A243" s="104" t="s">
        <v>101</v>
      </c>
      <c r="B243" s="109" t="n">
        <v>1984</v>
      </c>
      <c r="C243" s="109" t="n">
        <v>302.587</v>
      </c>
      <c r="D243" s="109" t="n">
        <v>10.431</v>
      </c>
      <c r="E243" s="109" t="n">
        <v>18.523</v>
      </c>
      <c r="F243" s="0"/>
    </row>
    <row r="244" customFormat="false" ht="15" hidden="true" customHeight="false" outlineLevel="0" collapsed="false">
      <c r="A244" s="104" t="s">
        <v>102</v>
      </c>
      <c r="B244" s="109" t="n">
        <v>1984</v>
      </c>
      <c r="C244" s="109" t="n">
        <v>284.324</v>
      </c>
      <c r="D244" s="109"/>
      <c r="E244" s="109"/>
      <c r="F244" s="0"/>
    </row>
    <row r="245" customFormat="false" ht="15" hidden="true" customHeight="false" outlineLevel="0" collapsed="false">
      <c r="A245" s="104" t="s">
        <v>103</v>
      </c>
      <c r="B245" s="109" t="n">
        <v>1984</v>
      </c>
      <c r="C245" s="109" t="n">
        <v>194.538</v>
      </c>
      <c r="D245" s="109"/>
      <c r="E245" s="109"/>
      <c r="F245" s="0"/>
    </row>
    <row r="246" customFormat="false" ht="15" hidden="true" customHeight="false" outlineLevel="0" collapsed="false">
      <c r="A246" s="104" t="s">
        <v>104</v>
      </c>
      <c r="B246" s="109" t="n">
        <v>1984</v>
      </c>
      <c r="C246" s="109"/>
      <c r="D246" s="109"/>
      <c r="E246" s="109"/>
      <c r="F246" s="0"/>
    </row>
    <row r="247" customFormat="false" ht="15" hidden="true" customHeight="false" outlineLevel="0" collapsed="false">
      <c r="A247" s="104" t="s">
        <v>126</v>
      </c>
      <c r="B247" s="109" t="n">
        <v>1984</v>
      </c>
      <c r="C247" s="109" t="n">
        <v>1035.772</v>
      </c>
      <c r="D247" s="109"/>
      <c r="E247" s="109"/>
      <c r="F247" s="0"/>
    </row>
    <row r="248" customFormat="false" ht="15" hidden="true" customHeight="false" outlineLevel="0" collapsed="false">
      <c r="A248" s="104" t="s">
        <v>127</v>
      </c>
      <c r="B248" s="109" t="n">
        <v>1984</v>
      </c>
      <c r="C248" s="109" t="n">
        <v>698.712</v>
      </c>
      <c r="D248" s="109"/>
      <c r="E248" s="109"/>
      <c r="F248" s="0"/>
    </row>
    <row r="249" customFormat="false" ht="15" hidden="true" customHeight="false" outlineLevel="0" collapsed="false">
      <c r="A249" s="104" t="s">
        <v>105</v>
      </c>
      <c r="B249" s="109" t="n">
        <v>1984</v>
      </c>
      <c r="C249" s="109" t="n">
        <v>302.875</v>
      </c>
      <c r="D249" s="109" t="n">
        <v>14.936</v>
      </c>
      <c r="E249" s="109" t="n">
        <v>26.382</v>
      </c>
      <c r="F249" s="0"/>
    </row>
    <row r="250" customFormat="false" ht="15" hidden="true" customHeight="false" outlineLevel="0" collapsed="false">
      <c r="A250" s="104" t="s">
        <v>128</v>
      </c>
      <c r="B250" s="109" t="n">
        <v>1984</v>
      </c>
      <c r="C250" s="109"/>
      <c r="D250" s="109"/>
      <c r="E250" s="109"/>
      <c r="F250" s="0"/>
    </row>
    <row r="251" customFormat="false" ht="15" hidden="true" customHeight="false" outlineLevel="0" collapsed="false">
      <c r="A251" s="104" t="s">
        <v>106</v>
      </c>
      <c r="B251" s="109" t="n">
        <v>1984</v>
      </c>
      <c r="C251" s="109" t="n">
        <v>234.733</v>
      </c>
      <c r="D251" s="109"/>
      <c r="E251" s="109"/>
      <c r="F251" s="0"/>
    </row>
    <row r="252" customFormat="false" ht="15" hidden="true" customHeight="false" outlineLevel="0" collapsed="false">
      <c r="A252" s="104" t="s">
        <v>136</v>
      </c>
      <c r="B252" s="109" t="n">
        <v>1984</v>
      </c>
      <c r="C252" s="109"/>
      <c r="D252" s="109"/>
      <c r="E252" s="109"/>
      <c r="F252" s="0"/>
    </row>
    <row r="253" customFormat="false" ht="15" hidden="true" customHeight="false" outlineLevel="0" collapsed="false">
      <c r="A253" s="104" t="s">
        <v>107</v>
      </c>
      <c r="B253" s="109" t="n">
        <v>1984</v>
      </c>
      <c r="C253" s="109" t="n">
        <v>293.235</v>
      </c>
      <c r="D253" s="109"/>
      <c r="E253" s="109"/>
      <c r="F253" s="0"/>
    </row>
    <row r="254" customFormat="false" ht="15" hidden="true" customHeight="false" outlineLevel="0" collapsed="false">
      <c r="A254" s="104" t="s">
        <v>117</v>
      </c>
      <c r="B254" s="109" t="n">
        <v>1984</v>
      </c>
      <c r="C254" s="109" t="n">
        <v>812.985</v>
      </c>
      <c r="D254" s="109"/>
      <c r="E254" s="109"/>
      <c r="F254" s="0"/>
    </row>
    <row r="255" customFormat="false" ht="15" hidden="true" customHeight="false" outlineLevel="0" collapsed="false">
      <c r="A255" s="104" t="s">
        <v>118</v>
      </c>
      <c r="B255" s="109" t="n">
        <v>1984</v>
      </c>
      <c r="C255" s="109" t="n">
        <v>427.941</v>
      </c>
      <c r="D255" s="109"/>
      <c r="E255" s="109"/>
      <c r="F255" s="0"/>
    </row>
    <row r="256" customFormat="false" ht="15" hidden="true" customHeight="false" outlineLevel="0" collapsed="false">
      <c r="A256" s="104" t="s">
        <v>129</v>
      </c>
      <c r="B256" s="109" t="n">
        <v>1984</v>
      </c>
      <c r="C256" s="109" t="n">
        <v>2338.076</v>
      </c>
      <c r="D256" s="109" t="n">
        <v>44.443</v>
      </c>
      <c r="E256" s="109" t="n">
        <v>50.529</v>
      </c>
      <c r="F256" s="0"/>
    </row>
    <row r="257" customFormat="false" ht="15" hidden="true" customHeight="false" outlineLevel="0" collapsed="false">
      <c r="A257" s="104" t="s">
        <v>108</v>
      </c>
      <c r="B257" s="109" t="n">
        <v>1984</v>
      </c>
      <c r="C257" s="109" t="n">
        <v>575.332</v>
      </c>
      <c r="D257" s="109"/>
      <c r="E257" s="109"/>
      <c r="F257" s="0"/>
    </row>
    <row r="258" customFormat="false" ht="15" hidden="true" customHeight="false" outlineLevel="0" collapsed="false">
      <c r="A258" s="104" t="s">
        <v>131</v>
      </c>
      <c r="B258" s="109" t="n">
        <v>1984</v>
      </c>
      <c r="C258" s="109" t="n">
        <v>2400.346</v>
      </c>
      <c r="D258" s="109"/>
      <c r="E258" s="109"/>
      <c r="F258" s="0"/>
    </row>
    <row r="259" customFormat="false" ht="15" hidden="true" customHeight="false" outlineLevel="0" collapsed="false">
      <c r="A259" s="104" t="s">
        <v>109</v>
      </c>
      <c r="B259" s="109" t="n">
        <v>1984</v>
      </c>
      <c r="C259" s="109"/>
      <c r="D259" s="109"/>
      <c r="E259" s="109"/>
      <c r="F259" s="0"/>
    </row>
    <row r="260" customFormat="false" ht="15" hidden="true" customHeight="false" outlineLevel="0" collapsed="false">
      <c r="A260" s="104" t="s">
        <v>110</v>
      </c>
      <c r="B260" s="109" t="n">
        <v>1984</v>
      </c>
      <c r="C260" s="109" t="n">
        <v>408.275</v>
      </c>
      <c r="D260" s="109"/>
      <c r="E260" s="109"/>
      <c r="F260" s="0"/>
    </row>
    <row r="261" customFormat="false" ht="15" hidden="true" customHeight="false" outlineLevel="0" collapsed="false">
      <c r="A261" s="104" t="s">
        <v>84</v>
      </c>
      <c r="B261" s="109" t="n">
        <v>1984</v>
      </c>
      <c r="C261" s="109" t="n">
        <v>1626.444</v>
      </c>
      <c r="D261" s="109" t="n">
        <v>17.906</v>
      </c>
      <c r="E261" s="109" t="n">
        <v>16.953</v>
      </c>
      <c r="F261" s="0"/>
    </row>
    <row r="262" customFormat="false" ht="15" hidden="true" customHeight="false" outlineLevel="0" collapsed="false">
      <c r="A262" s="104" t="s">
        <v>112</v>
      </c>
      <c r="B262" s="109" t="n">
        <v>1984</v>
      </c>
      <c r="C262" s="109" t="n">
        <v>454.85</v>
      </c>
      <c r="D262" s="109"/>
      <c r="E262" s="109"/>
      <c r="F262" s="0"/>
    </row>
    <row r="263" customFormat="false" ht="15" hidden="true" customHeight="false" outlineLevel="0" collapsed="false">
      <c r="A263" s="104" t="s">
        <v>119</v>
      </c>
      <c r="B263" s="109" t="n">
        <v>1984</v>
      </c>
      <c r="C263" s="109" t="n">
        <v>202.958</v>
      </c>
      <c r="D263" s="109"/>
      <c r="E263" s="109"/>
      <c r="F263" s="0"/>
    </row>
    <row r="264" customFormat="false" ht="15" hidden="true" customHeight="false" outlineLevel="0" collapsed="false">
      <c r="A264" s="104" t="s">
        <v>132</v>
      </c>
      <c r="B264" s="109" t="n">
        <v>1984</v>
      </c>
      <c r="C264" s="109" t="n">
        <v>1299.081</v>
      </c>
      <c r="D264" s="109"/>
      <c r="E264" s="109"/>
      <c r="F264" s="0"/>
    </row>
    <row r="265" customFormat="false" ht="15" hidden="true" customHeight="false" outlineLevel="0" collapsed="false">
      <c r="A265" s="104" t="s">
        <v>111</v>
      </c>
      <c r="B265" s="109" t="n">
        <v>1984</v>
      </c>
      <c r="C265" s="109" t="n">
        <v>402.112</v>
      </c>
      <c r="D265" s="109"/>
      <c r="E265" s="109"/>
      <c r="F265" s="0"/>
    </row>
    <row r="266" customFormat="false" ht="15" hidden="true" customHeight="false" outlineLevel="0" collapsed="false">
      <c r="A266" s="104" t="s">
        <v>113</v>
      </c>
      <c r="B266" s="109" t="n">
        <v>1984</v>
      </c>
      <c r="C266" s="109" t="n">
        <v>448.532</v>
      </c>
      <c r="D266" s="109"/>
      <c r="E266" s="109"/>
      <c r="F266" s="0"/>
    </row>
    <row r="267" customFormat="false" ht="15" hidden="true" customHeight="false" outlineLevel="0" collapsed="false">
      <c r="A267" s="104" t="s">
        <v>85</v>
      </c>
      <c r="B267" s="109" t="n">
        <v>1984</v>
      </c>
      <c r="C267" s="109"/>
      <c r="D267" s="109"/>
      <c r="E267" s="109"/>
      <c r="F267" s="0"/>
    </row>
    <row r="268" customFormat="false" ht="15" hidden="true" customHeight="false" outlineLevel="0" collapsed="false">
      <c r="A268" s="104" t="s">
        <v>120</v>
      </c>
      <c r="B268" s="109" t="n">
        <v>1985</v>
      </c>
      <c r="C268" s="109" t="n">
        <v>2753.697</v>
      </c>
      <c r="D268" s="109"/>
      <c r="E268" s="109"/>
      <c r="F268" s="0"/>
    </row>
    <row r="269" customFormat="false" ht="15" hidden="true" customHeight="false" outlineLevel="0" collapsed="false">
      <c r="A269" s="104" t="s">
        <v>86</v>
      </c>
      <c r="B269" s="109" t="n">
        <v>1985</v>
      </c>
      <c r="C269" s="109" t="n">
        <v>680.914</v>
      </c>
      <c r="D269" s="109"/>
      <c r="E269" s="109"/>
      <c r="F269" s="0"/>
    </row>
    <row r="270" customFormat="false" ht="15" hidden="true" customHeight="false" outlineLevel="0" collapsed="false">
      <c r="A270" s="104" t="s">
        <v>114</v>
      </c>
      <c r="B270" s="109" t="n">
        <v>1985</v>
      </c>
      <c r="C270" s="109" t="n">
        <v>259.186</v>
      </c>
      <c r="D270" s="109"/>
      <c r="E270" s="109"/>
      <c r="F270" s="0"/>
    </row>
    <row r="271" customFormat="false" ht="15" hidden="true" customHeight="false" outlineLevel="0" collapsed="false">
      <c r="A271" s="104" t="s">
        <v>122</v>
      </c>
      <c r="B271" s="109" t="n">
        <v>1985</v>
      </c>
      <c r="C271" s="109" t="n">
        <v>968.951</v>
      </c>
      <c r="D271" s="109"/>
      <c r="E271" s="109" t="n">
        <v>31.281</v>
      </c>
      <c r="F271" s="0"/>
    </row>
    <row r="272" customFormat="false" ht="15" hidden="true" customHeight="false" outlineLevel="0" collapsed="false">
      <c r="A272" s="104" t="s">
        <v>88</v>
      </c>
      <c r="B272" s="109" t="n">
        <v>1985</v>
      </c>
      <c r="C272" s="109" t="n">
        <v>200.841</v>
      </c>
      <c r="D272" s="109" t="n">
        <v>11.534</v>
      </c>
      <c r="E272" s="109" t="n">
        <v>11.32</v>
      </c>
      <c r="F272" s="0"/>
    </row>
    <row r="273" customFormat="false" ht="15" hidden="true" customHeight="false" outlineLevel="0" collapsed="false">
      <c r="A273" s="104" t="s">
        <v>89</v>
      </c>
      <c r="B273" s="109" t="n">
        <v>1985</v>
      </c>
      <c r="C273" s="109" t="n">
        <v>247.644</v>
      </c>
      <c r="D273" s="109"/>
      <c r="E273" s="109"/>
      <c r="F273" s="0"/>
    </row>
    <row r="274" customFormat="false" ht="15" hidden="true" customHeight="false" outlineLevel="0" collapsed="false">
      <c r="A274" s="104" t="s">
        <v>123</v>
      </c>
      <c r="B274" s="109" t="n">
        <v>1985</v>
      </c>
      <c r="C274" s="109" t="n">
        <v>476.329</v>
      </c>
      <c r="D274" s="109"/>
      <c r="E274" s="109"/>
      <c r="F274" s="0"/>
    </row>
    <row r="275" customFormat="false" ht="15" hidden="true" customHeight="false" outlineLevel="0" collapsed="false">
      <c r="A275" s="104" t="s">
        <v>71</v>
      </c>
      <c r="B275" s="109" t="n">
        <v>1985</v>
      </c>
      <c r="C275" s="109" t="n">
        <v>917.213</v>
      </c>
      <c r="D275" s="109"/>
      <c r="E275" s="109"/>
      <c r="F275" s="0"/>
    </row>
    <row r="276" customFormat="false" ht="15" hidden="true" customHeight="false" outlineLevel="0" collapsed="false">
      <c r="A276" s="104" t="s">
        <v>90</v>
      </c>
      <c r="B276" s="109" t="n">
        <v>1985</v>
      </c>
      <c r="C276" s="109" t="n">
        <v>340.227</v>
      </c>
      <c r="D276" s="109"/>
      <c r="E276" s="109"/>
      <c r="F276" s="0"/>
    </row>
    <row r="277" customFormat="false" ht="15" hidden="true" customHeight="false" outlineLevel="0" collapsed="false">
      <c r="A277" s="104" t="s">
        <v>91</v>
      </c>
      <c r="B277" s="109" t="n">
        <v>1985</v>
      </c>
      <c r="C277" s="109" t="n">
        <v>196.954</v>
      </c>
      <c r="D277" s="109"/>
      <c r="E277" s="109"/>
      <c r="F277" s="0"/>
    </row>
    <row r="278" customFormat="false" ht="15" hidden="true" customHeight="false" outlineLevel="0" collapsed="false">
      <c r="A278" s="104" t="s">
        <v>92</v>
      </c>
      <c r="B278" s="109" t="n">
        <v>1985</v>
      </c>
      <c r="C278" s="109" t="n">
        <v>303.118</v>
      </c>
      <c r="D278" s="109" t="n">
        <v>31.618</v>
      </c>
      <c r="E278" s="109" t="n">
        <v>39.66</v>
      </c>
      <c r="F278" s="0"/>
    </row>
    <row r="279" customFormat="false" ht="15" hidden="true" customHeight="false" outlineLevel="0" collapsed="false">
      <c r="A279" s="104" t="s">
        <v>157</v>
      </c>
      <c r="B279" s="109" t="n">
        <v>1985</v>
      </c>
      <c r="C279" s="109" t="n">
        <v>945.84</v>
      </c>
      <c r="D279" s="109"/>
      <c r="E279" s="109"/>
      <c r="F279" s="0"/>
    </row>
    <row r="280" customFormat="false" ht="15" hidden="true" customHeight="false" outlineLevel="0" collapsed="false">
      <c r="A280" s="104" t="s">
        <v>75</v>
      </c>
      <c r="B280" s="109" t="n">
        <v>1985</v>
      </c>
      <c r="C280" s="109" t="n">
        <v>686.4</v>
      </c>
      <c r="D280" s="109"/>
      <c r="E280" s="109"/>
      <c r="F280" s="0"/>
    </row>
    <row r="281" customFormat="false" ht="15" hidden="true" customHeight="false" outlineLevel="0" collapsed="false">
      <c r="A281" s="104" t="s">
        <v>78</v>
      </c>
      <c r="B281" s="109" t="n">
        <v>1985</v>
      </c>
      <c r="C281" s="109" t="n">
        <v>724.88</v>
      </c>
      <c r="D281" s="109"/>
      <c r="E281" s="109"/>
      <c r="F281" s="0"/>
    </row>
    <row r="282" customFormat="false" ht="15" hidden="true" customHeight="false" outlineLevel="0" collapsed="false">
      <c r="A282" s="104" t="s">
        <v>116</v>
      </c>
      <c r="B282" s="109" t="n">
        <v>1985</v>
      </c>
      <c r="C282" s="109"/>
      <c r="D282" s="109"/>
      <c r="E282" s="109"/>
      <c r="F282" s="0"/>
    </row>
    <row r="283" customFormat="false" ht="15" hidden="true" customHeight="false" outlineLevel="0" collapsed="false">
      <c r="A283" s="104" t="s">
        <v>81</v>
      </c>
      <c r="B283" s="109" t="n">
        <v>1985</v>
      </c>
      <c r="C283" s="109" t="n">
        <v>1049.33</v>
      </c>
      <c r="D283" s="109"/>
      <c r="E283" s="109"/>
      <c r="F283" s="0"/>
    </row>
    <row r="284" customFormat="false" ht="15" hidden="true" customHeight="false" outlineLevel="0" collapsed="false">
      <c r="A284" s="104" t="s">
        <v>137</v>
      </c>
      <c r="B284" s="109" t="n">
        <v>1985</v>
      </c>
      <c r="C284" s="109" t="n">
        <v>260.289</v>
      </c>
      <c r="D284" s="109" t="n">
        <v>23.601</v>
      </c>
      <c r="E284" s="109" t="n">
        <v>104.588</v>
      </c>
      <c r="F284" s="0"/>
    </row>
    <row r="285" customFormat="false" ht="15" hidden="true" customHeight="false" outlineLevel="0" collapsed="false">
      <c r="A285" s="104" t="s">
        <v>94</v>
      </c>
      <c r="B285" s="109" t="n">
        <v>1985</v>
      </c>
      <c r="C285" s="109"/>
      <c r="D285" s="109"/>
      <c r="E285" s="109"/>
      <c r="F285" s="0"/>
    </row>
    <row r="286" customFormat="false" ht="15" hidden="true" customHeight="false" outlineLevel="0" collapsed="false">
      <c r="A286" s="104" t="s">
        <v>95</v>
      </c>
      <c r="B286" s="109" t="n">
        <v>1985</v>
      </c>
      <c r="C286" s="109" t="n">
        <v>246.507</v>
      </c>
      <c r="D286" s="109" t="n">
        <v>14.987</v>
      </c>
      <c r="E286" s="109" t="n">
        <v>19.698</v>
      </c>
      <c r="F286" s="0"/>
    </row>
    <row r="287" customFormat="false" ht="15" hidden="true" customHeight="false" outlineLevel="0" collapsed="false">
      <c r="A287" s="104" t="s">
        <v>124</v>
      </c>
      <c r="B287" s="109" t="n">
        <v>1985</v>
      </c>
      <c r="C287" s="109" t="n">
        <v>4478.468</v>
      </c>
      <c r="D287" s="109"/>
      <c r="E287" s="109"/>
      <c r="F287" s="0"/>
    </row>
    <row r="288" customFormat="false" ht="15" hidden="true" customHeight="false" outlineLevel="0" collapsed="false">
      <c r="A288" s="104" t="s">
        <v>96</v>
      </c>
      <c r="B288" s="109" t="n">
        <v>1985</v>
      </c>
      <c r="C288" s="109" t="n">
        <v>414.081</v>
      </c>
      <c r="D288" s="109"/>
      <c r="E288" s="109"/>
      <c r="F288" s="0"/>
    </row>
    <row r="289" customFormat="false" ht="15" hidden="true" customHeight="false" outlineLevel="0" collapsed="false">
      <c r="A289" s="104" t="s">
        <v>125</v>
      </c>
      <c r="B289" s="109" t="n">
        <v>1985</v>
      </c>
      <c r="C289" s="109" t="n">
        <v>802.722</v>
      </c>
      <c r="D289" s="109" t="n">
        <v>7.709</v>
      </c>
      <c r="E289" s="109" t="n">
        <v>9.588</v>
      </c>
      <c r="F289" s="0"/>
    </row>
    <row r="290" customFormat="false" ht="15" hidden="true" customHeight="false" outlineLevel="0" collapsed="false">
      <c r="A290" s="104" t="s">
        <v>97</v>
      </c>
      <c r="B290" s="109" t="n">
        <v>1985</v>
      </c>
      <c r="C290" s="109"/>
      <c r="D290" s="109"/>
      <c r="E290" s="109"/>
      <c r="F290" s="0"/>
    </row>
    <row r="291" customFormat="false" ht="15" hidden="true" customHeight="false" outlineLevel="0" collapsed="false">
      <c r="A291" s="104" t="s">
        <v>98</v>
      </c>
      <c r="B291" s="109" t="n">
        <v>1985</v>
      </c>
      <c r="C291" s="109" t="n">
        <v>330.465</v>
      </c>
      <c r="D291" s="109"/>
      <c r="E291" s="109"/>
      <c r="F291" s="0"/>
    </row>
    <row r="292" customFormat="false" ht="15" hidden="true" customHeight="false" outlineLevel="0" collapsed="false">
      <c r="A292" s="104" t="s">
        <v>82</v>
      </c>
      <c r="B292" s="109" t="n">
        <v>1985</v>
      </c>
      <c r="C292" s="109" t="n">
        <v>467.396</v>
      </c>
      <c r="D292" s="109" t="n">
        <v>16.695</v>
      </c>
      <c r="E292" s="109" t="n">
        <v>20.919</v>
      </c>
      <c r="F292" s="0"/>
    </row>
    <row r="293" customFormat="false" ht="15" hidden="true" customHeight="false" outlineLevel="0" collapsed="false">
      <c r="A293" s="104" t="s">
        <v>99</v>
      </c>
      <c r="B293" s="109" t="n">
        <v>1985</v>
      </c>
      <c r="C293" s="109" t="n">
        <v>229.915</v>
      </c>
      <c r="D293" s="109" t="n">
        <v>34.428</v>
      </c>
      <c r="E293" s="109" t="n">
        <v>32.652</v>
      </c>
      <c r="F293" s="0"/>
    </row>
    <row r="294" customFormat="false" ht="15" hidden="true" customHeight="false" outlineLevel="0" collapsed="false">
      <c r="A294" s="104" t="s">
        <v>100</v>
      </c>
      <c r="B294" s="109" t="n">
        <v>1985</v>
      </c>
      <c r="C294" s="109"/>
      <c r="D294" s="109"/>
      <c r="E294" s="109"/>
      <c r="F294" s="0"/>
    </row>
    <row r="295" customFormat="false" ht="15" hidden="true" customHeight="false" outlineLevel="0" collapsed="false">
      <c r="A295" s="104" t="s">
        <v>134</v>
      </c>
      <c r="B295" s="109" t="n">
        <v>1985</v>
      </c>
      <c r="C295" s="109" t="n">
        <v>8319.667</v>
      </c>
      <c r="D295" s="109"/>
      <c r="E295" s="109"/>
      <c r="F295" s="0"/>
    </row>
    <row r="296" customFormat="false" ht="15" hidden="true" customHeight="false" outlineLevel="0" collapsed="false">
      <c r="A296" s="104" t="s">
        <v>101</v>
      </c>
      <c r="B296" s="109" t="n">
        <v>1985</v>
      </c>
      <c r="C296" s="109" t="n">
        <v>286.316</v>
      </c>
      <c r="D296" s="109" t="n">
        <v>12.587</v>
      </c>
      <c r="E296" s="109" t="n">
        <v>15.765</v>
      </c>
      <c r="F296" s="0"/>
    </row>
    <row r="297" customFormat="false" ht="15" hidden="true" customHeight="false" outlineLevel="0" collapsed="false">
      <c r="A297" s="104" t="s">
        <v>102</v>
      </c>
      <c r="B297" s="109" t="n">
        <v>1985</v>
      </c>
      <c r="C297" s="109" t="n">
        <v>254.768</v>
      </c>
      <c r="D297" s="109"/>
      <c r="E297" s="109"/>
      <c r="F297" s="0"/>
    </row>
    <row r="298" customFormat="false" ht="15" hidden="true" customHeight="false" outlineLevel="0" collapsed="false">
      <c r="A298" s="104" t="s">
        <v>103</v>
      </c>
      <c r="B298" s="109" t="n">
        <v>1985</v>
      </c>
      <c r="C298" s="109" t="n">
        <v>192.574</v>
      </c>
      <c r="D298" s="109"/>
      <c r="E298" s="109"/>
      <c r="F298" s="0"/>
    </row>
    <row r="299" customFormat="false" ht="15" hidden="true" customHeight="false" outlineLevel="0" collapsed="false">
      <c r="A299" s="104" t="s">
        <v>104</v>
      </c>
      <c r="B299" s="109" t="n">
        <v>1985</v>
      </c>
      <c r="C299" s="109"/>
      <c r="D299" s="109"/>
      <c r="E299" s="109"/>
      <c r="F299" s="0"/>
    </row>
    <row r="300" customFormat="false" ht="15" hidden="true" customHeight="false" outlineLevel="0" collapsed="false">
      <c r="A300" s="104" t="s">
        <v>126</v>
      </c>
      <c r="B300" s="109" t="n">
        <v>1985</v>
      </c>
      <c r="C300" s="109" t="n">
        <v>1039.583</v>
      </c>
      <c r="D300" s="109"/>
      <c r="E300" s="109"/>
      <c r="F300" s="0"/>
    </row>
    <row r="301" customFormat="false" ht="15" hidden="true" customHeight="false" outlineLevel="0" collapsed="false">
      <c r="A301" s="104" t="s">
        <v>127</v>
      </c>
      <c r="B301" s="109" t="n">
        <v>1985</v>
      </c>
      <c r="C301" s="109" t="n">
        <v>688.863</v>
      </c>
      <c r="D301" s="109"/>
      <c r="E301" s="109"/>
      <c r="F301" s="0"/>
    </row>
    <row r="302" customFormat="false" ht="15" hidden="true" customHeight="false" outlineLevel="0" collapsed="false">
      <c r="A302" s="104" t="s">
        <v>105</v>
      </c>
      <c r="B302" s="109" t="n">
        <v>1985</v>
      </c>
      <c r="C302" s="109" t="n">
        <v>396.187</v>
      </c>
      <c r="D302" s="109" t="n">
        <v>9.705</v>
      </c>
      <c r="E302" s="109" t="n">
        <v>17.985</v>
      </c>
      <c r="F302" s="0"/>
    </row>
    <row r="303" customFormat="false" ht="15" hidden="true" customHeight="false" outlineLevel="0" collapsed="false">
      <c r="A303" s="104" t="s">
        <v>128</v>
      </c>
      <c r="B303" s="109" t="n">
        <v>1985</v>
      </c>
      <c r="C303" s="109"/>
      <c r="D303" s="109"/>
      <c r="E303" s="109"/>
      <c r="F303" s="0"/>
    </row>
    <row r="304" customFormat="false" ht="15" hidden="true" customHeight="false" outlineLevel="0" collapsed="false">
      <c r="A304" s="104" t="s">
        <v>106</v>
      </c>
      <c r="B304" s="109" t="n">
        <v>1985</v>
      </c>
      <c r="C304" s="109" t="n">
        <v>223.986</v>
      </c>
      <c r="D304" s="109"/>
      <c r="E304" s="109"/>
      <c r="F304" s="0"/>
    </row>
    <row r="305" customFormat="false" ht="15" hidden="true" customHeight="false" outlineLevel="0" collapsed="false">
      <c r="A305" s="104" t="s">
        <v>136</v>
      </c>
      <c r="B305" s="109" t="n">
        <v>1985</v>
      </c>
      <c r="C305" s="109"/>
      <c r="D305" s="109"/>
      <c r="E305" s="109"/>
      <c r="F305" s="0"/>
    </row>
    <row r="306" customFormat="false" ht="15" hidden="true" customHeight="false" outlineLevel="0" collapsed="false">
      <c r="A306" s="104" t="s">
        <v>107</v>
      </c>
      <c r="B306" s="109" t="n">
        <v>1985</v>
      </c>
      <c r="C306" s="109" t="n">
        <v>336.894</v>
      </c>
      <c r="D306" s="109"/>
      <c r="E306" s="109"/>
      <c r="F306" s="0"/>
    </row>
    <row r="307" customFormat="false" ht="15" hidden="true" customHeight="false" outlineLevel="0" collapsed="false">
      <c r="A307" s="104" t="s">
        <v>117</v>
      </c>
      <c r="B307" s="109" t="n">
        <v>1985</v>
      </c>
      <c r="C307" s="109" t="n">
        <v>837.601</v>
      </c>
      <c r="D307" s="109"/>
      <c r="E307" s="109"/>
      <c r="F307" s="0"/>
    </row>
    <row r="308" customFormat="false" ht="15" hidden="true" customHeight="false" outlineLevel="0" collapsed="false">
      <c r="A308" s="104" t="s">
        <v>118</v>
      </c>
      <c r="B308" s="109" t="n">
        <v>1985</v>
      </c>
      <c r="C308" s="109" t="n">
        <v>454.844</v>
      </c>
      <c r="D308" s="109"/>
      <c r="E308" s="109"/>
      <c r="F308" s="0"/>
    </row>
    <row r="309" customFormat="false" ht="15" hidden="true" customHeight="false" outlineLevel="0" collapsed="false">
      <c r="A309" s="104" t="s">
        <v>129</v>
      </c>
      <c r="B309" s="109" t="n">
        <v>1985</v>
      </c>
      <c r="C309" s="109" t="n">
        <v>2588.553</v>
      </c>
      <c r="D309" s="109" t="n">
        <v>48.187</v>
      </c>
      <c r="E309" s="109" t="n">
        <v>53.042</v>
      </c>
      <c r="F309" s="0"/>
    </row>
    <row r="310" customFormat="false" ht="15" hidden="true" customHeight="false" outlineLevel="0" collapsed="false">
      <c r="A310" s="104" t="s">
        <v>108</v>
      </c>
      <c r="B310" s="109" t="n">
        <v>1985</v>
      </c>
      <c r="C310" s="109" t="n">
        <v>480.032</v>
      </c>
      <c r="D310" s="109"/>
      <c r="E310" s="109"/>
      <c r="F310" s="0"/>
    </row>
    <row r="311" customFormat="false" ht="15" hidden="true" customHeight="false" outlineLevel="0" collapsed="false">
      <c r="A311" s="104" t="s">
        <v>131</v>
      </c>
      <c r="B311" s="109" t="n">
        <v>1985</v>
      </c>
      <c r="C311" s="109" t="n">
        <v>1792.072</v>
      </c>
      <c r="D311" s="109"/>
      <c r="E311" s="109"/>
      <c r="F311" s="0"/>
    </row>
    <row r="312" customFormat="false" ht="15" hidden="true" customHeight="false" outlineLevel="0" collapsed="false">
      <c r="A312" s="104" t="s">
        <v>109</v>
      </c>
      <c r="B312" s="109" t="n">
        <v>1985</v>
      </c>
      <c r="C312" s="109"/>
      <c r="D312" s="109"/>
      <c r="E312" s="109"/>
      <c r="F312" s="0"/>
    </row>
    <row r="313" customFormat="false" ht="15" hidden="true" customHeight="false" outlineLevel="0" collapsed="false">
      <c r="A313" s="104" t="s">
        <v>110</v>
      </c>
      <c r="B313" s="109" t="n">
        <v>1985</v>
      </c>
      <c r="C313" s="109" t="n">
        <v>275.636</v>
      </c>
      <c r="D313" s="109"/>
      <c r="E313" s="109"/>
      <c r="F313" s="0"/>
    </row>
    <row r="314" customFormat="false" ht="15" hidden="true" customHeight="false" outlineLevel="0" collapsed="false">
      <c r="A314" s="104" t="s">
        <v>84</v>
      </c>
      <c r="B314" s="109" t="n">
        <v>1985</v>
      </c>
      <c r="C314" s="109" t="n">
        <v>1121.543</v>
      </c>
      <c r="D314" s="109" t="n">
        <v>17.868</v>
      </c>
      <c r="E314" s="109" t="n">
        <v>18.999</v>
      </c>
      <c r="F314" s="0"/>
    </row>
    <row r="315" customFormat="false" ht="15" hidden="true" customHeight="false" outlineLevel="0" collapsed="false">
      <c r="A315" s="104" t="s">
        <v>112</v>
      </c>
      <c r="B315" s="109" t="n">
        <v>1985</v>
      </c>
      <c r="C315" s="109" t="n">
        <v>399.694</v>
      </c>
      <c r="D315" s="109"/>
      <c r="E315" s="109"/>
      <c r="F315" s="0"/>
    </row>
    <row r="316" customFormat="false" ht="15" hidden="true" customHeight="false" outlineLevel="0" collapsed="false">
      <c r="A316" s="104" t="s">
        <v>119</v>
      </c>
      <c r="B316" s="109" t="n">
        <v>1985</v>
      </c>
      <c r="C316" s="109" t="n">
        <v>213.886</v>
      </c>
      <c r="D316" s="109"/>
      <c r="E316" s="109"/>
      <c r="F316" s="0"/>
    </row>
    <row r="317" customFormat="false" ht="15" hidden="true" customHeight="false" outlineLevel="0" collapsed="false">
      <c r="A317" s="104" t="s">
        <v>132</v>
      </c>
      <c r="B317" s="109" t="n">
        <v>1985</v>
      </c>
      <c r="C317" s="109" t="n">
        <v>1284.111</v>
      </c>
      <c r="D317" s="109"/>
      <c r="E317" s="109"/>
      <c r="F317" s="0"/>
    </row>
    <row r="318" customFormat="false" ht="15" hidden="true" customHeight="false" outlineLevel="0" collapsed="false">
      <c r="A318" s="104" t="s">
        <v>111</v>
      </c>
      <c r="B318" s="109" t="n">
        <v>1985</v>
      </c>
      <c r="C318" s="109" t="n">
        <v>355.847</v>
      </c>
      <c r="D318" s="109"/>
      <c r="E318" s="109"/>
      <c r="F318" s="0"/>
    </row>
    <row r="319" customFormat="false" ht="15" hidden="true" customHeight="false" outlineLevel="0" collapsed="false">
      <c r="A319" s="104" t="s">
        <v>113</v>
      </c>
      <c r="B319" s="109" t="n">
        <v>1985</v>
      </c>
      <c r="C319" s="109" t="n">
        <v>412.851</v>
      </c>
      <c r="D319" s="109"/>
      <c r="E319" s="109"/>
      <c r="F319" s="0"/>
    </row>
    <row r="320" customFormat="false" ht="15" hidden="true" customHeight="false" outlineLevel="0" collapsed="false">
      <c r="A320" s="104" t="s">
        <v>85</v>
      </c>
      <c r="B320" s="109" t="n">
        <v>1985</v>
      </c>
      <c r="C320" s="109"/>
      <c r="D320" s="109"/>
      <c r="E320" s="109"/>
      <c r="F320" s="0"/>
    </row>
    <row r="321" customFormat="false" ht="15" hidden="true" customHeight="false" outlineLevel="0" collapsed="false">
      <c r="A321" s="104" t="s">
        <v>120</v>
      </c>
      <c r="B321" s="109" t="n">
        <v>1986</v>
      </c>
      <c r="C321" s="109" t="n">
        <v>2698.915</v>
      </c>
      <c r="D321" s="109"/>
      <c r="E321" s="109"/>
      <c r="F321" s="0"/>
    </row>
    <row r="322" customFormat="false" ht="15" hidden="true" customHeight="false" outlineLevel="0" collapsed="false">
      <c r="A322" s="104" t="s">
        <v>86</v>
      </c>
      <c r="B322" s="109" t="n">
        <v>1986</v>
      </c>
      <c r="C322" s="109" t="n">
        <v>619.801</v>
      </c>
      <c r="D322" s="109"/>
      <c r="E322" s="109"/>
      <c r="F322" s="0"/>
    </row>
    <row r="323" customFormat="false" ht="15" hidden="true" customHeight="false" outlineLevel="0" collapsed="false">
      <c r="A323" s="104" t="s">
        <v>114</v>
      </c>
      <c r="B323" s="109" t="n">
        <v>1986</v>
      </c>
      <c r="C323" s="109" t="n">
        <v>320.755</v>
      </c>
      <c r="D323" s="109"/>
      <c r="E323" s="109"/>
      <c r="F323" s="0"/>
    </row>
    <row r="324" customFormat="false" ht="15" hidden="true" customHeight="false" outlineLevel="0" collapsed="false">
      <c r="A324" s="104" t="s">
        <v>122</v>
      </c>
      <c r="B324" s="109" t="n">
        <v>1986</v>
      </c>
      <c r="C324" s="109" t="n">
        <v>1267.145</v>
      </c>
      <c r="D324" s="109"/>
      <c r="E324" s="109" t="n">
        <v>35.307</v>
      </c>
      <c r="F324" s="0"/>
    </row>
    <row r="325" customFormat="false" ht="15" hidden="true" customHeight="false" outlineLevel="0" collapsed="false">
      <c r="A325" s="104" t="s">
        <v>88</v>
      </c>
      <c r="B325" s="109" t="n">
        <v>1986</v>
      </c>
      <c r="C325" s="109" t="n">
        <v>256.789</v>
      </c>
      <c r="D325" s="109" t="n">
        <v>12.608</v>
      </c>
      <c r="E325" s="109" t="n">
        <v>14.944</v>
      </c>
      <c r="F325" s="0"/>
    </row>
    <row r="326" customFormat="false" ht="15" hidden="true" customHeight="false" outlineLevel="0" collapsed="false">
      <c r="A326" s="104" t="s">
        <v>89</v>
      </c>
      <c r="B326" s="109" t="n">
        <v>1986</v>
      </c>
      <c r="C326" s="109" t="n">
        <v>253.424</v>
      </c>
      <c r="D326" s="109"/>
      <c r="E326" s="109"/>
      <c r="F326" s="0"/>
    </row>
    <row r="327" customFormat="false" ht="15" hidden="true" customHeight="false" outlineLevel="0" collapsed="false">
      <c r="A327" s="104" t="s">
        <v>123</v>
      </c>
      <c r="B327" s="109" t="n">
        <v>1986</v>
      </c>
      <c r="C327" s="109" t="n">
        <v>645.817</v>
      </c>
      <c r="D327" s="109"/>
      <c r="E327" s="109"/>
      <c r="F327" s="0"/>
    </row>
    <row r="328" customFormat="false" ht="15" hidden="true" customHeight="false" outlineLevel="0" collapsed="false">
      <c r="A328" s="104" t="s">
        <v>71</v>
      </c>
      <c r="B328" s="109" t="n">
        <v>1986</v>
      </c>
      <c r="C328" s="109" t="n">
        <v>1163.493</v>
      </c>
      <c r="D328" s="109"/>
      <c r="E328" s="109"/>
      <c r="F328" s="0"/>
    </row>
    <row r="329" customFormat="false" ht="15" hidden="true" customHeight="false" outlineLevel="0" collapsed="false">
      <c r="A329" s="104" t="s">
        <v>90</v>
      </c>
      <c r="B329" s="109" t="n">
        <v>1986</v>
      </c>
      <c r="C329" s="109" t="n">
        <v>431.342</v>
      </c>
      <c r="D329" s="109"/>
      <c r="E329" s="109"/>
      <c r="F329" s="0"/>
    </row>
    <row r="330" customFormat="false" ht="15" hidden="true" customHeight="false" outlineLevel="0" collapsed="false">
      <c r="A330" s="104" t="s">
        <v>91</v>
      </c>
      <c r="B330" s="109" t="n">
        <v>1986</v>
      </c>
      <c r="C330" s="109" t="n">
        <v>236.6</v>
      </c>
      <c r="D330" s="109"/>
      <c r="E330" s="109"/>
      <c r="F330" s="0"/>
    </row>
    <row r="331" customFormat="false" ht="15" hidden="true" customHeight="false" outlineLevel="0" collapsed="false">
      <c r="A331" s="104" t="s">
        <v>92</v>
      </c>
      <c r="B331" s="109" t="n">
        <v>1986</v>
      </c>
      <c r="C331" s="109" t="n">
        <v>398.188</v>
      </c>
      <c r="D331" s="109" t="n">
        <v>32.953</v>
      </c>
      <c r="E331" s="109" t="n">
        <v>40.626</v>
      </c>
      <c r="F331" s="0"/>
    </row>
    <row r="332" customFormat="false" ht="15" hidden="true" customHeight="false" outlineLevel="0" collapsed="false">
      <c r="A332" s="104" t="s">
        <v>157</v>
      </c>
      <c r="B332" s="109" t="n">
        <v>1986</v>
      </c>
      <c r="C332" s="109" t="n">
        <v>1027.324</v>
      </c>
      <c r="D332" s="109"/>
      <c r="E332" s="109"/>
      <c r="F332" s="0"/>
    </row>
    <row r="333" customFormat="false" ht="15" hidden="true" customHeight="false" outlineLevel="0" collapsed="false">
      <c r="A333" s="104" t="s">
        <v>75</v>
      </c>
      <c r="B333" s="109" t="n">
        <v>1986</v>
      </c>
      <c r="C333" s="109" t="n">
        <v>910.745</v>
      </c>
      <c r="D333" s="109"/>
      <c r="E333" s="109"/>
      <c r="F333" s="0"/>
    </row>
    <row r="334" customFormat="false" ht="15" hidden="true" customHeight="false" outlineLevel="0" collapsed="false">
      <c r="A334" s="104" t="s">
        <v>78</v>
      </c>
      <c r="B334" s="109" t="n">
        <v>1986</v>
      </c>
      <c r="C334" s="109" t="n">
        <v>927.677</v>
      </c>
      <c r="D334" s="109"/>
      <c r="E334" s="109"/>
      <c r="F334" s="0"/>
    </row>
    <row r="335" customFormat="false" ht="15" hidden="true" customHeight="false" outlineLevel="0" collapsed="false">
      <c r="A335" s="104" t="s">
        <v>116</v>
      </c>
      <c r="B335" s="109" t="n">
        <v>1986</v>
      </c>
      <c r="C335" s="109"/>
      <c r="D335" s="109"/>
      <c r="E335" s="109"/>
      <c r="F335" s="0"/>
    </row>
    <row r="336" customFormat="false" ht="15" hidden="true" customHeight="false" outlineLevel="0" collapsed="false">
      <c r="A336" s="104" t="s">
        <v>81</v>
      </c>
      <c r="B336" s="109" t="n">
        <v>1986</v>
      </c>
      <c r="C336" s="109" t="n">
        <v>1132.456</v>
      </c>
      <c r="D336" s="109"/>
      <c r="E336" s="109"/>
      <c r="F336" s="0"/>
    </row>
    <row r="337" customFormat="false" ht="15" hidden="true" customHeight="false" outlineLevel="0" collapsed="false">
      <c r="A337" s="104" t="s">
        <v>137</v>
      </c>
      <c r="B337" s="109" t="n">
        <v>1986</v>
      </c>
      <c r="C337" s="109" t="n">
        <v>305.064</v>
      </c>
      <c r="D337" s="109" t="n">
        <v>19.66</v>
      </c>
      <c r="E337" s="109" t="n">
        <v>107.875</v>
      </c>
      <c r="F337" s="0"/>
    </row>
    <row r="338" customFormat="false" ht="15" hidden="true" customHeight="false" outlineLevel="0" collapsed="false">
      <c r="A338" s="104" t="s">
        <v>94</v>
      </c>
      <c r="B338" s="109" t="n">
        <v>1986</v>
      </c>
      <c r="C338" s="109"/>
      <c r="D338" s="109"/>
      <c r="E338" s="109"/>
      <c r="F338" s="0"/>
    </row>
    <row r="339" customFormat="false" ht="15" hidden="true" customHeight="false" outlineLevel="0" collapsed="false">
      <c r="A339" s="104" t="s">
        <v>95</v>
      </c>
      <c r="B339" s="109" t="n">
        <v>1986</v>
      </c>
      <c r="C339" s="109" t="n">
        <v>247.981</v>
      </c>
      <c r="D339" s="109" t="n">
        <v>15.865</v>
      </c>
      <c r="E339" s="109" t="n">
        <v>19.848</v>
      </c>
      <c r="F339" s="0"/>
    </row>
    <row r="340" customFormat="false" ht="15" hidden="true" customHeight="false" outlineLevel="0" collapsed="false">
      <c r="A340" s="104" t="s">
        <v>124</v>
      </c>
      <c r="B340" s="109" t="n">
        <v>1986</v>
      </c>
      <c r="C340" s="109" t="n">
        <v>5735.355</v>
      </c>
      <c r="D340" s="109"/>
      <c r="E340" s="109"/>
      <c r="F340" s="0"/>
    </row>
    <row r="341" customFormat="false" ht="15" hidden="true" customHeight="false" outlineLevel="0" collapsed="false">
      <c r="A341" s="104" t="s">
        <v>96</v>
      </c>
      <c r="B341" s="109" t="n">
        <v>1986</v>
      </c>
      <c r="C341" s="109" t="n">
        <v>310.455</v>
      </c>
      <c r="D341" s="109"/>
      <c r="E341" s="109"/>
      <c r="F341" s="0"/>
    </row>
    <row r="342" customFormat="false" ht="15" hidden="true" customHeight="false" outlineLevel="0" collapsed="false">
      <c r="A342" s="104" t="s">
        <v>125</v>
      </c>
      <c r="B342" s="109" t="n">
        <v>1986</v>
      </c>
      <c r="C342" s="109" t="n">
        <v>710.799</v>
      </c>
      <c r="D342" s="109" t="n">
        <v>9.895</v>
      </c>
      <c r="E342" s="109" t="n">
        <v>11.963</v>
      </c>
      <c r="F342" s="0"/>
    </row>
    <row r="343" customFormat="false" ht="15" hidden="true" customHeight="false" outlineLevel="0" collapsed="false">
      <c r="A343" s="104" t="s">
        <v>97</v>
      </c>
      <c r="B343" s="109" t="n">
        <v>1986</v>
      </c>
      <c r="C343" s="109"/>
      <c r="D343" s="109"/>
      <c r="E343" s="109"/>
      <c r="F343" s="0"/>
    </row>
    <row r="344" customFormat="false" ht="15" hidden="true" customHeight="false" outlineLevel="0" collapsed="false">
      <c r="A344" s="104" t="s">
        <v>98</v>
      </c>
      <c r="B344" s="109" t="n">
        <v>1986</v>
      </c>
      <c r="C344" s="109" t="n">
        <v>316.017</v>
      </c>
      <c r="D344" s="109"/>
      <c r="E344" s="109"/>
      <c r="F344" s="0"/>
    </row>
    <row r="345" customFormat="false" ht="15" hidden="true" customHeight="false" outlineLevel="0" collapsed="false">
      <c r="A345" s="104" t="s">
        <v>82</v>
      </c>
      <c r="B345" s="109" t="n">
        <v>1986</v>
      </c>
      <c r="C345" s="109" t="n">
        <v>536.791</v>
      </c>
      <c r="D345" s="109" t="n">
        <v>16.398</v>
      </c>
      <c r="E345" s="109" t="n">
        <v>20.527</v>
      </c>
      <c r="F345" s="0"/>
    </row>
    <row r="346" customFormat="false" ht="15" hidden="true" customHeight="false" outlineLevel="0" collapsed="false">
      <c r="A346" s="104" t="s">
        <v>99</v>
      </c>
      <c r="B346" s="109" t="n">
        <v>1986</v>
      </c>
      <c r="C346" s="109" t="n">
        <v>257.727</v>
      </c>
      <c r="D346" s="109" t="n">
        <v>34.033</v>
      </c>
      <c r="E346" s="109" t="n">
        <v>33.062</v>
      </c>
      <c r="F346" s="0"/>
    </row>
    <row r="347" customFormat="false" ht="15" hidden="true" customHeight="false" outlineLevel="0" collapsed="false">
      <c r="A347" s="104" t="s">
        <v>100</v>
      </c>
      <c r="B347" s="109" t="n">
        <v>1986</v>
      </c>
      <c r="C347" s="109"/>
      <c r="D347" s="109"/>
      <c r="E347" s="109"/>
      <c r="F347" s="0"/>
    </row>
    <row r="348" customFormat="false" ht="15" hidden="true" customHeight="false" outlineLevel="0" collapsed="false">
      <c r="A348" s="104" t="s">
        <v>134</v>
      </c>
      <c r="B348" s="109" t="n">
        <v>1986</v>
      </c>
      <c r="C348" s="109" t="n">
        <v>6524.775</v>
      </c>
      <c r="D348" s="109"/>
      <c r="E348" s="109"/>
      <c r="F348" s="0"/>
    </row>
    <row r="349" customFormat="false" ht="15" hidden="true" customHeight="false" outlineLevel="0" collapsed="false">
      <c r="A349" s="104" t="s">
        <v>101</v>
      </c>
      <c r="B349" s="109" t="n">
        <v>1986</v>
      </c>
      <c r="C349" s="109" t="n">
        <v>317.449</v>
      </c>
      <c r="D349" s="109" t="n">
        <v>11.78</v>
      </c>
      <c r="E349" s="109" t="n">
        <v>14.769</v>
      </c>
      <c r="F349" s="0"/>
    </row>
    <row r="350" customFormat="false" ht="15" hidden="true" customHeight="false" outlineLevel="0" collapsed="false">
      <c r="A350" s="104" t="s">
        <v>102</v>
      </c>
      <c r="B350" s="109" t="n">
        <v>1986</v>
      </c>
      <c r="C350" s="109" t="n">
        <v>251.755</v>
      </c>
      <c r="D350" s="109"/>
      <c r="E350" s="109"/>
      <c r="F350" s="0"/>
    </row>
    <row r="351" customFormat="false" ht="15" hidden="true" customHeight="false" outlineLevel="0" collapsed="false">
      <c r="A351" s="104" t="s">
        <v>103</v>
      </c>
      <c r="B351" s="109" t="n">
        <v>1986</v>
      </c>
      <c r="C351" s="109" t="n">
        <v>263.615</v>
      </c>
      <c r="D351" s="109"/>
      <c r="E351" s="109"/>
      <c r="F351" s="0"/>
    </row>
    <row r="352" customFormat="false" ht="15" hidden="true" customHeight="false" outlineLevel="0" collapsed="false">
      <c r="A352" s="104" t="s">
        <v>104</v>
      </c>
      <c r="B352" s="109" t="n">
        <v>1986</v>
      </c>
      <c r="C352" s="109"/>
      <c r="D352" s="109"/>
      <c r="E352" s="109"/>
      <c r="F352" s="0"/>
    </row>
    <row r="353" customFormat="false" ht="15" hidden="true" customHeight="false" outlineLevel="0" collapsed="false">
      <c r="A353" s="104" t="s">
        <v>126</v>
      </c>
      <c r="B353" s="109" t="n">
        <v>1986</v>
      </c>
      <c r="C353" s="109" t="n">
        <v>1391.122</v>
      </c>
      <c r="D353" s="109"/>
      <c r="E353" s="109"/>
      <c r="F353" s="0"/>
    </row>
    <row r="354" customFormat="false" ht="15" hidden="true" customHeight="false" outlineLevel="0" collapsed="false">
      <c r="A354" s="104" t="s">
        <v>127</v>
      </c>
      <c r="B354" s="109" t="n">
        <v>1986</v>
      </c>
      <c r="C354" s="109" t="n">
        <v>888.61</v>
      </c>
      <c r="D354" s="109"/>
      <c r="E354" s="109"/>
      <c r="F354" s="0"/>
    </row>
    <row r="355" customFormat="false" ht="15" hidden="true" customHeight="false" outlineLevel="0" collapsed="false">
      <c r="A355" s="104" t="s">
        <v>105</v>
      </c>
      <c r="B355" s="109" t="n">
        <v>1986</v>
      </c>
      <c r="C355" s="109" t="n">
        <v>463.218</v>
      </c>
      <c r="D355" s="109" t="n">
        <v>10.363</v>
      </c>
      <c r="E355" s="109" t="n">
        <v>20.705</v>
      </c>
      <c r="F355" s="0"/>
    </row>
    <row r="356" customFormat="false" ht="15" hidden="true" customHeight="false" outlineLevel="0" collapsed="false">
      <c r="A356" s="104" t="s">
        <v>128</v>
      </c>
      <c r="B356" s="109" t="n">
        <v>1986</v>
      </c>
      <c r="C356" s="109"/>
      <c r="D356" s="109"/>
      <c r="E356" s="109"/>
      <c r="F356" s="0"/>
    </row>
    <row r="357" customFormat="false" ht="15" hidden="true" customHeight="false" outlineLevel="0" collapsed="false">
      <c r="A357" s="104" t="s">
        <v>106</v>
      </c>
      <c r="B357" s="109" t="n">
        <v>1986</v>
      </c>
      <c r="C357" s="109" t="n">
        <v>286.747</v>
      </c>
      <c r="D357" s="109"/>
      <c r="E357" s="109"/>
      <c r="F357" s="0"/>
    </row>
    <row r="358" customFormat="false" ht="15" hidden="true" customHeight="false" outlineLevel="0" collapsed="false">
      <c r="A358" s="104" t="s">
        <v>136</v>
      </c>
      <c r="B358" s="109" t="n">
        <v>1986</v>
      </c>
      <c r="C358" s="109"/>
      <c r="D358" s="109"/>
      <c r="E358" s="109"/>
      <c r="F358" s="0"/>
    </row>
    <row r="359" customFormat="false" ht="15" hidden="true" customHeight="false" outlineLevel="0" collapsed="false">
      <c r="A359" s="104" t="s">
        <v>107</v>
      </c>
      <c r="B359" s="109" t="n">
        <v>1986</v>
      </c>
      <c r="C359" s="109" t="n">
        <v>368.93</v>
      </c>
      <c r="D359" s="109"/>
      <c r="E359" s="109"/>
      <c r="F359" s="0"/>
    </row>
    <row r="360" customFormat="false" ht="15" hidden="true" customHeight="false" outlineLevel="0" collapsed="false">
      <c r="A360" s="104" t="s">
        <v>117</v>
      </c>
      <c r="B360" s="109" t="n">
        <v>1986</v>
      </c>
      <c r="C360" s="109" t="n">
        <v>1143.388</v>
      </c>
      <c r="D360" s="109"/>
      <c r="E360" s="109"/>
      <c r="F360" s="0"/>
    </row>
    <row r="361" customFormat="false" ht="15" hidden="true" customHeight="false" outlineLevel="0" collapsed="false">
      <c r="A361" s="104" t="s">
        <v>118</v>
      </c>
      <c r="B361" s="109" t="n">
        <v>1986</v>
      </c>
      <c r="C361" s="109" t="n">
        <v>624.295</v>
      </c>
      <c r="D361" s="109"/>
      <c r="E361" s="109"/>
      <c r="F361" s="0"/>
    </row>
    <row r="362" customFormat="false" ht="15" hidden="true" customHeight="false" outlineLevel="0" collapsed="false">
      <c r="A362" s="104" t="s">
        <v>129</v>
      </c>
      <c r="B362" s="109" t="n">
        <v>1986</v>
      </c>
      <c r="C362" s="109" t="n">
        <v>3165.945</v>
      </c>
      <c r="D362" s="109" t="n">
        <v>47.95</v>
      </c>
      <c r="E362" s="109" t="n">
        <v>58.005</v>
      </c>
      <c r="F362" s="0"/>
    </row>
    <row r="363" customFormat="false" ht="15" hidden="true" customHeight="false" outlineLevel="0" collapsed="false">
      <c r="A363" s="104" t="s">
        <v>108</v>
      </c>
      <c r="B363" s="109" t="n">
        <v>1986</v>
      </c>
      <c r="C363" s="109" t="n">
        <v>351.651</v>
      </c>
      <c r="D363" s="109"/>
      <c r="E363" s="109"/>
      <c r="F363" s="0"/>
    </row>
    <row r="364" customFormat="false" ht="15" hidden="true" customHeight="false" outlineLevel="0" collapsed="false">
      <c r="A364" s="104" t="s">
        <v>131</v>
      </c>
      <c r="B364" s="109" t="n">
        <v>1986</v>
      </c>
      <c r="C364" s="109" t="n">
        <v>2003.016</v>
      </c>
      <c r="D364" s="109"/>
      <c r="E364" s="109"/>
      <c r="F364" s="0"/>
    </row>
    <row r="365" customFormat="false" ht="15" hidden="true" customHeight="false" outlineLevel="0" collapsed="false">
      <c r="A365" s="104" t="s">
        <v>109</v>
      </c>
      <c r="B365" s="109" t="n">
        <v>1986</v>
      </c>
      <c r="C365" s="109"/>
      <c r="D365" s="109"/>
      <c r="E365" s="109"/>
      <c r="F365" s="0"/>
    </row>
    <row r="366" customFormat="false" ht="15" hidden="true" customHeight="false" outlineLevel="0" collapsed="false">
      <c r="A366" s="104" t="s">
        <v>110</v>
      </c>
      <c r="B366" s="109" t="n">
        <v>1986</v>
      </c>
      <c r="C366" s="109" t="n">
        <v>357.726</v>
      </c>
      <c r="D366" s="109"/>
      <c r="E366" s="109"/>
      <c r="F366" s="0"/>
    </row>
    <row r="367" customFormat="false" ht="15" hidden="true" customHeight="false" outlineLevel="0" collapsed="false">
      <c r="A367" s="104" t="s">
        <v>84</v>
      </c>
      <c r="B367" s="109" t="n">
        <v>1986</v>
      </c>
      <c r="C367" s="109" t="n">
        <v>1160.748</v>
      </c>
      <c r="D367" s="109" t="n">
        <v>16.522</v>
      </c>
      <c r="E367" s="109" t="n">
        <v>18.804</v>
      </c>
      <c r="F367" s="0"/>
    </row>
    <row r="368" customFormat="false" ht="15" hidden="true" customHeight="false" outlineLevel="0" collapsed="false">
      <c r="A368" s="104" t="s">
        <v>112</v>
      </c>
      <c r="B368" s="109" t="n">
        <v>1986</v>
      </c>
      <c r="C368" s="109" t="n">
        <v>492.451</v>
      </c>
      <c r="D368" s="109"/>
      <c r="E368" s="109"/>
      <c r="F368" s="0"/>
    </row>
    <row r="369" customFormat="false" ht="15" hidden="true" customHeight="false" outlineLevel="0" collapsed="false">
      <c r="A369" s="104" t="s">
        <v>119</v>
      </c>
      <c r="B369" s="109" t="n">
        <v>1986</v>
      </c>
      <c r="C369" s="109" t="n">
        <v>324.751</v>
      </c>
      <c r="D369" s="109"/>
      <c r="E369" s="109"/>
      <c r="F369" s="0"/>
    </row>
    <row r="370" customFormat="false" ht="15" hidden="true" customHeight="false" outlineLevel="0" collapsed="false">
      <c r="A370" s="104" t="s">
        <v>132</v>
      </c>
      <c r="B370" s="109" t="n">
        <v>1986</v>
      </c>
      <c r="C370" s="109" t="n">
        <v>1324.939</v>
      </c>
      <c r="D370" s="109"/>
      <c r="E370" s="109"/>
      <c r="F370" s="0"/>
    </row>
    <row r="371" customFormat="false" ht="15" hidden="true" customHeight="false" outlineLevel="0" collapsed="false">
      <c r="A371" s="104" t="s">
        <v>111</v>
      </c>
      <c r="B371" s="109" t="n">
        <v>1986</v>
      </c>
      <c r="C371" s="109" t="n">
        <v>342.232</v>
      </c>
      <c r="D371" s="109"/>
      <c r="E371" s="109"/>
      <c r="F371" s="0"/>
    </row>
    <row r="372" customFormat="false" ht="15" hidden="true" customHeight="false" outlineLevel="0" collapsed="false">
      <c r="A372" s="104" t="s">
        <v>113</v>
      </c>
      <c r="B372" s="109" t="n">
        <v>1986</v>
      </c>
      <c r="C372" s="109" t="n">
        <v>276.151</v>
      </c>
      <c r="D372" s="109"/>
      <c r="E372" s="109"/>
      <c r="F372" s="0"/>
    </row>
    <row r="373" customFormat="false" ht="15" hidden="true" customHeight="false" outlineLevel="0" collapsed="false">
      <c r="A373" s="104" t="s">
        <v>85</v>
      </c>
      <c r="B373" s="109" t="n">
        <v>1986</v>
      </c>
      <c r="C373" s="109"/>
      <c r="D373" s="109"/>
      <c r="E373" s="109"/>
      <c r="F373" s="0"/>
    </row>
    <row r="374" customFormat="false" ht="15" hidden="true" customHeight="false" outlineLevel="0" collapsed="false">
      <c r="A374" s="104" t="s">
        <v>120</v>
      </c>
      <c r="B374" s="109" t="n">
        <v>1987</v>
      </c>
      <c r="C374" s="109" t="n">
        <v>2705.111</v>
      </c>
      <c r="D374" s="109"/>
      <c r="E374" s="109"/>
      <c r="F374" s="0"/>
    </row>
    <row r="375" customFormat="false" ht="15" hidden="true" customHeight="false" outlineLevel="0" collapsed="false">
      <c r="A375" s="104" t="s">
        <v>86</v>
      </c>
      <c r="B375" s="109" t="n">
        <v>1987</v>
      </c>
      <c r="C375" s="109" t="n">
        <v>690.823</v>
      </c>
      <c r="D375" s="109"/>
      <c r="E375" s="109"/>
      <c r="F375" s="0"/>
    </row>
    <row r="376" customFormat="false" ht="15" hidden="true" customHeight="false" outlineLevel="0" collapsed="false">
      <c r="A376" s="104" t="s">
        <v>114</v>
      </c>
      <c r="B376" s="109" t="n">
        <v>1987</v>
      </c>
      <c r="C376" s="109" t="n">
        <v>363.866</v>
      </c>
      <c r="D376" s="109"/>
      <c r="E376" s="109"/>
      <c r="F376" s="0"/>
    </row>
    <row r="377" customFormat="false" ht="15" hidden="true" customHeight="false" outlineLevel="0" collapsed="false">
      <c r="A377" s="104" t="s">
        <v>122</v>
      </c>
      <c r="B377" s="109" t="n">
        <v>1987</v>
      </c>
      <c r="C377" s="109" t="n">
        <v>1915.113</v>
      </c>
      <c r="D377" s="109"/>
      <c r="E377" s="109" t="n">
        <v>35.757</v>
      </c>
      <c r="F377" s="0"/>
    </row>
    <row r="378" customFormat="false" ht="15" hidden="true" customHeight="false" outlineLevel="0" collapsed="false">
      <c r="A378" s="104" t="s">
        <v>88</v>
      </c>
      <c r="B378" s="109" t="n">
        <v>1987</v>
      </c>
      <c r="C378" s="109" t="n">
        <v>291.131</v>
      </c>
      <c r="D378" s="109" t="n">
        <v>15.703</v>
      </c>
      <c r="E378" s="109" t="n">
        <v>18.711</v>
      </c>
      <c r="F378" s="0"/>
    </row>
    <row r="379" customFormat="false" ht="15" hidden="true" customHeight="false" outlineLevel="0" collapsed="false">
      <c r="A379" s="104" t="s">
        <v>89</v>
      </c>
      <c r="B379" s="109" t="n">
        <v>1987</v>
      </c>
      <c r="C379" s="109" t="n">
        <v>231.932</v>
      </c>
      <c r="D379" s="109"/>
      <c r="E379" s="109"/>
      <c r="F379" s="0"/>
    </row>
    <row r="380" customFormat="false" ht="15" hidden="true" customHeight="false" outlineLevel="0" collapsed="false">
      <c r="A380" s="104" t="s">
        <v>123</v>
      </c>
      <c r="B380" s="109" t="n">
        <v>1987</v>
      </c>
      <c r="C380" s="109" t="n">
        <v>783.24</v>
      </c>
      <c r="D380" s="109"/>
      <c r="E380" s="109"/>
      <c r="F380" s="0"/>
    </row>
    <row r="381" customFormat="false" ht="15" hidden="true" customHeight="false" outlineLevel="0" collapsed="false">
      <c r="A381" s="104" t="s">
        <v>71</v>
      </c>
      <c r="B381" s="109" t="n">
        <v>1987</v>
      </c>
      <c r="C381" s="109" t="n">
        <v>1310.33</v>
      </c>
      <c r="D381" s="109"/>
      <c r="E381" s="109"/>
      <c r="F381" s="0"/>
    </row>
    <row r="382" customFormat="false" ht="15" hidden="true" customHeight="false" outlineLevel="0" collapsed="false">
      <c r="A382" s="104" t="s">
        <v>90</v>
      </c>
      <c r="B382" s="109" t="n">
        <v>1987</v>
      </c>
      <c r="C382" s="109" t="n">
        <v>465.181</v>
      </c>
      <c r="D382" s="109"/>
      <c r="E382" s="109"/>
      <c r="F382" s="0"/>
    </row>
    <row r="383" customFormat="false" ht="15" hidden="true" customHeight="false" outlineLevel="0" collapsed="false">
      <c r="A383" s="104" t="s">
        <v>91</v>
      </c>
      <c r="B383" s="109" t="n">
        <v>1987</v>
      </c>
      <c r="C383" s="109" t="n">
        <v>261.657</v>
      </c>
      <c r="D383" s="109"/>
      <c r="E383" s="109"/>
      <c r="F383" s="0"/>
    </row>
    <row r="384" customFormat="false" ht="15" hidden="true" customHeight="false" outlineLevel="0" collapsed="false">
      <c r="A384" s="104" t="s">
        <v>92</v>
      </c>
      <c r="B384" s="109" t="n">
        <v>1987</v>
      </c>
      <c r="C384" s="109" t="n">
        <v>466.449</v>
      </c>
      <c r="D384" s="109" t="n">
        <v>30.798</v>
      </c>
      <c r="E384" s="109" t="n">
        <v>35.759</v>
      </c>
      <c r="F384" s="0"/>
    </row>
    <row r="385" customFormat="false" ht="15" hidden="true" customHeight="false" outlineLevel="0" collapsed="false">
      <c r="A385" s="104" t="s">
        <v>157</v>
      </c>
      <c r="B385" s="109" t="n">
        <v>1987</v>
      </c>
      <c r="C385" s="109" t="n">
        <v>941.553</v>
      </c>
      <c r="D385" s="109"/>
      <c r="E385" s="109"/>
      <c r="F385" s="0"/>
    </row>
    <row r="386" customFormat="false" ht="15" hidden="true" customHeight="false" outlineLevel="0" collapsed="false">
      <c r="A386" s="104" t="s">
        <v>75</v>
      </c>
      <c r="B386" s="109" t="n">
        <v>1987</v>
      </c>
      <c r="C386" s="109" t="n">
        <v>1073.349</v>
      </c>
      <c r="D386" s="109"/>
      <c r="E386" s="109"/>
      <c r="F386" s="0"/>
    </row>
    <row r="387" customFormat="false" ht="15" hidden="true" customHeight="false" outlineLevel="0" collapsed="false">
      <c r="A387" s="104" t="s">
        <v>78</v>
      </c>
      <c r="B387" s="109" t="n">
        <v>1987</v>
      </c>
      <c r="C387" s="109" t="n">
        <v>981.641</v>
      </c>
      <c r="D387" s="109"/>
      <c r="E387" s="109"/>
      <c r="F387" s="0"/>
    </row>
    <row r="388" customFormat="false" ht="15" hidden="true" customHeight="false" outlineLevel="0" collapsed="false">
      <c r="A388" s="104" t="s">
        <v>116</v>
      </c>
      <c r="B388" s="109" t="n">
        <v>1987</v>
      </c>
      <c r="C388" s="109"/>
      <c r="D388" s="109"/>
      <c r="E388" s="109"/>
      <c r="F388" s="0"/>
    </row>
    <row r="389" customFormat="false" ht="15" hidden="true" customHeight="false" outlineLevel="0" collapsed="false">
      <c r="A389" s="104" t="s">
        <v>81</v>
      </c>
      <c r="B389" s="109" t="n">
        <v>1987</v>
      </c>
      <c r="C389" s="109" t="n">
        <v>1585.217</v>
      </c>
      <c r="D389" s="109"/>
      <c r="E389" s="109"/>
      <c r="F389" s="0"/>
    </row>
    <row r="390" customFormat="false" ht="15" hidden="true" customHeight="false" outlineLevel="0" collapsed="false">
      <c r="A390" s="104" t="s">
        <v>137</v>
      </c>
      <c r="B390" s="109" t="n">
        <v>1987</v>
      </c>
      <c r="C390" s="109" t="n">
        <v>358.814</v>
      </c>
      <c r="D390" s="109" t="n">
        <v>22.7</v>
      </c>
      <c r="E390" s="109" t="n">
        <v>165.912</v>
      </c>
      <c r="F390" s="0"/>
    </row>
    <row r="391" customFormat="false" ht="15" hidden="true" customHeight="false" outlineLevel="0" collapsed="false">
      <c r="A391" s="104" t="s">
        <v>94</v>
      </c>
      <c r="B391" s="109" t="n">
        <v>1987</v>
      </c>
      <c r="C391" s="109"/>
      <c r="D391" s="109"/>
      <c r="E391" s="109"/>
      <c r="F391" s="0"/>
    </row>
    <row r="392" customFormat="false" ht="15" hidden="true" customHeight="false" outlineLevel="0" collapsed="false">
      <c r="A392" s="104" t="s">
        <v>95</v>
      </c>
      <c r="B392" s="109" t="n">
        <v>1987</v>
      </c>
      <c r="C392" s="109" t="n">
        <v>256.699</v>
      </c>
      <c r="D392" s="109" t="n">
        <v>14.837</v>
      </c>
      <c r="E392" s="109" t="n">
        <v>18.381</v>
      </c>
      <c r="F392" s="0"/>
    </row>
    <row r="393" customFormat="false" ht="15" hidden="true" customHeight="false" outlineLevel="0" collapsed="false">
      <c r="A393" s="104" t="s">
        <v>124</v>
      </c>
      <c r="B393" s="109" t="n">
        <v>1987</v>
      </c>
      <c r="C393" s="109" t="n">
        <v>4245.955</v>
      </c>
      <c r="D393" s="109"/>
      <c r="E393" s="109"/>
      <c r="F393" s="0"/>
    </row>
    <row r="394" customFormat="false" ht="15" hidden="true" customHeight="false" outlineLevel="0" collapsed="false">
      <c r="A394" s="104" t="s">
        <v>96</v>
      </c>
      <c r="B394" s="109" t="n">
        <v>1987</v>
      </c>
      <c r="C394" s="109" t="n">
        <v>399.786</v>
      </c>
      <c r="D394" s="109"/>
      <c r="E394" s="109"/>
      <c r="F394" s="0"/>
    </row>
    <row r="395" customFormat="false" ht="15" hidden="true" customHeight="false" outlineLevel="0" collapsed="false">
      <c r="A395" s="104" t="s">
        <v>125</v>
      </c>
      <c r="B395" s="109" t="n">
        <v>1987</v>
      </c>
      <c r="C395" s="109" t="n">
        <v>591.411</v>
      </c>
      <c r="D395" s="109" t="n">
        <v>10.435</v>
      </c>
      <c r="E395" s="109" t="n">
        <v>11.943</v>
      </c>
      <c r="F395" s="0"/>
    </row>
    <row r="396" customFormat="false" ht="15" hidden="true" customHeight="false" outlineLevel="0" collapsed="false">
      <c r="A396" s="104" t="s">
        <v>97</v>
      </c>
      <c r="B396" s="109" t="n">
        <v>1987</v>
      </c>
      <c r="C396" s="109"/>
      <c r="D396" s="109"/>
      <c r="E396" s="109"/>
      <c r="F396" s="0"/>
    </row>
    <row r="397" customFormat="false" ht="15" hidden="true" customHeight="false" outlineLevel="0" collapsed="false">
      <c r="A397" s="104" t="s">
        <v>98</v>
      </c>
      <c r="B397" s="109" t="n">
        <v>1987</v>
      </c>
      <c r="C397" s="109" t="n">
        <v>262.605</v>
      </c>
      <c r="D397" s="109"/>
      <c r="E397" s="109"/>
      <c r="F397" s="0"/>
    </row>
    <row r="398" customFormat="false" ht="15" hidden="true" customHeight="false" outlineLevel="0" collapsed="false">
      <c r="A398" s="104" t="s">
        <v>82</v>
      </c>
      <c r="B398" s="109" t="n">
        <v>1987</v>
      </c>
      <c r="C398" s="109" t="n">
        <v>569.04</v>
      </c>
      <c r="D398" s="109" t="n">
        <v>17.587</v>
      </c>
      <c r="E398" s="109" t="n">
        <v>20.768</v>
      </c>
      <c r="F398" s="0"/>
    </row>
    <row r="399" customFormat="false" ht="15" hidden="true" customHeight="false" outlineLevel="0" collapsed="false">
      <c r="A399" s="104" t="s">
        <v>99</v>
      </c>
      <c r="B399" s="109" t="n">
        <v>1987</v>
      </c>
      <c r="C399" s="109" t="n">
        <v>321.612</v>
      </c>
      <c r="D399" s="109" t="n">
        <v>37.404</v>
      </c>
      <c r="E399" s="109" t="n">
        <v>40.127</v>
      </c>
      <c r="F399" s="0"/>
    </row>
    <row r="400" customFormat="false" ht="15" hidden="true" customHeight="false" outlineLevel="0" collapsed="false">
      <c r="A400" s="104" t="s">
        <v>100</v>
      </c>
      <c r="B400" s="109" t="n">
        <v>1987</v>
      </c>
      <c r="C400" s="109"/>
      <c r="D400" s="109"/>
      <c r="E400" s="109"/>
      <c r="F400" s="0"/>
    </row>
    <row r="401" customFormat="false" ht="15" hidden="true" customHeight="false" outlineLevel="0" collapsed="false">
      <c r="A401" s="104" t="s">
        <v>134</v>
      </c>
      <c r="B401" s="109" t="n">
        <v>1987</v>
      </c>
      <c r="C401" s="109" t="n">
        <v>5815.611</v>
      </c>
      <c r="D401" s="109"/>
      <c r="E401" s="109"/>
      <c r="F401" s="0"/>
    </row>
    <row r="402" customFormat="false" ht="15" hidden="true" customHeight="false" outlineLevel="0" collapsed="false">
      <c r="A402" s="104" t="s">
        <v>101</v>
      </c>
      <c r="B402" s="109" t="n">
        <v>1987</v>
      </c>
      <c r="C402" s="109" t="n">
        <v>242.877</v>
      </c>
      <c r="D402" s="109" t="n">
        <v>10.353</v>
      </c>
      <c r="E402" s="109" t="n">
        <v>13.013</v>
      </c>
      <c r="F402" s="0"/>
    </row>
    <row r="403" customFormat="false" ht="15" hidden="true" customHeight="false" outlineLevel="0" collapsed="false">
      <c r="A403" s="104" t="s">
        <v>102</v>
      </c>
      <c r="B403" s="109" t="n">
        <v>1987</v>
      </c>
      <c r="C403" s="109" t="n">
        <v>232.783</v>
      </c>
      <c r="D403" s="109"/>
      <c r="E403" s="109"/>
      <c r="F403" s="0"/>
    </row>
    <row r="404" customFormat="false" ht="15" hidden="true" customHeight="false" outlineLevel="0" collapsed="false">
      <c r="A404" s="104" t="s">
        <v>103</v>
      </c>
      <c r="B404" s="109" t="n">
        <v>1987</v>
      </c>
      <c r="C404" s="109" t="n">
        <v>303.073</v>
      </c>
      <c r="D404" s="109"/>
      <c r="E404" s="109"/>
      <c r="F404" s="0"/>
    </row>
    <row r="405" customFormat="false" ht="15" hidden="true" customHeight="false" outlineLevel="0" collapsed="false">
      <c r="A405" s="104" t="s">
        <v>104</v>
      </c>
      <c r="B405" s="109" t="n">
        <v>1987</v>
      </c>
      <c r="C405" s="109"/>
      <c r="D405" s="109"/>
      <c r="E405" s="109"/>
      <c r="F405" s="0"/>
    </row>
    <row r="406" customFormat="false" ht="15" hidden="true" customHeight="false" outlineLevel="0" collapsed="false">
      <c r="A406" s="104" t="s">
        <v>126</v>
      </c>
      <c r="B406" s="109" t="n">
        <v>1987</v>
      </c>
      <c r="C406" s="109" t="n">
        <v>1742.963</v>
      </c>
      <c r="D406" s="109"/>
      <c r="E406" s="109"/>
      <c r="F406" s="0"/>
    </row>
    <row r="407" customFormat="false" ht="15" hidden="true" customHeight="false" outlineLevel="0" collapsed="false">
      <c r="A407" s="104" t="s">
        <v>127</v>
      </c>
      <c r="B407" s="109" t="n">
        <v>1987</v>
      </c>
      <c r="C407" s="109" t="n">
        <v>957.49</v>
      </c>
      <c r="D407" s="109"/>
      <c r="E407" s="109"/>
      <c r="F407" s="0"/>
    </row>
    <row r="408" customFormat="false" ht="15" hidden="true" customHeight="false" outlineLevel="0" collapsed="false">
      <c r="A408" s="104" t="s">
        <v>105</v>
      </c>
      <c r="B408" s="109" t="n">
        <v>1987</v>
      </c>
      <c r="C408" s="109" t="n">
        <v>209.547</v>
      </c>
      <c r="D408" s="109" t="n">
        <v>13.366</v>
      </c>
      <c r="E408" s="109" t="n">
        <v>19.553</v>
      </c>
      <c r="F408" s="0"/>
    </row>
    <row r="409" customFormat="false" ht="15" hidden="true" customHeight="false" outlineLevel="0" collapsed="false">
      <c r="A409" s="104" t="s">
        <v>128</v>
      </c>
      <c r="B409" s="109" t="n">
        <v>1987</v>
      </c>
      <c r="C409" s="109"/>
      <c r="D409" s="109"/>
      <c r="E409" s="109"/>
      <c r="F409" s="0"/>
    </row>
    <row r="410" customFormat="false" ht="15" hidden="true" customHeight="false" outlineLevel="0" collapsed="false">
      <c r="A410" s="104" t="s">
        <v>106</v>
      </c>
      <c r="B410" s="109" t="n">
        <v>1987</v>
      </c>
      <c r="C410" s="109" t="n">
        <v>325.893</v>
      </c>
      <c r="D410" s="109"/>
      <c r="E410" s="109"/>
      <c r="F410" s="0"/>
    </row>
    <row r="411" customFormat="false" ht="15" hidden="true" customHeight="false" outlineLevel="0" collapsed="false">
      <c r="A411" s="104" t="s">
        <v>136</v>
      </c>
      <c r="B411" s="109" t="n">
        <v>1987</v>
      </c>
      <c r="C411" s="109"/>
      <c r="D411" s="109"/>
      <c r="E411" s="109"/>
      <c r="F411" s="0"/>
    </row>
    <row r="412" customFormat="false" ht="15" hidden="true" customHeight="false" outlineLevel="0" collapsed="false">
      <c r="A412" s="104" t="s">
        <v>107</v>
      </c>
      <c r="B412" s="109" t="n">
        <v>1987</v>
      </c>
      <c r="C412" s="109" t="n">
        <v>395.849</v>
      </c>
      <c r="D412" s="109"/>
      <c r="E412" s="109"/>
      <c r="F412" s="0"/>
    </row>
    <row r="413" customFormat="false" ht="15" hidden="true" customHeight="false" outlineLevel="0" collapsed="false">
      <c r="A413" s="104" t="s">
        <v>117</v>
      </c>
      <c r="B413" s="109" t="n">
        <v>1987</v>
      </c>
      <c r="C413" s="109" t="n">
        <v>1120.792</v>
      </c>
      <c r="D413" s="109"/>
      <c r="E413" s="109"/>
      <c r="F413" s="0"/>
    </row>
    <row r="414" customFormat="false" ht="15" hidden="true" customHeight="false" outlineLevel="0" collapsed="false">
      <c r="A414" s="104" t="s">
        <v>118</v>
      </c>
      <c r="B414" s="109" t="n">
        <v>1987</v>
      </c>
      <c r="C414" s="109" t="n">
        <v>728.579</v>
      </c>
      <c r="D414" s="109"/>
      <c r="E414" s="109"/>
      <c r="F414" s="0"/>
    </row>
    <row r="415" customFormat="false" ht="15" hidden="true" customHeight="false" outlineLevel="0" collapsed="false">
      <c r="A415" s="104" t="s">
        <v>129</v>
      </c>
      <c r="B415" s="109" t="n">
        <v>1987</v>
      </c>
      <c r="C415" s="109" t="n">
        <v>3638.988</v>
      </c>
      <c r="D415" s="109" t="n">
        <v>52.475</v>
      </c>
      <c r="E415" s="109" t="n">
        <v>49.703</v>
      </c>
      <c r="F415" s="0"/>
    </row>
    <row r="416" customFormat="false" ht="15" hidden="true" customHeight="false" outlineLevel="0" collapsed="false">
      <c r="A416" s="104" t="s">
        <v>108</v>
      </c>
      <c r="B416" s="109" t="n">
        <v>1987</v>
      </c>
      <c r="C416" s="109" t="n">
        <v>299.783</v>
      </c>
      <c r="D416" s="109"/>
      <c r="E416" s="109"/>
      <c r="F416" s="0"/>
    </row>
    <row r="417" customFormat="false" ht="15" hidden="true" customHeight="false" outlineLevel="0" collapsed="false">
      <c r="A417" s="104" t="s">
        <v>131</v>
      </c>
      <c r="B417" s="109" t="n">
        <v>1987</v>
      </c>
      <c r="C417" s="109" t="n">
        <v>2570.267</v>
      </c>
      <c r="D417" s="109"/>
      <c r="E417" s="109"/>
      <c r="F417" s="0"/>
    </row>
    <row r="418" customFormat="false" ht="15" hidden="true" customHeight="false" outlineLevel="0" collapsed="false">
      <c r="A418" s="104" t="s">
        <v>109</v>
      </c>
      <c r="B418" s="109" t="n">
        <v>1987</v>
      </c>
      <c r="C418" s="109"/>
      <c r="D418" s="109"/>
      <c r="E418" s="109"/>
      <c r="F418" s="0"/>
    </row>
    <row r="419" customFormat="false" ht="15" hidden="true" customHeight="false" outlineLevel="0" collapsed="false">
      <c r="A419" s="104" t="s">
        <v>110</v>
      </c>
      <c r="B419" s="109" t="n">
        <v>1987</v>
      </c>
      <c r="C419" s="109" t="n">
        <v>562.608</v>
      </c>
      <c r="D419" s="109"/>
      <c r="E419" s="109"/>
      <c r="F419" s="0"/>
    </row>
    <row r="420" customFormat="false" ht="15" hidden="true" customHeight="false" outlineLevel="0" collapsed="false">
      <c r="A420" s="104" t="s">
        <v>84</v>
      </c>
      <c r="B420" s="109" t="n">
        <v>1987</v>
      </c>
      <c r="C420" s="109" t="n">
        <v>1484.255</v>
      </c>
      <c r="D420" s="109" t="n">
        <v>18.751</v>
      </c>
      <c r="E420" s="109" t="n">
        <v>16.751</v>
      </c>
      <c r="F420" s="0"/>
    </row>
    <row r="421" customFormat="false" ht="15" hidden="true" customHeight="false" outlineLevel="0" collapsed="false">
      <c r="A421" s="104" t="s">
        <v>112</v>
      </c>
      <c r="B421" s="109" t="n">
        <v>1987</v>
      </c>
      <c r="C421" s="109" t="n">
        <v>236.583</v>
      </c>
      <c r="D421" s="109"/>
      <c r="E421" s="109"/>
      <c r="F421" s="0"/>
    </row>
    <row r="422" customFormat="false" ht="15" hidden="true" customHeight="false" outlineLevel="0" collapsed="false">
      <c r="A422" s="104" t="s">
        <v>119</v>
      </c>
      <c r="B422" s="109" t="n">
        <v>1987</v>
      </c>
      <c r="C422" s="109" t="n">
        <v>370.372</v>
      </c>
      <c r="D422" s="109"/>
      <c r="E422" s="109"/>
      <c r="F422" s="0"/>
    </row>
    <row r="423" customFormat="false" ht="15" hidden="true" customHeight="false" outlineLevel="0" collapsed="false">
      <c r="A423" s="104" t="s">
        <v>132</v>
      </c>
      <c r="B423" s="109" t="n">
        <v>1987</v>
      </c>
      <c r="C423" s="109" t="n">
        <v>1395.643</v>
      </c>
      <c r="D423" s="109"/>
      <c r="E423" s="109"/>
      <c r="F423" s="0"/>
    </row>
    <row r="424" customFormat="false" ht="15" hidden="true" customHeight="false" outlineLevel="0" collapsed="false">
      <c r="A424" s="104" t="s">
        <v>111</v>
      </c>
      <c r="B424" s="109" t="n">
        <v>1987</v>
      </c>
      <c r="C424" s="109" t="n">
        <v>532.152</v>
      </c>
      <c r="D424" s="109"/>
      <c r="E424" s="109"/>
      <c r="F424" s="0"/>
    </row>
    <row r="425" customFormat="false" ht="15" hidden="true" customHeight="false" outlineLevel="0" collapsed="false">
      <c r="A425" s="104" t="s">
        <v>113</v>
      </c>
      <c r="B425" s="109" t="n">
        <v>1987</v>
      </c>
      <c r="C425" s="109" t="n">
        <v>332.268</v>
      </c>
      <c r="D425" s="109"/>
      <c r="E425" s="109"/>
      <c r="F425" s="0"/>
    </row>
    <row r="426" customFormat="false" ht="15" hidden="true" customHeight="false" outlineLevel="0" collapsed="false">
      <c r="A426" s="104" t="s">
        <v>85</v>
      </c>
      <c r="B426" s="109" t="n">
        <v>1987</v>
      </c>
      <c r="C426" s="109"/>
      <c r="D426" s="109"/>
      <c r="E426" s="109"/>
      <c r="F426" s="0"/>
    </row>
    <row r="427" customFormat="false" ht="15" hidden="true" customHeight="false" outlineLevel="0" collapsed="false">
      <c r="A427" s="104" t="s">
        <v>120</v>
      </c>
      <c r="B427" s="109" t="n">
        <v>1988</v>
      </c>
      <c r="C427" s="109" t="n">
        <v>2143.742</v>
      </c>
      <c r="D427" s="109"/>
      <c r="E427" s="109"/>
      <c r="F427" s="0"/>
    </row>
    <row r="428" customFormat="false" ht="15" hidden="true" customHeight="false" outlineLevel="0" collapsed="false">
      <c r="A428" s="104" t="s">
        <v>86</v>
      </c>
      <c r="B428" s="109" t="n">
        <v>1988</v>
      </c>
      <c r="C428" s="109" t="n">
        <v>729.631</v>
      </c>
      <c r="D428" s="109"/>
      <c r="E428" s="109"/>
      <c r="F428" s="0"/>
    </row>
    <row r="429" customFormat="false" ht="15" hidden="true" customHeight="false" outlineLevel="0" collapsed="false">
      <c r="A429" s="104" t="s">
        <v>114</v>
      </c>
      <c r="B429" s="109" t="n">
        <v>1988</v>
      </c>
      <c r="C429" s="109" t="n">
        <v>366.879</v>
      </c>
      <c r="D429" s="109"/>
      <c r="E429" s="109"/>
      <c r="F429" s="0"/>
    </row>
    <row r="430" customFormat="false" ht="15" hidden="true" customHeight="false" outlineLevel="0" collapsed="false">
      <c r="A430" s="104" t="s">
        <v>122</v>
      </c>
      <c r="B430" s="109" t="n">
        <v>1988</v>
      </c>
      <c r="C430" s="109" t="n">
        <v>2398.684</v>
      </c>
      <c r="D430" s="109"/>
      <c r="E430" s="109" t="n">
        <v>31.888</v>
      </c>
      <c r="F430" s="0"/>
    </row>
    <row r="431" customFormat="false" ht="15" hidden="true" customHeight="false" outlineLevel="0" collapsed="false">
      <c r="A431" s="104" t="s">
        <v>88</v>
      </c>
      <c r="B431" s="109" t="n">
        <v>1988</v>
      </c>
      <c r="C431" s="109" t="n">
        <v>312.922</v>
      </c>
      <c r="D431" s="109" t="n">
        <v>13.368</v>
      </c>
      <c r="E431" s="109" t="n">
        <v>15.742</v>
      </c>
      <c r="F431" s="0"/>
    </row>
    <row r="432" customFormat="false" ht="15" hidden="true" customHeight="false" outlineLevel="0" collapsed="false">
      <c r="A432" s="104" t="s">
        <v>89</v>
      </c>
      <c r="B432" s="109" t="n">
        <v>1988</v>
      </c>
      <c r="C432" s="109" t="n">
        <v>211.184</v>
      </c>
      <c r="D432" s="109"/>
      <c r="E432" s="109"/>
      <c r="F432" s="0"/>
    </row>
    <row r="433" customFormat="false" ht="15" hidden="true" customHeight="false" outlineLevel="0" collapsed="false">
      <c r="A433" s="104" t="s">
        <v>123</v>
      </c>
      <c r="B433" s="109" t="n">
        <v>1988</v>
      </c>
      <c r="C433" s="109" t="n">
        <v>861.862</v>
      </c>
      <c r="D433" s="109"/>
      <c r="E433" s="109"/>
      <c r="F433" s="0"/>
    </row>
    <row r="434" customFormat="false" ht="15" hidden="true" customHeight="false" outlineLevel="0" collapsed="false">
      <c r="A434" s="104" t="s">
        <v>71</v>
      </c>
      <c r="B434" s="109" t="n">
        <v>1988</v>
      </c>
      <c r="C434" s="109" t="n">
        <v>1292.748</v>
      </c>
      <c r="D434" s="109"/>
      <c r="E434" s="109"/>
      <c r="F434" s="0"/>
    </row>
    <row r="435" customFormat="false" ht="15" hidden="true" customHeight="false" outlineLevel="0" collapsed="false">
      <c r="A435" s="104" t="s">
        <v>90</v>
      </c>
      <c r="B435" s="109" t="n">
        <v>1988</v>
      </c>
      <c r="C435" s="109" t="n">
        <v>490.939</v>
      </c>
      <c r="D435" s="109" t="n">
        <v>17.711</v>
      </c>
      <c r="E435" s="109" t="n">
        <v>21.433</v>
      </c>
      <c r="F435" s="0"/>
    </row>
    <row r="436" customFormat="false" ht="15" hidden="true" customHeight="false" outlineLevel="0" collapsed="false">
      <c r="A436" s="104" t="s">
        <v>91</v>
      </c>
      <c r="B436" s="109" t="n">
        <v>1988</v>
      </c>
      <c r="C436" s="109" t="n">
        <v>298.418</v>
      </c>
      <c r="D436" s="109"/>
      <c r="E436" s="109"/>
      <c r="F436" s="0"/>
    </row>
    <row r="437" customFormat="false" ht="15" hidden="true" customHeight="false" outlineLevel="0" collapsed="false">
      <c r="A437" s="104" t="s">
        <v>92</v>
      </c>
      <c r="B437" s="109" t="n">
        <v>1988</v>
      </c>
      <c r="C437" s="109" t="n">
        <v>477.398</v>
      </c>
      <c r="D437" s="109" t="n">
        <v>28.392</v>
      </c>
      <c r="E437" s="109" t="n">
        <v>32.752</v>
      </c>
      <c r="F437" s="0"/>
    </row>
    <row r="438" customFormat="false" ht="15" hidden="true" customHeight="false" outlineLevel="0" collapsed="false">
      <c r="A438" s="104" t="s">
        <v>157</v>
      </c>
      <c r="B438" s="109" t="n">
        <v>1988</v>
      </c>
      <c r="C438" s="109" t="n">
        <v>1056.053</v>
      </c>
      <c r="D438" s="109"/>
      <c r="E438" s="109"/>
      <c r="F438" s="0"/>
    </row>
    <row r="439" customFormat="false" ht="15" hidden="true" customHeight="false" outlineLevel="0" collapsed="false">
      <c r="A439" s="104" t="s">
        <v>75</v>
      </c>
      <c r="B439" s="109" t="n">
        <v>1988</v>
      </c>
      <c r="C439" s="109" t="n">
        <v>1107.711</v>
      </c>
      <c r="D439" s="109"/>
      <c r="E439" s="109"/>
      <c r="F439" s="0"/>
    </row>
    <row r="440" customFormat="false" ht="15" hidden="true" customHeight="false" outlineLevel="0" collapsed="false">
      <c r="A440" s="104" t="s">
        <v>78</v>
      </c>
      <c r="B440" s="109" t="n">
        <v>1988</v>
      </c>
      <c r="C440" s="109" t="n">
        <v>983.856</v>
      </c>
      <c r="D440" s="109"/>
      <c r="E440" s="109"/>
      <c r="F440" s="0"/>
    </row>
    <row r="441" customFormat="false" ht="15" hidden="true" customHeight="false" outlineLevel="0" collapsed="false">
      <c r="A441" s="104" t="s">
        <v>116</v>
      </c>
      <c r="B441" s="109" t="n">
        <v>1988</v>
      </c>
      <c r="C441" s="109"/>
      <c r="D441" s="109"/>
      <c r="E441" s="109"/>
      <c r="F441" s="0"/>
    </row>
    <row r="442" customFormat="false" ht="15" hidden="true" customHeight="false" outlineLevel="0" collapsed="false">
      <c r="A442" s="104" t="s">
        <v>81</v>
      </c>
      <c r="B442" s="109" t="n">
        <v>1988</v>
      </c>
      <c r="C442" s="109" t="n">
        <v>1858.029</v>
      </c>
      <c r="D442" s="109"/>
      <c r="E442" s="109"/>
      <c r="F442" s="0"/>
    </row>
    <row r="443" customFormat="false" ht="15" hidden="true" customHeight="false" outlineLevel="0" collapsed="false">
      <c r="A443" s="104" t="s">
        <v>137</v>
      </c>
      <c r="B443" s="109" t="n">
        <v>1988</v>
      </c>
      <c r="C443" s="109" t="n">
        <v>374.547</v>
      </c>
      <c r="D443" s="109" t="n">
        <v>17.636</v>
      </c>
      <c r="E443" s="109" t="n">
        <v>206.662</v>
      </c>
      <c r="F443" s="0"/>
    </row>
    <row r="444" customFormat="false" ht="15" hidden="true" customHeight="false" outlineLevel="0" collapsed="false">
      <c r="A444" s="104" t="s">
        <v>94</v>
      </c>
      <c r="B444" s="109" t="n">
        <v>1988</v>
      </c>
      <c r="C444" s="109"/>
      <c r="D444" s="109"/>
      <c r="E444" s="109"/>
      <c r="F444" s="0"/>
    </row>
    <row r="445" customFormat="false" ht="15" hidden="true" customHeight="false" outlineLevel="0" collapsed="false">
      <c r="A445" s="104" t="s">
        <v>95</v>
      </c>
      <c r="B445" s="109" t="n">
        <v>1988</v>
      </c>
      <c r="C445" s="109" t="n">
        <v>257.56</v>
      </c>
      <c r="D445" s="109" t="n">
        <v>18.087</v>
      </c>
      <c r="E445" s="109" t="n">
        <v>21.57</v>
      </c>
      <c r="F445" s="0"/>
    </row>
    <row r="446" customFormat="false" ht="15" hidden="true" customHeight="false" outlineLevel="0" collapsed="false">
      <c r="A446" s="104" t="s">
        <v>124</v>
      </c>
      <c r="B446" s="109" t="n">
        <v>1988</v>
      </c>
      <c r="C446" s="109" t="n">
        <v>4581.144</v>
      </c>
      <c r="D446" s="109"/>
      <c r="E446" s="109"/>
      <c r="F446" s="0"/>
    </row>
    <row r="447" customFormat="false" ht="15" hidden="true" customHeight="false" outlineLevel="0" collapsed="false">
      <c r="A447" s="104" t="s">
        <v>96</v>
      </c>
      <c r="B447" s="109" t="n">
        <v>1988</v>
      </c>
      <c r="C447" s="109" t="n">
        <v>445.779</v>
      </c>
      <c r="D447" s="109"/>
      <c r="E447" s="109"/>
      <c r="F447" s="0"/>
    </row>
    <row r="448" customFormat="false" ht="15" hidden="true" customHeight="false" outlineLevel="0" collapsed="false">
      <c r="A448" s="104" t="s">
        <v>125</v>
      </c>
      <c r="B448" s="109" t="n">
        <v>1988</v>
      </c>
      <c r="C448" s="109" t="n">
        <v>611.468</v>
      </c>
      <c r="D448" s="109" t="n">
        <v>10.02</v>
      </c>
      <c r="E448" s="109" t="n">
        <v>11.771</v>
      </c>
      <c r="F448" s="0"/>
    </row>
    <row r="449" customFormat="false" ht="15" hidden="true" customHeight="false" outlineLevel="0" collapsed="false">
      <c r="A449" s="104" t="s">
        <v>97</v>
      </c>
      <c r="B449" s="109" t="n">
        <v>1988</v>
      </c>
      <c r="C449" s="109"/>
      <c r="D449" s="109"/>
      <c r="E449" s="109"/>
      <c r="F449" s="0"/>
    </row>
    <row r="450" customFormat="false" ht="15" hidden="true" customHeight="false" outlineLevel="0" collapsed="false">
      <c r="A450" s="104" t="s">
        <v>98</v>
      </c>
      <c r="B450" s="109" t="n">
        <v>1988</v>
      </c>
      <c r="C450" s="109" t="n">
        <v>239.877</v>
      </c>
      <c r="D450" s="109"/>
      <c r="E450" s="109"/>
      <c r="F450" s="0"/>
    </row>
    <row r="451" customFormat="false" ht="15" hidden="true" customHeight="false" outlineLevel="0" collapsed="false">
      <c r="A451" s="104" t="s">
        <v>82</v>
      </c>
      <c r="B451" s="109" t="n">
        <v>1988</v>
      </c>
      <c r="C451" s="109" t="n">
        <v>570.524</v>
      </c>
      <c r="D451" s="109" t="n">
        <v>18.597</v>
      </c>
      <c r="E451" s="109" t="n">
        <v>21.384</v>
      </c>
      <c r="F451" s="0"/>
    </row>
    <row r="452" customFormat="false" ht="15" hidden="true" customHeight="false" outlineLevel="0" collapsed="false">
      <c r="A452" s="104" t="s">
        <v>99</v>
      </c>
      <c r="B452" s="109" t="n">
        <v>1988</v>
      </c>
      <c r="C452" s="109" t="n">
        <v>355.294</v>
      </c>
      <c r="D452" s="109" t="n">
        <v>33.426</v>
      </c>
      <c r="E452" s="109" t="n">
        <v>35.189</v>
      </c>
      <c r="F452" s="0"/>
    </row>
    <row r="453" customFormat="false" ht="15" hidden="true" customHeight="false" outlineLevel="0" collapsed="false">
      <c r="A453" s="104" t="s">
        <v>100</v>
      </c>
      <c r="B453" s="109" t="n">
        <v>1988</v>
      </c>
      <c r="C453" s="109"/>
      <c r="D453" s="109"/>
      <c r="E453" s="109"/>
      <c r="F453" s="0"/>
    </row>
    <row r="454" customFormat="false" ht="15" hidden="true" customHeight="false" outlineLevel="0" collapsed="false">
      <c r="A454" s="104" t="s">
        <v>134</v>
      </c>
      <c r="B454" s="109" t="n">
        <v>1988</v>
      </c>
      <c r="C454" s="109" t="n">
        <v>5795.806</v>
      </c>
      <c r="D454" s="109"/>
      <c r="E454" s="109"/>
      <c r="F454" s="0"/>
    </row>
    <row r="455" customFormat="false" ht="15" hidden="true" customHeight="false" outlineLevel="0" collapsed="false">
      <c r="A455" s="104" t="s">
        <v>101</v>
      </c>
      <c r="B455" s="109" t="n">
        <v>1988</v>
      </c>
      <c r="C455" s="109" t="n">
        <v>224.537</v>
      </c>
      <c r="D455" s="109" t="n">
        <v>14.179</v>
      </c>
      <c r="E455" s="109" t="n">
        <v>14.925</v>
      </c>
      <c r="F455" s="0"/>
    </row>
    <row r="456" customFormat="false" ht="15" hidden="true" customHeight="false" outlineLevel="0" collapsed="false">
      <c r="A456" s="104" t="s">
        <v>102</v>
      </c>
      <c r="B456" s="109" t="n">
        <v>1988</v>
      </c>
      <c r="C456" s="109" t="n">
        <v>251.93</v>
      </c>
      <c r="D456" s="109"/>
      <c r="E456" s="109"/>
      <c r="F456" s="0"/>
    </row>
    <row r="457" customFormat="false" ht="15" hidden="true" customHeight="false" outlineLevel="0" collapsed="false">
      <c r="A457" s="104" t="s">
        <v>103</v>
      </c>
      <c r="B457" s="109" t="n">
        <v>1988</v>
      </c>
      <c r="C457" s="109" t="n">
        <v>300.283</v>
      </c>
      <c r="D457" s="109"/>
      <c r="E457" s="109"/>
      <c r="F457" s="0"/>
    </row>
    <row r="458" customFormat="false" ht="15" hidden="true" customHeight="false" outlineLevel="0" collapsed="false">
      <c r="A458" s="104" t="s">
        <v>104</v>
      </c>
      <c r="B458" s="109" t="n">
        <v>1988</v>
      </c>
      <c r="C458" s="109"/>
      <c r="D458" s="109"/>
      <c r="E458" s="109"/>
      <c r="F458" s="0"/>
    </row>
    <row r="459" customFormat="false" ht="15" hidden="true" customHeight="false" outlineLevel="0" collapsed="false">
      <c r="A459" s="104" t="s">
        <v>126</v>
      </c>
      <c r="B459" s="109" t="n">
        <v>1988</v>
      </c>
      <c r="C459" s="109" t="n">
        <v>2015.637</v>
      </c>
      <c r="D459" s="109"/>
      <c r="E459" s="109"/>
      <c r="F459" s="0"/>
    </row>
    <row r="460" customFormat="false" ht="15" hidden="true" customHeight="false" outlineLevel="0" collapsed="false">
      <c r="A460" s="104" t="s">
        <v>127</v>
      </c>
      <c r="B460" s="109" t="n">
        <v>1988</v>
      </c>
      <c r="C460" s="109" t="n">
        <v>1108.516</v>
      </c>
      <c r="D460" s="109"/>
      <c r="E460" s="109"/>
      <c r="F460" s="0"/>
    </row>
    <row r="461" customFormat="false" ht="15" hidden="true" customHeight="false" outlineLevel="0" collapsed="false">
      <c r="A461" s="104" t="s">
        <v>105</v>
      </c>
      <c r="B461" s="109" t="n">
        <v>1988</v>
      </c>
      <c r="C461" s="109" t="n">
        <v>184.504</v>
      </c>
      <c r="D461" s="109" t="n">
        <v>17.582</v>
      </c>
      <c r="E461" s="109" t="n">
        <v>23.112</v>
      </c>
      <c r="F461" s="0"/>
    </row>
    <row r="462" customFormat="false" ht="15" hidden="true" customHeight="false" outlineLevel="0" collapsed="false">
      <c r="A462" s="104" t="s">
        <v>128</v>
      </c>
      <c r="B462" s="109" t="n">
        <v>1988</v>
      </c>
      <c r="C462" s="109"/>
      <c r="D462" s="109"/>
      <c r="E462" s="109"/>
      <c r="F462" s="0"/>
    </row>
    <row r="463" customFormat="false" ht="15" hidden="true" customHeight="false" outlineLevel="0" collapsed="false">
      <c r="A463" s="104" t="s">
        <v>106</v>
      </c>
      <c r="B463" s="109" t="n">
        <v>1988</v>
      </c>
      <c r="C463" s="109" t="n">
        <v>322.586</v>
      </c>
      <c r="D463" s="109"/>
      <c r="E463" s="109"/>
      <c r="F463" s="0"/>
    </row>
    <row r="464" customFormat="false" ht="15" hidden="true" customHeight="false" outlineLevel="0" collapsed="false">
      <c r="A464" s="104" t="s">
        <v>136</v>
      </c>
      <c r="B464" s="109" t="n">
        <v>1988</v>
      </c>
      <c r="C464" s="109"/>
      <c r="D464" s="109"/>
      <c r="E464" s="109"/>
      <c r="F464" s="0"/>
    </row>
    <row r="465" customFormat="false" ht="15" hidden="true" customHeight="false" outlineLevel="0" collapsed="false">
      <c r="A465" s="104" t="s">
        <v>107</v>
      </c>
      <c r="B465" s="109" t="n">
        <v>1988</v>
      </c>
      <c r="C465" s="109" t="n">
        <v>409.149</v>
      </c>
      <c r="D465" s="109"/>
      <c r="E465" s="109"/>
      <c r="F465" s="0"/>
    </row>
    <row r="466" customFormat="false" ht="15" hidden="true" customHeight="false" outlineLevel="0" collapsed="false">
      <c r="A466" s="104" t="s">
        <v>117</v>
      </c>
      <c r="B466" s="109" t="n">
        <v>1988</v>
      </c>
      <c r="C466" s="109" t="n">
        <v>922.926</v>
      </c>
      <c r="D466" s="109"/>
      <c r="E466" s="109"/>
      <c r="F466" s="0"/>
    </row>
    <row r="467" customFormat="false" ht="15" hidden="true" customHeight="false" outlineLevel="0" collapsed="false">
      <c r="A467" s="104" t="s">
        <v>118</v>
      </c>
      <c r="B467" s="109" t="n">
        <v>1988</v>
      </c>
      <c r="C467" s="109" t="n">
        <v>699.055</v>
      </c>
      <c r="D467" s="109"/>
      <c r="E467" s="109"/>
      <c r="F467" s="0"/>
    </row>
    <row r="468" customFormat="false" ht="15" hidden="true" customHeight="false" outlineLevel="0" collapsed="false">
      <c r="A468" s="104" t="s">
        <v>129</v>
      </c>
      <c r="B468" s="109" t="n">
        <v>1988</v>
      </c>
      <c r="C468" s="109" t="n">
        <v>4128.118</v>
      </c>
      <c r="D468" s="109" t="n">
        <v>58.56</v>
      </c>
      <c r="E468" s="109" t="n">
        <v>46.747</v>
      </c>
      <c r="F468" s="0"/>
    </row>
    <row r="469" customFormat="false" ht="15" hidden="true" customHeight="false" outlineLevel="0" collapsed="false">
      <c r="A469" s="104" t="s">
        <v>108</v>
      </c>
      <c r="B469" s="109" t="n">
        <v>1988</v>
      </c>
      <c r="C469" s="109" t="n">
        <v>481.128</v>
      </c>
      <c r="D469" s="109"/>
      <c r="E469" s="109"/>
      <c r="F469" s="0"/>
    </row>
    <row r="470" customFormat="false" ht="15" hidden="true" customHeight="false" outlineLevel="0" collapsed="false">
      <c r="A470" s="104" t="s">
        <v>131</v>
      </c>
      <c r="B470" s="109" t="n">
        <v>1988</v>
      </c>
      <c r="C470" s="109" t="n">
        <v>2705.507</v>
      </c>
      <c r="D470" s="109"/>
      <c r="E470" s="109"/>
      <c r="F470" s="0"/>
    </row>
    <row r="471" customFormat="false" ht="15" hidden="true" customHeight="false" outlineLevel="0" collapsed="false">
      <c r="A471" s="104" t="s">
        <v>109</v>
      </c>
      <c r="B471" s="109" t="n">
        <v>1988</v>
      </c>
      <c r="C471" s="109"/>
      <c r="D471" s="109"/>
      <c r="E471" s="109"/>
      <c r="F471" s="0"/>
    </row>
    <row r="472" customFormat="false" ht="15" hidden="true" customHeight="false" outlineLevel="0" collapsed="false">
      <c r="A472" s="104" t="s">
        <v>110</v>
      </c>
      <c r="B472" s="109" t="n">
        <v>1988</v>
      </c>
      <c r="C472" s="109" t="n">
        <v>440.593</v>
      </c>
      <c r="D472" s="109"/>
      <c r="E472" s="109"/>
      <c r="F472" s="0"/>
    </row>
    <row r="473" customFormat="false" ht="15" hidden="true" customHeight="false" outlineLevel="0" collapsed="false">
      <c r="A473" s="104" t="s">
        <v>84</v>
      </c>
      <c r="B473" s="109" t="n">
        <v>1988</v>
      </c>
      <c r="C473" s="109" t="n">
        <v>1435.16</v>
      </c>
      <c r="D473" s="109" t="n">
        <v>19.748</v>
      </c>
      <c r="E473" s="109" t="n">
        <v>16.365</v>
      </c>
      <c r="F473" s="0"/>
    </row>
    <row r="474" customFormat="false" ht="15" hidden="true" customHeight="false" outlineLevel="0" collapsed="false">
      <c r="A474" s="104" t="s">
        <v>112</v>
      </c>
      <c r="B474" s="109" t="n">
        <v>1988</v>
      </c>
      <c r="C474" s="109" t="n">
        <v>221.861</v>
      </c>
      <c r="D474" s="109"/>
      <c r="E474" s="109"/>
      <c r="F474" s="0"/>
    </row>
    <row r="475" customFormat="false" ht="15" hidden="true" customHeight="false" outlineLevel="0" collapsed="false">
      <c r="A475" s="104" t="s">
        <v>119</v>
      </c>
      <c r="B475" s="109" t="n">
        <v>1988</v>
      </c>
      <c r="C475" s="109" t="n">
        <v>435.597</v>
      </c>
      <c r="D475" s="109"/>
      <c r="E475" s="109"/>
      <c r="F475" s="0"/>
    </row>
    <row r="476" customFormat="false" ht="15" hidden="true" customHeight="false" outlineLevel="0" collapsed="false">
      <c r="A476" s="104" t="s">
        <v>132</v>
      </c>
      <c r="B476" s="109" t="n">
        <v>1988</v>
      </c>
      <c r="C476" s="109" t="n">
        <v>1425.118</v>
      </c>
      <c r="D476" s="109"/>
      <c r="E476" s="109"/>
      <c r="F476" s="0"/>
    </row>
    <row r="477" customFormat="false" ht="15" hidden="true" customHeight="false" outlineLevel="0" collapsed="false">
      <c r="A477" s="104" t="s">
        <v>111</v>
      </c>
      <c r="B477" s="109" t="n">
        <v>1988</v>
      </c>
      <c r="C477" s="109" t="n">
        <v>531.264</v>
      </c>
      <c r="D477" s="109"/>
      <c r="E477" s="109"/>
      <c r="F477" s="0"/>
    </row>
    <row r="478" customFormat="false" ht="15" hidden="true" customHeight="false" outlineLevel="0" collapsed="false">
      <c r="A478" s="104" t="s">
        <v>113</v>
      </c>
      <c r="B478" s="109" t="n">
        <v>1988</v>
      </c>
      <c r="C478" s="109" t="n">
        <v>543.316</v>
      </c>
      <c r="D478" s="109"/>
      <c r="E478" s="109"/>
      <c r="F478" s="0"/>
    </row>
    <row r="479" customFormat="false" ht="15" hidden="true" customHeight="false" outlineLevel="0" collapsed="false">
      <c r="A479" s="104" t="s">
        <v>85</v>
      </c>
      <c r="B479" s="109" t="n">
        <v>1988</v>
      </c>
      <c r="C479" s="109"/>
      <c r="D479" s="109"/>
      <c r="E479" s="109"/>
      <c r="F479" s="0"/>
    </row>
    <row r="480" customFormat="false" ht="15" hidden="true" customHeight="false" outlineLevel="0" collapsed="false">
      <c r="A480" s="104" t="s">
        <v>120</v>
      </c>
      <c r="B480" s="109" t="n">
        <v>1989</v>
      </c>
      <c r="C480" s="109" t="n">
        <v>2127.866</v>
      </c>
      <c r="D480" s="109"/>
      <c r="E480" s="109"/>
      <c r="F480" s="0"/>
    </row>
    <row r="481" customFormat="false" ht="15" hidden="true" customHeight="false" outlineLevel="0" collapsed="false">
      <c r="A481" s="104" t="s">
        <v>86</v>
      </c>
      <c r="B481" s="109" t="n">
        <v>1989</v>
      </c>
      <c r="C481" s="109" t="n">
        <v>826.108</v>
      </c>
      <c r="D481" s="109"/>
      <c r="E481" s="109"/>
      <c r="F481" s="0"/>
    </row>
    <row r="482" customFormat="false" ht="15" hidden="true" customHeight="false" outlineLevel="0" collapsed="false">
      <c r="A482" s="104" t="s">
        <v>114</v>
      </c>
      <c r="B482" s="109" t="n">
        <v>1989</v>
      </c>
      <c r="C482" s="109" t="n">
        <v>329.186</v>
      </c>
      <c r="D482" s="109" t="n">
        <v>17.966</v>
      </c>
      <c r="E482" s="109" t="n">
        <v>17.08</v>
      </c>
      <c r="F482" s="0"/>
    </row>
    <row r="483" customFormat="false" ht="15" hidden="true" customHeight="false" outlineLevel="0" collapsed="false">
      <c r="A483" s="104" t="s">
        <v>122</v>
      </c>
      <c r="B483" s="109" t="n">
        <v>1989</v>
      </c>
      <c r="C483" s="109" t="n">
        <v>2584.231</v>
      </c>
      <c r="D483" s="109"/>
      <c r="E483" s="109" t="n">
        <v>33.868</v>
      </c>
      <c r="F483" s="0"/>
    </row>
    <row r="484" customFormat="false" ht="15" hidden="true" customHeight="false" outlineLevel="0" collapsed="false">
      <c r="A484" s="104" t="s">
        <v>88</v>
      </c>
      <c r="B484" s="109" t="n">
        <v>1989</v>
      </c>
      <c r="C484" s="109" t="n">
        <v>304.845</v>
      </c>
      <c r="D484" s="109" t="n">
        <v>18.161</v>
      </c>
      <c r="E484" s="109" t="n">
        <v>13.563</v>
      </c>
      <c r="F484" s="0"/>
    </row>
    <row r="485" customFormat="false" ht="15" hidden="true" customHeight="false" outlineLevel="0" collapsed="false">
      <c r="A485" s="104" t="s">
        <v>89</v>
      </c>
      <c r="B485" s="109" t="n">
        <v>1989</v>
      </c>
      <c r="C485" s="109" t="n">
        <v>213.175</v>
      </c>
      <c r="D485" s="109"/>
      <c r="E485" s="109"/>
      <c r="F485" s="0"/>
    </row>
    <row r="486" customFormat="false" ht="15" hidden="true" customHeight="false" outlineLevel="0" collapsed="false">
      <c r="A486" s="104" t="s">
        <v>123</v>
      </c>
      <c r="B486" s="109" t="n">
        <v>1989</v>
      </c>
      <c r="C486" s="109" t="n">
        <v>853.014</v>
      </c>
      <c r="D486" s="109"/>
      <c r="E486" s="109"/>
      <c r="F486" s="0"/>
    </row>
    <row r="487" customFormat="false" ht="15" hidden="true" customHeight="false" outlineLevel="0" collapsed="false">
      <c r="A487" s="104" t="s">
        <v>71</v>
      </c>
      <c r="B487" s="109" t="n">
        <v>1989</v>
      </c>
      <c r="C487" s="109" t="n">
        <v>1118.755</v>
      </c>
      <c r="D487" s="109"/>
      <c r="E487" s="109"/>
      <c r="F487" s="0"/>
    </row>
    <row r="488" customFormat="false" ht="15" hidden="true" customHeight="false" outlineLevel="0" collapsed="false">
      <c r="A488" s="104" t="s">
        <v>90</v>
      </c>
      <c r="B488" s="109" t="n">
        <v>1989</v>
      </c>
      <c r="C488" s="109" t="n">
        <v>474.879</v>
      </c>
      <c r="D488" s="109" t="n">
        <v>16.367</v>
      </c>
      <c r="E488" s="109" t="n">
        <v>19.614</v>
      </c>
      <c r="F488" s="0"/>
    </row>
    <row r="489" customFormat="false" ht="15" hidden="true" customHeight="false" outlineLevel="0" collapsed="false">
      <c r="A489" s="104" t="s">
        <v>91</v>
      </c>
      <c r="B489" s="109" t="n">
        <v>1989</v>
      </c>
      <c r="C489" s="109" t="n">
        <v>274.973</v>
      </c>
      <c r="D489" s="109"/>
      <c r="E489" s="109"/>
      <c r="F489" s="0"/>
    </row>
    <row r="490" customFormat="false" ht="15" hidden="true" customHeight="false" outlineLevel="0" collapsed="false">
      <c r="A490" s="104" t="s">
        <v>92</v>
      </c>
      <c r="B490" s="109" t="n">
        <v>1989</v>
      </c>
      <c r="C490" s="109" t="n">
        <v>442.712</v>
      </c>
      <c r="D490" s="109" t="n">
        <v>30.35</v>
      </c>
      <c r="E490" s="109" t="n">
        <v>32.524</v>
      </c>
      <c r="F490" s="0"/>
    </row>
    <row r="491" customFormat="false" ht="15" hidden="true" customHeight="false" outlineLevel="0" collapsed="false">
      <c r="A491" s="104" t="s">
        <v>157</v>
      </c>
      <c r="B491" s="109" t="n">
        <v>1989</v>
      </c>
      <c r="C491" s="109" t="n">
        <v>1040.305</v>
      </c>
      <c r="D491" s="109"/>
      <c r="E491" s="109"/>
      <c r="F491" s="0"/>
    </row>
    <row r="492" customFormat="false" ht="15" hidden="true" customHeight="false" outlineLevel="0" collapsed="false">
      <c r="A492" s="104" t="s">
        <v>75</v>
      </c>
      <c r="B492" s="109" t="n">
        <v>1989</v>
      </c>
      <c r="C492" s="109" t="n">
        <v>1101.252</v>
      </c>
      <c r="D492" s="109" t="n">
        <v>21.9</v>
      </c>
      <c r="E492" s="109" t="n">
        <v>20.274</v>
      </c>
      <c r="F492" s="0"/>
    </row>
    <row r="493" customFormat="false" ht="15" hidden="true" customHeight="false" outlineLevel="0" collapsed="false">
      <c r="A493" s="104" t="s">
        <v>78</v>
      </c>
      <c r="B493" s="109" t="n">
        <v>1989</v>
      </c>
      <c r="C493" s="109" t="n">
        <v>903.991</v>
      </c>
      <c r="D493" s="109"/>
      <c r="E493" s="109"/>
      <c r="F493" s="0"/>
    </row>
    <row r="494" customFormat="false" ht="15" hidden="true" customHeight="false" outlineLevel="0" collapsed="false">
      <c r="A494" s="104" t="s">
        <v>116</v>
      </c>
      <c r="B494" s="109" t="n">
        <v>1989</v>
      </c>
      <c r="C494" s="109"/>
      <c r="D494" s="109"/>
      <c r="E494" s="109"/>
      <c r="F494" s="0"/>
    </row>
    <row r="495" customFormat="false" ht="15" hidden="true" customHeight="false" outlineLevel="0" collapsed="false">
      <c r="A495" s="104" t="s">
        <v>81</v>
      </c>
      <c r="B495" s="109" t="n">
        <v>1989</v>
      </c>
      <c r="C495" s="109" t="n">
        <v>2266.442</v>
      </c>
      <c r="D495" s="109"/>
      <c r="E495" s="109"/>
      <c r="F495" s="0"/>
    </row>
    <row r="496" customFormat="false" ht="15" hidden="true" customHeight="false" outlineLevel="0" collapsed="false">
      <c r="A496" s="104" t="s">
        <v>137</v>
      </c>
      <c r="B496" s="109" t="n">
        <v>1989</v>
      </c>
      <c r="C496" s="109" t="n">
        <v>319.239</v>
      </c>
      <c r="D496" s="109" t="n">
        <v>36.832</v>
      </c>
      <c r="E496" s="109" t="n">
        <v>105.891</v>
      </c>
      <c r="F496" s="0"/>
    </row>
    <row r="497" customFormat="false" ht="15" hidden="true" customHeight="false" outlineLevel="0" collapsed="false">
      <c r="A497" s="104" t="s">
        <v>94</v>
      </c>
      <c r="B497" s="109" t="n">
        <v>1989</v>
      </c>
      <c r="C497" s="109"/>
      <c r="D497" s="109"/>
      <c r="E497" s="109"/>
      <c r="F497" s="0"/>
    </row>
    <row r="498" customFormat="false" ht="15" hidden="true" customHeight="false" outlineLevel="0" collapsed="false">
      <c r="A498" s="104" t="s">
        <v>95</v>
      </c>
      <c r="B498" s="109" t="n">
        <v>1989</v>
      </c>
      <c r="C498" s="109" t="n">
        <v>262.233</v>
      </c>
      <c r="D498" s="109" t="n">
        <v>19.687</v>
      </c>
      <c r="E498" s="109" t="n">
        <v>24.017</v>
      </c>
      <c r="F498" s="0"/>
    </row>
    <row r="499" customFormat="false" ht="15" hidden="true" customHeight="false" outlineLevel="0" collapsed="false">
      <c r="A499" s="104" t="s">
        <v>124</v>
      </c>
      <c r="B499" s="109" t="n">
        <v>1989</v>
      </c>
      <c r="C499" s="109" t="n">
        <v>4899.234</v>
      </c>
      <c r="D499" s="109"/>
      <c r="E499" s="109"/>
      <c r="F499" s="0"/>
    </row>
    <row r="500" customFormat="false" ht="15" hidden="true" customHeight="false" outlineLevel="0" collapsed="false">
      <c r="A500" s="104" t="s">
        <v>96</v>
      </c>
      <c r="B500" s="109" t="n">
        <v>1989</v>
      </c>
      <c r="C500" s="109" t="n">
        <v>449.906</v>
      </c>
      <c r="D500" s="109"/>
      <c r="E500" s="109"/>
      <c r="F500" s="0"/>
    </row>
    <row r="501" customFormat="false" ht="15" hidden="true" customHeight="false" outlineLevel="0" collapsed="false">
      <c r="A501" s="104" t="s">
        <v>125</v>
      </c>
      <c r="B501" s="109" t="n">
        <v>1989</v>
      </c>
      <c r="C501" s="109" t="n">
        <v>603.887</v>
      </c>
      <c r="D501" s="109" t="n">
        <v>10.48</v>
      </c>
      <c r="E501" s="109" t="n">
        <v>11.804</v>
      </c>
      <c r="F501" s="0"/>
    </row>
    <row r="502" customFormat="false" ht="15" hidden="true" customHeight="false" outlineLevel="0" collapsed="false">
      <c r="A502" s="104" t="s">
        <v>97</v>
      </c>
      <c r="B502" s="109" t="n">
        <v>1989</v>
      </c>
      <c r="C502" s="109"/>
      <c r="D502" s="109"/>
      <c r="E502" s="109"/>
      <c r="F502" s="0"/>
    </row>
    <row r="503" customFormat="false" ht="15" hidden="true" customHeight="false" outlineLevel="0" collapsed="false">
      <c r="A503" s="104" t="s">
        <v>98</v>
      </c>
      <c r="B503" s="109" t="n">
        <v>1989</v>
      </c>
      <c r="C503" s="109" t="n">
        <v>282.621</v>
      </c>
      <c r="D503" s="109"/>
      <c r="E503" s="109"/>
      <c r="F503" s="0"/>
    </row>
    <row r="504" customFormat="false" ht="15" hidden="true" customHeight="false" outlineLevel="0" collapsed="false">
      <c r="A504" s="104" t="s">
        <v>82</v>
      </c>
      <c r="B504" s="109" t="n">
        <v>1989</v>
      </c>
      <c r="C504" s="109" t="n">
        <v>546.95</v>
      </c>
      <c r="D504" s="109" t="n">
        <v>18.536</v>
      </c>
      <c r="E504" s="109" t="n">
        <v>21.891</v>
      </c>
      <c r="F504" s="0"/>
    </row>
    <row r="505" customFormat="false" ht="15" hidden="true" customHeight="false" outlineLevel="0" collapsed="false">
      <c r="A505" s="104" t="s">
        <v>99</v>
      </c>
      <c r="B505" s="109" t="n">
        <v>1989</v>
      </c>
      <c r="C505" s="109" t="n">
        <v>359.023</v>
      </c>
      <c r="D505" s="109" t="n">
        <v>39.603</v>
      </c>
      <c r="E505" s="109" t="n">
        <v>35.622</v>
      </c>
      <c r="F505" s="0"/>
    </row>
    <row r="506" customFormat="false" ht="15" hidden="true" customHeight="false" outlineLevel="0" collapsed="false">
      <c r="A506" s="104" t="s">
        <v>100</v>
      </c>
      <c r="B506" s="109" t="n">
        <v>1989</v>
      </c>
      <c r="C506" s="109"/>
      <c r="D506" s="109"/>
      <c r="E506" s="109"/>
      <c r="F506" s="0"/>
    </row>
    <row r="507" customFormat="false" ht="15" hidden="true" customHeight="false" outlineLevel="0" collapsed="false">
      <c r="A507" s="104" t="s">
        <v>134</v>
      </c>
      <c r="B507" s="109" t="n">
        <v>1989</v>
      </c>
      <c r="C507" s="109" t="n">
        <v>5881.526</v>
      </c>
      <c r="D507" s="109"/>
      <c r="E507" s="109"/>
      <c r="F507" s="0"/>
    </row>
    <row r="508" customFormat="false" ht="15" hidden="true" customHeight="false" outlineLevel="0" collapsed="false">
      <c r="A508" s="104" t="s">
        <v>101</v>
      </c>
      <c r="B508" s="109" t="n">
        <v>1989</v>
      </c>
      <c r="C508" s="109" t="n">
        <v>222.92</v>
      </c>
      <c r="D508" s="109" t="n">
        <v>15.42</v>
      </c>
      <c r="E508" s="109" t="n">
        <v>19.672</v>
      </c>
      <c r="F508" s="0"/>
    </row>
    <row r="509" customFormat="false" ht="15" hidden="true" customHeight="false" outlineLevel="0" collapsed="false">
      <c r="A509" s="104" t="s">
        <v>102</v>
      </c>
      <c r="B509" s="109" t="n">
        <v>1989</v>
      </c>
      <c r="C509" s="109" t="n">
        <v>272.96</v>
      </c>
      <c r="D509" s="109"/>
      <c r="E509" s="109"/>
      <c r="F509" s="0"/>
    </row>
    <row r="510" customFormat="false" ht="15" hidden="true" customHeight="false" outlineLevel="0" collapsed="false">
      <c r="A510" s="104" t="s">
        <v>103</v>
      </c>
      <c r="B510" s="109" t="n">
        <v>1989</v>
      </c>
      <c r="C510" s="109" t="n">
        <v>361.232</v>
      </c>
      <c r="D510" s="109"/>
      <c r="E510" s="109"/>
      <c r="F510" s="0"/>
    </row>
    <row r="511" customFormat="false" ht="15" hidden="true" customHeight="false" outlineLevel="0" collapsed="false">
      <c r="A511" s="104" t="s">
        <v>104</v>
      </c>
      <c r="B511" s="109" t="n">
        <v>1989</v>
      </c>
      <c r="C511" s="109"/>
      <c r="D511" s="109"/>
      <c r="E511" s="109"/>
      <c r="F511" s="0"/>
    </row>
    <row r="512" customFormat="false" ht="15" hidden="true" customHeight="false" outlineLevel="0" collapsed="false">
      <c r="A512" s="104" t="s">
        <v>126</v>
      </c>
      <c r="B512" s="109" t="n">
        <v>1989</v>
      </c>
      <c r="C512" s="109" t="n">
        <v>2055.319</v>
      </c>
      <c r="D512" s="109"/>
      <c r="E512" s="109"/>
      <c r="F512" s="0"/>
    </row>
    <row r="513" customFormat="false" ht="15" hidden="true" customHeight="false" outlineLevel="0" collapsed="false">
      <c r="A513" s="104" t="s">
        <v>127</v>
      </c>
      <c r="B513" s="109" t="n">
        <v>1989</v>
      </c>
      <c r="C513" s="109" t="n">
        <v>1115.007</v>
      </c>
      <c r="D513" s="109"/>
      <c r="E513" s="109"/>
      <c r="F513" s="0"/>
    </row>
    <row r="514" customFormat="false" ht="15" hidden="true" customHeight="false" outlineLevel="0" collapsed="false">
      <c r="A514" s="104" t="s">
        <v>105</v>
      </c>
      <c r="B514" s="109" t="n">
        <v>1989</v>
      </c>
      <c r="C514" s="109" t="n">
        <v>192.13</v>
      </c>
      <c r="D514" s="109" t="n">
        <v>19.498</v>
      </c>
      <c r="E514" s="109" t="n">
        <v>23.114</v>
      </c>
      <c r="F514" s="0"/>
    </row>
    <row r="515" customFormat="false" ht="15" hidden="true" customHeight="false" outlineLevel="0" collapsed="false">
      <c r="A515" s="104" t="s">
        <v>128</v>
      </c>
      <c r="B515" s="109" t="n">
        <v>1989</v>
      </c>
      <c r="C515" s="109"/>
      <c r="D515" s="109"/>
      <c r="E515" s="109"/>
      <c r="F515" s="0"/>
    </row>
    <row r="516" customFormat="false" ht="15" hidden="true" customHeight="false" outlineLevel="0" collapsed="false">
      <c r="A516" s="104" t="s">
        <v>106</v>
      </c>
      <c r="B516" s="109" t="n">
        <v>1989</v>
      </c>
      <c r="C516" s="109" t="n">
        <v>298.892</v>
      </c>
      <c r="D516" s="109"/>
      <c r="E516" s="109"/>
      <c r="F516" s="0"/>
    </row>
    <row r="517" customFormat="false" ht="15" hidden="true" customHeight="false" outlineLevel="0" collapsed="false">
      <c r="A517" s="104" t="s">
        <v>136</v>
      </c>
      <c r="B517" s="109" t="n">
        <v>1989</v>
      </c>
      <c r="C517" s="109"/>
      <c r="D517" s="109"/>
      <c r="E517" s="109"/>
      <c r="F517" s="0"/>
    </row>
    <row r="518" customFormat="false" ht="15" hidden="true" customHeight="false" outlineLevel="0" collapsed="false">
      <c r="A518" s="104" t="s">
        <v>107</v>
      </c>
      <c r="B518" s="109" t="n">
        <v>1989</v>
      </c>
      <c r="C518" s="109" t="n">
        <v>413.152</v>
      </c>
      <c r="D518" s="109"/>
      <c r="E518" s="109"/>
      <c r="F518" s="0"/>
    </row>
    <row r="519" customFormat="false" ht="15" hidden="true" customHeight="false" outlineLevel="0" collapsed="false">
      <c r="A519" s="104" t="s">
        <v>117</v>
      </c>
      <c r="B519" s="109" t="n">
        <v>1989</v>
      </c>
      <c r="C519" s="109" t="n">
        <v>891.971</v>
      </c>
      <c r="D519" s="109"/>
      <c r="E519" s="109"/>
      <c r="F519" s="0"/>
    </row>
    <row r="520" customFormat="false" ht="15" hidden="true" customHeight="false" outlineLevel="0" collapsed="false">
      <c r="A520" s="104" t="s">
        <v>118</v>
      </c>
      <c r="B520" s="109" t="n">
        <v>1989</v>
      </c>
      <c r="C520" s="109" t="n">
        <v>668.758</v>
      </c>
      <c r="D520" s="109"/>
      <c r="E520" s="109"/>
      <c r="F520" s="0"/>
    </row>
    <row r="521" customFormat="false" ht="15" hidden="true" customHeight="false" outlineLevel="0" collapsed="false">
      <c r="A521" s="104" t="s">
        <v>129</v>
      </c>
      <c r="B521" s="109" t="n">
        <v>1989</v>
      </c>
      <c r="C521" s="109" t="n">
        <v>4407.201</v>
      </c>
      <c r="D521" s="109" t="n">
        <v>59.93</v>
      </c>
      <c r="E521" s="109" t="n">
        <v>51.673</v>
      </c>
      <c r="F521" s="0"/>
    </row>
    <row r="522" customFormat="false" ht="15" hidden="true" customHeight="false" outlineLevel="0" collapsed="false">
      <c r="A522" s="104" t="s">
        <v>108</v>
      </c>
      <c r="B522" s="109" t="n">
        <v>1989</v>
      </c>
      <c r="C522" s="109" t="n">
        <v>431.779</v>
      </c>
      <c r="D522" s="109"/>
      <c r="E522" s="109"/>
      <c r="F522" s="0"/>
    </row>
    <row r="523" customFormat="false" ht="15" hidden="true" customHeight="false" outlineLevel="0" collapsed="false">
      <c r="A523" s="104" t="s">
        <v>131</v>
      </c>
      <c r="B523" s="109" t="n">
        <v>1989</v>
      </c>
      <c r="C523" s="109" t="n">
        <v>2754.278</v>
      </c>
      <c r="D523" s="109"/>
      <c r="E523" s="109"/>
      <c r="F523" s="0"/>
    </row>
    <row r="524" customFormat="false" ht="15" hidden="true" customHeight="false" outlineLevel="0" collapsed="false">
      <c r="A524" s="104" t="s">
        <v>109</v>
      </c>
      <c r="B524" s="109" t="n">
        <v>1989</v>
      </c>
      <c r="C524" s="109"/>
      <c r="D524" s="109"/>
      <c r="E524" s="109"/>
      <c r="F524" s="0"/>
    </row>
    <row r="525" customFormat="false" ht="15" hidden="true" customHeight="false" outlineLevel="0" collapsed="false">
      <c r="A525" s="104" t="s">
        <v>110</v>
      </c>
      <c r="B525" s="109" t="n">
        <v>1989</v>
      </c>
      <c r="C525" s="109" t="n">
        <v>758.145</v>
      </c>
      <c r="D525" s="109"/>
      <c r="E525" s="109"/>
      <c r="F525" s="0"/>
    </row>
    <row r="526" customFormat="false" ht="15" hidden="true" customHeight="false" outlineLevel="0" collapsed="false">
      <c r="A526" s="104" t="s">
        <v>84</v>
      </c>
      <c r="B526" s="109" t="n">
        <v>1989</v>
      </c>
      <c r="C526" s="109" t="n">
        <v>1389.487</v>
      </c>
      <c r="D526" s="109" t="n">
        <v>20.492</v>
      </c>
      <c r="E526" s="109" t="n">
        <v>14.985</v>
      </c>
      <c r="F526" s="0"/>
    </row>
    <row r="527" customFormat="false" ht="15" hidden="true" customHeight="false" outlineLevel="0" collapsed="false">
      <c r="A527" s="104" t="s">
        <v>112</v>
      </c>
      <c r="B527" s="109" t="n">
        <v>1989</v>
      </c>
      <c r="C527" s="109" t="n">
        <v>181.658</v>
      </c>
      <c r="D527" s="109"/>
      <c r="E527" s="109"/>
      <c r="F527" s="0"/>
    </row>
    <row r="528" customFormat="false" ht="15" hidden="true" customHeight="false" outlineLevel="0" collapsed="false">
      <c r="A528" s="104" t="s">
        <v>119</v>
      </c>
      <c r="B528" s="109" t="n">
        <v>1989</v>
      </c>
      <c r="C528" s="109" t="n">
        <v>415.661</v>
      </c>
      <c r="D528" s="109" t="n">
        <v>22.793</v>
      </c>
      <c r="E528" s="109" t="n">
        <v>26.176</v>
      </c>
      <c r="F528" s="0"/>
    </row>
    <row r="529" customFormat="false" ht="15" hidden="true" customHeight="false" outlineLevel="0" collapsed="false">
      <c r="A529" s="104" t="s">
        <v>132</v>
      </c>
      <c r="B529" s="109" t="n">
        <v>1989</v>
      </c>
      <c r="C529" s="109" t="n">
        <v>1399.414</v>
      </c>
      <c r="D529" s="109"/>
      <c r="E529" s="109"/>
      <c r="F529" s="0"/>
    </row>
    <row r="530" customFormat="false" ht="15" hidden="true" customHeight="false" outlineLevel="0" collapsed="false">
      <c r="A530" s="104" t="s">
        <v>111</v>
      </c>
      <c r="B530" s="109" t="n">
        <v>1989</v>
      </c>
      <c r="C530" s="109" t="n">
        <v>415.206</v>
      </c>
      <c r="D530" s="109"/>
      <c r="E530" s="109"/>
      <c r="F530" s="0"/>
    </row>
    <row r="531" customFormat="false" ht="15" hidden="true" customHeight="false" outlineLevel="0" collapsed="false">
      <c r="A531" s="104" t="s">
        <v>113</v>
      </c>
      <c r="B531" s="109" t="n">
        <v>1989</v>
      </c>
      <c r="C531" s="109" t="n">
        <v>561.832</v>
      </c>
      <c r="D531" s="109"/>
      <c r="E531" s="109"/>
      <c r="F531" s="0"/>
    </row>
    <row r="532" customFormat="false" ht="15" hidden="true" customHeight="false" outlineLevel="0" collapsed="false">
      <c r="A532" s="104" t="s">
        <v>85</v>
      </c>
      <c r="B532" s="109" t="n">
        <v>1989</v>
      </c>
      <c r="C532" s="109"/>
      <c r="D532" s="109"/>
      <c r="E532" s="109"/>
      <c r="F532" s="0"/>
    </row>
    <row r="533" customFormat="false" ht="15" hidden="true" customHeight="false" outlineLevel="0" collapsed="false">
      <c r="A533" s="104" t="s">
        <v>120</v>
      </c>
      <c r="B533" s="109" t="n">
        <v>1990</v>
      </c>
      <c r="C533" s="109" t="n">
        <v>2473.512</v>
      </c>
      <c r="D533" s="109" t="n">
        <v>28.896</v>
      </c>
      <c r="E533" s="109" t="n">
        <v>25.711</v>
      </c>
      <c r="F533" s="0"/>
    </row>
    <row r="534" customFormat="false" ht="15" hidden="true" customHeight="false" outlineLevel="0" collapsed="false">
      <c r="A534" s="104" t="s">
        <v>86</v>
      </c>
      <c r="B534" s="109" t="n">
        <v>1990</v>
      </c>
      <c r="C534" s="109" t="n">
        <v>885.688</v>
      </c>
      <c r="D534" s="109"/>
      <c r="E534" s="109"/>
      <c r="F534" s="0"/>
    </row>
    <row r="535" customFormat="false" ht="15" hidden="true" customHeight="false" outlineLevel="0" collapsed="false">
      <c r="A535" s="104" t="s">
        <v>114</v>
      </c>
      <c r="B535" s="109" t="n">
        <v>1990</v>
      </c>
      <c r="C535" s="109" t="n">
        <v>391.836</v>
      </c>
      <c r="D535" s="109" t="n">
        <v>14.879</v>
      </c>
      <c r="E535" s="109" t="n">
        <v>18.122</v>
      </c>
      <c r="F535" s="0"/>
    </row>
    <row r="536" customFormat="false" ht="15" hidden="true" customHeight="false" outlineLevel="0" collapsed="false">
      <c r="A536" s="104" t="s">
        <v>122</v>
      </c>
      <c r="B536" s="109" t="n">
        <v>1990</v>
      </c>
      <c r="C536" s="109" t="n">
        <v>2750.806</v>
      </c>
      <c r="D536" s="109"/>
      <c r="E536" s="109" t="n">
        <v>38.72</v>
      </c>
      <c r="F536" s="0"/>
    </row>
    <row r="537" customFormat="false" ht="15" hidden="true" customHeight="false" outlineLevel="0" collapsed="false">
      <c r="A537" s="104" t="s">
        <v>88</v>
      </c>
      <c r="B537" s="109" t="n">
        <v>1990</v>
      </c>
      <c r="C537" s="109" t="n">
        <v>352.027</v>
      </c>
      <c r="D537" s="109" t="n">
        <v>12.244</v>
      </c>
      <c r="E537" s="109" t="n">
        <v>15.877</v>
      </c>
      <c r="F537" s="0"/>
    </row>
    <row r="538" customFormat="false" ht="15" hidden="true" customHeight="false" outlineLevel="0" collapsed="false">
      <c r="A538" s="104" t="s">
        <v>89</v>
      </c>
      <c r="B538" s="109" t="n">
        <v>1990</v>
      </c>
      <c r="C538" s="109" t="n">
        <v>207.113</v>
      </c>
      <c r="D538" s="109" t="n">
        <v>29.736</v>
      </c>
      <c r="E538" s="109" t="n">
        <v>20.264</v>
      </c>
      <c r="F538" s="0"/>
    </row>
    <row r="539" customFormat="false" ht="15" hidden="true" customHeight="false" outlineLevel="0" collapsed="false">
      <c r="A539" s="104" t="s">
        <v>123</v>
      </c>
      <c r="B539" s="109" t="n">
        <v>1990</v>
      </c>
      <c r="C539" s="109" t="n">
        <v>957.369</v>
      </c>
      <c r="D539" s="109"/>
      <c r="E539" s="109"/>
      <c r="F539" s="0"/>
    </row>
    <row r="540" customFormat="false" ht="15" hidden="true" customHeight="false" outlineLevel="0" collapsed="false">
      <c r="A540" s="104" t="s">
        <v>71</v>
      </c>
      <c r="B540" s="109" t="n">
        <v>1990</v>
      </c>
      <c r="C540" s="109" t="n">
        <v>1086.121</v>
      </c>
      <c r="D540" s="109"/>
      <c r="E540" s="109"/>
      <c r="F540" s="0"/>
    </row>
    <row r="541" customFormat="false" ht="15" hidden="true" customHeight="false" outlineLevel="0" collapsed="false">
      <c r="A541" s="104" t="s">
        <v>90</v>
      </c>
      <c r="B541" s="109" t="n">
        <v>1990</v>
      </c>
      <c r="C541" s="109" t="n">
        <v>539.656</v>
      </c>
      <c r="D541" s="109" t="n">
        <v>15.411</v>
      </c>
      <c r="E541" s="109" t="n">
        <v>22.008</v>
      </c>
      <c r="F541" s="0"/>
    </row>
    <row r="542" customFormat="false" ht="15" hidden="true" customHeight="false" outlineLevel="0" collapsed="false">
      <c r="A542" s="104" t="s">
        <v>91</v>
      </c>
      <c r="B542" s="109" t="n">
        <v>1990</v>
      </c>
      <c r="C542" s="109" t="n">
        <v>323.311</v>
      </c>
      <c r="D542" s="109"/>
      <c r="E542" s="109"/>
      <c r="F542" s="0"/>
    </row>
    <row r="543" customFormat="false" ht="15" hidden="true" customHeight="false" outlineLevel="0" collapsed="false">
      <c r="A543" s="104" t="s">
        <v>92</v>
      </c>
      <c r="B543" s="109" t="n">
        <v>1990</v>
      </c>
      <c r="C543" s="109" t="n">
        <v>541.682</v>
      </c>
      <c r="D543" s="109" t="n">
        <v>30.876</v>
      </c>
      <c r="E543" s="109" t="n">
        <v>32.529</v>
      </c>
      <c r="F543" s="0"/>
    </row>
    <row r="544" customFormat="false" ht="15" hidden="true" customHeight="false" outlineLevel="0" collapsed="false">
      <c r="A544" s="104" t="s">
        <v>157</v>
      </c>
      <c r="B544" s="109" t="n">
        <v>1990</v>
      </c>
      <c r="C544" s="109" t="n">
        <v>1043.394</v>
      </c>
      <c r="D544" s="109"/>
      <c r="E544" s="109"/>
      <c r="F544" s="0"/>
    </row>
    <row r="545" customFormat="false" ht="15" hidden="true" customHeight="false" outlineLevel="0" collapsed="false">
      <c r="A545" s="104" t="s">
        <v>75</v>
      </c>
      <c r="B545" s="109" t="n">
        <v>1990</v>
      </c>
      <c r="C545" s="109" t="n">
        <v>1253.987</v>
      </c>
      <c r="D545" s="109" t="n">
        <v>27.372</v>
      </c>
      <c r="E545" s="109" t="n">
        <v>31.637</v>
      </c>
      <c r="F545" s="0"/>
    </row>
    <row r="546" customFormat="false" ht="15" hidden="true" customHeight="false" outlineLevel="0" collapsed="false">
      <c r="A546" s="104" t="s">
        <v>78</v>
      </c>
      <c r="B546" s="109" t="n">
        <v>1990</v>
      </c>
      <c r="C546" s="109" t="n">
        <v>962.371</v>
      </c>
      <c r="D546" s="109"/>
      <c r="E546" s="109"/>
      <c r="F546" s="0"/>
    </row>
    <row r="547" customFormat="false" ht="15" hidden="true" customHeight="false" outlineLevel="0" collapsed="false">
      <c r="A547" s="104" t="s">
        <v>116</v>
      </c>
      <c r="B547" s="109" t="n">
        <v>1990</v>
      </c>
      <c r="C547" s="109"/>
      <c r="D547" s="109" t="n">
        <v>37.834</v>
      </c>
      <c r="E547" s="109" t="n">
        <v>45.152</v>
      </c>
      <c r="F547" s="0"/>
    </row>
    <row r="548" customFormat="false" ht="15" hidden="true" customHeight="false" outlineLevel="0" collapsed="false">
      <c r="A548" s="104" t="s">
        <v>81</v>
      </c>
      <c r="B548" s="109" t="n">
        <v>1990</v>
      </c>
      <c r="C548" s="109" t="n">
        <v>1870.847</v>
      </c>
      <c r="D548" s="109"/>
      <c r="E548" s="109"/>
      <c r="F548" s="0"/>
    </row>
    <row r="549" customFormat="false" ht="15" hidden="true" customHeight="false" outlineLevel="0" collapsed="false">
      <c r="A549" s="104" t="s">
        <v>137</v>
      </c>
      <c r="B549" s="109" t="n">
        <v>1990</v>
      </c>
      <c r="C549" s="109" t="n">
        <v>393.045</v>
      </c>
      <c r="D549" s="109" t="n">
        <v>47.821</v>
      </c>
      <c r="E549" s="109" t="n">
        <v>193.049</v>
      </c>
      <c r="F549" s="0"/>
    </row>
    <row r="550" customFormat="false" ht="15" hidden="true" customHeight="false" outlineLevel="0" collapsed="false">
      <c r="A550" s="104" t="s">
        <v>94</v>
      </c>
      <c r="B550" s="109" t="n">
        <v>1990</v>
      </c>
      <c r="C550" s="109"/>
      <c r="D550" s="109"/>
      <c r="E550" s="109"/>
      <c r="F550" s="0"/>
    </row>
    <row r="551" customFormat="false" ht="15" hidden="true" customHeight="false" outlineLevel="0" collapsed="false">
      <c r="A551" s="104" t="s">
        <v>95</v>
      </c>
      <c r="B551" s="109" t="n">
        <v>1990</v>
      </c>
      <c r="C551" s="109" t="n">
        <v>269.082</v>
      </c>
      <c r="D551" s="109" t="n">
        <v>13.998</v>
      </c>
      <c r="E551" s="109" t="n">
        <v>20.859</v>
      </c>
      <c r="F551" s="0"/>
    </row>
    <row r="552" customFormat="false" ht="15" hidden="true" customHeight="false" outlineLevel="0" collapsed="false">
      <c r="A552" s="104" t="s">
        <v>124</v>
      </c>
      <c r="B552" s="109" t="n">
        <v>1990</v>
      </c>
      <c r="C552" s="109" t="n">
        <v>6815.634</v>
      </c>
      <c r="D552" s="109" t="n">
        <v>18.758</v>
      </c>
      <c r="E552" s="109" t="n">
        <v>22.593</v>
      </c>
      <c r="F552" s="0"/>
    </row>
    <row r="553" customFormat="false" ht="15" hidden="true" customHeight="false" outlineLevel="0" collapsed="false">
      <c r="A553" s="104" t="s">
        <v>96</v>
      </c>
      <c r="B553" s="109" t="n">
        <v>1990</v>
      </c>
      <c r="C553" s="109" t="n">
        <v>506.989</v>
      </c>
      <c r="D553" s="109"/>
      <c r="E553" s="109"/>
      <c r="F553" s="0"/>
    </row>
    <row r="554" customFormat="false" ht="15" hidden="true" customHeight="false" outlineLevel="0" collapsed="false">
      <c r="A554" s="104" t="s">
        <v>125</v>
      </c>
      <c r="B554" s="109" t="n">
        <v>1990</v>
      </c>
      <c r="C554" s="109" t="n">
        <v>697.566</v>
      </c>
      <c r="D554" s="109" t="n">
        <v>7.417</v>
      </c>
      <c r="E554" s="109" t="n">
        <v>10.481</v>
      </c>
      <c r="F554" s="0"/>
    </row>
    <row r="555" customFormat="false" ht="15" hidden="true" customHeight="false" outlineLevel="0" collapsed="false">
      <c r="A555" s="104" t="s">
        <v>97</v>
      </c>
      <c r="B555" s="109" t="n">
        <v>1990</v>
      </c>
      <c r="C555" s="109" t="n">
        <v>442.906</v>
      </c>
      <c r="D555" s="109" t="n">
        <v>20.573</v>
      </c>
      <c r="E555" s="109" t="n">
        <v>26.046</v>
      </c>
      <c r="F555" s="0"/>
    </row>
    <row r="556" customFormat="false" ht="15" hidden="true" customHeight="false" outlineLevel="0" collapsed="false">
      <c r="A556" s="104" t="s">
        <v>98</v>
      </c>
      <c r="B556" s="109" t="n">
        <v>1990</v>
      </c>
      <c r="C556" s="109" t="n">
        <v>337.234</v>
      </c>
      <c r="D556" s="109"/>
      <c r="E556" s="109"/>
      <c r="F556" s="0"/>
    </row>
    <row r="557" customFormat="false" ht="15" hidden="true" customHeight="false" outlineLevel="0" collapsed="false">
      <c r="A557" s="104" t="s">
        <v>82</v>
      </c>
      <c r="B557" s="109" t="n">
        <v>1990</v>
      </c>
      <c r="C557" s="109" t="n">
        <v>552.681</v>
      </c>
      <c r="D557" s="109" t="n">
        <v>18.514</v>
      </c>
      <c r="E557" s="109" t="n">
        <v>23.059</v>
      </c>
      <c r="F557" s="0"/>
    </row>
    <row r="558" customFormat="false" ht="15" hidden="true" customHeight="false" outlineLevel="0" collapsed="false">
      <c r="A558" s="104" t="s">
        <v>99</v>
      </c>
      <c r="B558" s="109" t="n">
        <v>1990</v>
      </c>
      <c r="C558" s="109" t="n">
        <v>421.221</v>
      </c>
      <c r="D558" s="109" t="n">
        <v>41.672</v>
      </c>
      <c r="E558" s="109" t="n">
        <v>32.805</v>
      </c>
      <c r="F558" s="0"/>
    </row>
    <row r="559" customFormat="false" ht="15" hidden="true" customHeight="false" outlineLevel="0" collapsed="false">
      <c r="A559" s="104" t="s">
        <v>100</v>
      </c>
      <c r="B559" s="109" t="n">
        <v>1990</v>
      </c>
      <c r="C559" s="109"/>
      <c r="D559" s="109"/>
      <c r="E559" s="109"/>
      <c r="F559" s="0"/>
    </row>
    <row r="560" customFormat="false" ht="15" hidden="true" customHeight="false" outlineLevel="0" collapsed="false">
      <c r="A560" s="104" t="s">
        <v>134</v>
      </c>
      <c r="B560" s="109" t="n">
        <v>1990</v>
      </c>
      <c r="C560" s="109" t="n">
        <v>7193.535</v>
      </c>
      <c r="D560" s="109" t="n">
        <v>34.419</v>
      </c>
      <c r="E560" s="109" t="n">
        <v>30.956</v>
      </c>
      <c r="F560" s="0"/>
    </row>
    <row r="561" customFormat="false" ht="15" hidden="true" customHeight="false" outlineLevel="0" collapsed="false">
      <c r="A561" s="104" t="s">
        <v>101</v>
      </c>
      <c r="B561" s="109" t="n">
        <v>1990</v>
      </c>
      <c r="C561" s="109" t="n">
        <v>266.884</v>
      </c>
      <c r="D561" s="109" t="n">
        <v>16.397</v>
      </c>
      <c r="E561" s="109" t="n">
        <v>17.027</v>
      </c>
      <c r="F561" s="0"/>
    </row>
    <row r="562" customFormat="false" ht="15" hidden="true" customHeight="false" outlineLevel="0" collapsed="false">
      <c r="A562" s="104" t="s">
        <v>102</v>
      </c>
      <c r="B562" s="109" t="n">
        <v>1990</v>
      </c>
      <c r="C562" s="109" t="n">
        <v>298.716</v>
      </c>
      <c r="D562" s="109"/>
      <c r="E562" s="109"/>
      <c r="F562" s="0"/>
    </row>
    <row r="563" customFormat="false" ht="15" hidden="true" customHeight="false" outlineLevel="0" collapsed="false">
      <c r="A563" s="104" t="s">
        <v>103</v>
      </c>
      <c r="B563" s="109" t="n">
        <v>1990</v>
      </c>
      <c r="C563" s="109" t="n">
        <v>404.662</v>
      </c>
      <c r="D563" s="109"/>
      <c r="E563" s="109"/>
      <c r="F563" s="0"/>
    </row>
    <row r="564" customFormat="false" ht="15" hidden="true" customHeight="false" outlineLevel="0" collapsed="false">
      <c r="A564" s="104" t="s">
        <v>104</v>
      </c>
      <c r="B564" s="109" t="n">
        <v>1990</v>
      </c>
      <c r="C564" s="109" t="n">
        <v>608.102</v>
      </c>
      <c r="D564" s="109" t="n">
        <v>22.47</v>
      </c>
      <c r="E564" s="109"/>
      <c r="F564" s="0"/>
    </row>
    <row r="565" customFormat="false" ht="15" hidden="true" customHeight="false" outlineLevel="0" collapsed="false">
      <c r="A565" s="104" t="s">
        <v>126</v>
      </c>
      <c r="B565" s="109" t="n">
        <v>1990</v>
      </c>
      <c r="C565" s="109" t="n">
        <v>2451.852</v>
      </c>
      <c r="D565" s="109"/>
      <c r="E565" s="109"/>
      <c r="F565" s="0"/>
    </row>
    <row r="566" customFormat="false" ht="15" hidden="true" customHeight="false" outlineLevel="0" collapsed="false">
      <c r="A566" s="104" t="s">
        <v>127</v>
      </c>
      <c r="B566" s="109" t="n">
        <v>1990</v>
      </c>
      <c r="C566" s="109" t="n">
        <v>1255.249</v>
      </c>
      <c r="D566" s="109" t="n">
        <v>23.011</v>
      </c>
      <c r="E566" s="109" t="n">
        <v>24.444</v>
      </c>
      <c r="F566" s="0"/>
    </row>
    <row r="567" customFormat="false" ht="15" hidden="true" customHeight="false" outlineLevel="0" collapsed="false">
      <c r="A567" s="104" t="s">
        <v>105</v>
      </c>
      <c r="B567" s="109" t="n">
        <v>1990</v>
      </c>
      <c r="C567" s="109" t="n">
        <v>304.385</v>
      </c>
      <c r="D567" s="109" t="n">
        <v>14.141</v>
      </c>
      <c r="E567" s="109" t="n">
        <v>17.915</v>
      </c>
      <c r="F567" s="0"/>
    </row>
    <row r="568" customFormat="false" ht="15" hidden="true" customHeight="false" outlineLevel="0" collapsed="false">
      <c r="A568" s="104" t="s">
        <v>128</v>
      </c>
      <c r="B568" s="109" t="n">
        <v>1990</v>
      </c>
      <c r="C568" s="109" t="n">
        <v>2109.532</v>
      </c>
      <c r="D568" s="109" t="n">
        <v>27.628</v>
      </c>
      <c r="E568" s="109" t="n">
        <v>26.86</v>
      </c>
      <c r="F568" s="0"/>
    </row>
    <row r="569" customFormat="false" ht="15" hidden="true" customHeight="false" outlineLevel="0" collapsed="false">
      <c r="A569" s="104" t="s">
        <v>106</v>
      </c>
      <c r="B569" s="109" t="n">
        <v>1990</v>
      </c>
      <c r="C569" s="109" t="n">
        <v>329.645</v>
      </c>
      <c r="D569" s="109"/>
      <c r="E569" s="109"/>
      <c r="F569" s="0"/>
    </row>
    <row r="570" customFormat="false" ht="15" hidden="true" customHeight="false" outlineLevel="0" collapsed="false">
      <c r="A570" s="104" t="s">
        <v>136</v>
      </c>
      <c r="B570" s="109" t="n">
        <v>1990</v>
      </c>
      <c r="C570" s="109" t="n">
        <v>686.475</v>
      </c>
      <c r="D570" s="109"/>
      <c r="E570" s="109"/>
      <c r="F570" s="0"/>
    </row>
    <row r="571" customFormat="false" ht="15" hidden="true" customHeight="false" outlineLevel="0" collapsed="false">
      <c r="A571" s="104" t="s">
        <v>107</v>
      </c>
      <c r="B571" s="109" t="n">
        <v>1990</v>
      </c>
      <c r="C571" s="109" t="n">
        <v>385.963</v>
      </c>
      <c r="D571" s="109"/>
      <c r="E571" s="109"/>
      <c r="F571" s="0"/>
    </row>
    <row r="572" customFormat="false" ht="15" hidden="true" customHeight="false" outlineLevel="0" collapsed="false">
      <c r="A572" s="104" t="s">
        <v>117</v>
      </c>
      <c r="B572" s="109" t="n">
        <v>1990</v>
      </c>
      <c r="C572" s="109" t="n">
        <v>1050.332</v>
      </c>
      <c r="D572" s="109"/>
      <c r="E572" s="109"/>
      <c r="F572" s="0"/>
    </row>
    <row r="573" customFormat="false" ht="15" hidden="true" customHeight="false" outlineLevel="0" collapsed="false">
      <c r="A573" s="104" t="s">
        <v>118</v>
      </c>
      <c r="B573" s="109" t="n">
        <v>1990</v>
      </c>
      <c r="C573" s="109" t="n">
        <v>755.97</v>
      </c>
      <c r="D573" s="109"/>
      <c r="E573" s="109"/>
      <c r="F573" s="0"/>
    </row>
    <row r="574" customFormat="false" ht="15" hidden="true" customHeight="false" outlineLevel="0" collapsed="false">
      <c r="A574" s="104" t="s">
        <v>129</v>
      </c>
      <c r="B574" s="109" t="n">
        <v>1990</v>
      </c>
      <c r="C574" s="109" t="n">
        <v>5302.844</v>
      </c>
      <c r="D574" s="109" t="n">
        <v>57.974</v>
      </c>
      <c r="E574" s="109" t="n">
        <v>46.063</v>
      </c>
      <c r="F574" s="0"/>
    </row>
    <row r="575" customFormat="false" ht="15" hidden="true" customHeight="false" outlineLevel="0" collapsed="false">
      <c r="A575" s="104" t="s">
        <v>108</v>
      </c>
      <c r="B575" s="109" t="n">
        <v>1990</v>
      </c>
      <c r="C575" s="109" t="n">
        <v>234.503</v>
      </c>
      <c r="D575" s="109"/>
      <c r="E575" s="109"/>
      <c r="F575" s="0"/>
    </row>
    <row r="576" customFormat="false" ht="15" hidden="true" customHeight="false" outlineLevel="0" collapsed="false">
      <c r="A576" s="104" t="s">
        <v>131</v>
      </c>
      <c r="B576" s="109" t="n">
        <v>1990</v>
      </c>
      <c r="C576" s="109" t="n">
        <v>3140.345</v>
      </c>
      <c r="D576" s="109"/>
      <c r="E576" s="109"/>
      <c r="F576" s="0"/>
    </row>
    <row r="577" customFormat="false" ht="15" hidden="true" customHeight="false" outlineLevel="0" collapsed="false">
      <c r="A577" s="104" t="s">
        <v>109</v>
      </c>
      <c r="B577" s="109" t="n">
        <v>1990</v>
      </c>
      <c r="C577" s="109"/>
      <c r="D577" s="109"/>
      <c r="E577" s="109"/>
      <c r="F577" s="0"/>
    </row>
    <row r="578" customFormat="false" ht="15" hidden="true" customHeight="false" outlineLevel="0" collapsed="false">
      <c r="A578" s="104" t="s">
        <v>110</v>
      </c>
      <c r="B578" s="109" t="n">
        <v>1990</v>
      </c>
      <c r="C578" s="109" t="n">
        <v>94.93</v>
      </c>
      <c r="D578" s="109" t="n">
        <v>13.555</v>
      </c>
      <c r="E578" s="109" t="n">
        <v>28.443</v>
      </c>
      <c r="F578" s="0"/>
    </row>
    <row r="579" customFormat="false" ht="15" hidden="true" customHeight="false" outlineLevel="0" collapsed="false">
      <c r="A579" s="104" t="s">
        <v>84</v>
      </c>
      <c r="B579" s="109" t="n">
        <v>1990</v>
      </c>
      <c r="C579" s="109" t="n">
        <v>1579.462</v>
      </c>
      <c r="D579" s="109" t="n">
        <v>23.072</v>
      </c>
      <c r="E579" s="109" t="n">
        <v>17.751</v>
      </c>
      <c r="F579" s="0"/>
    </row>
    <row r="580" customFormat="false" ht="15" hidden="true" customHeight="false" outlineLevel="0" collapsed="false">
      <c r="A580" s="104" t="s">
        <v>112</v>
      </c>
      <c r="B580" s="109" t="n">
        <v>1990</v>
      </c>
      <c r="C580" s="109" t="n">
        <v>138.792</v>
      </c>
      <c r="D580" s="109"/>
      <c r="E580" s="109"/>
      <c r="F580" s="0"/>
    </row>
    <row r="581" customFormat="false" ht="15" hidden="true" customHeight="false" outlineLevel="0" collapsed="false">
      <c r="A581" s="104" t="s">
        <v>119</v>
      </c>
      <c r="B581" s="109" t="n">
        <v>1990</v>
      </c>
      <c r="C581" s="109" t="n">
        <v>488.069</v>
      </c>
      <c r="D581" s="109" t="n">
        <v>23.554</v>
      </c>
      <c r="E581" s="109" t="n">
        <v>26.105</v>
      </c>
      <c r="F581" s="0"/>
    </row>
    <row r="582" customFormat="false" ht="15" hidden="true" customHeight="false" outlineLevel="0" collapsed="false">
      <c r="A582" s="104" t="s">
        <v>132</v>
      </c>
      <c r="B582" s="109" t="n">
        <v>1990</v>
      </c>
      <c r="C582" s="109" t="n">
        <v>1652.377</v>
      </c>
      <c r="D582" s="109" t="n">
        <v>28.705</v>
      </c>
      <c r="E582" s="109"/>
      <c r="F582" s="0"/>
    </row>
    <row r="583" customFormat="false" ht="15" hidden="true" customHeight="false" outlineLevel="0" collapsed="false">
      <c r="A583" s="104" t="s">
        <v>111</v>
      </c>
      <c r="B583" s="109" t="n">
        <v>1990</v>
      </c>
      <c r="C583" s="109" t="n">
        <v>326.788</v>
      </c>
      <c r="D583" s="109"/>
      <c r="E583" s="109"/>
      <c r="F583" s="0"/>
    </row>
    <row r="584" customFormat="false" ht="15" hidden="true" customHeight="false" outlineLevel="0" collapsed="false">
      <c r="A584" s="104" t="s">
        <v>113</v>
      </c>
      <c r="B584" s="109" t="n">
        <v>1990</v>
      </c>
      <c r="C584" s="109" t="n">
        <v>509.752</v>
      </c>
      <c r="D584" s="109"/>
      <c r="E584" s="109"/>
      <c r="F584" s="0"/>
    </row>
    <row r="585" customFormat="false" ht="15" hidden="true" customHeight="false" outlineLevel="0" collapsed="false">
      <c r="A585" s="104" t="s">
        <v>85</v>
      </c>
      <c r="B585" s="109" t="n">
        <v>1990</v>
      </c>
      <c r="C585" s="109" t="n">
        <v>897.213</v>
      </c>
      <c r="D585" s="109"/>
      <c r="E585" s="109"/>
      <c r="F585" s="0"/>
    </row>
    <row r="586" customFormat="false" ht="15" hidden="true" customHeight="false" outlineLevel="0" collapsed="false">
      <c r="A586" s="104" t="s">
        <v>120</v>
      </c>
      <c r="B586" s="109" t="n">
        <v>1991</v>
      </c>
      <c r="C586" s="109" t="n">
        <v>1819.984</v>
      </c>
      <c r="D586" s="109" t="n">
        <v>31.596</v>
      </c>
      <c r="E586" s="109" t="n">
        <v>27.795</v>
      </c>
      <c r="F586" s="0"/>
    </row>
    <row r="587" customFormat="false" ht="15" hidden="true" customHeight="false" outlineLevel="0" collapsed="false">
      <c r="A587" s="104" t="s">
        <v>86</v>
      </c>
      <c r="B587" s="109" t="n">
        <v>1991</v>
      </c>
      <c r="C587" s="109" t="n">
        <v>833.503</v>
      </c>
      <c r="D587" s="109"/>
      <c r="E587" s="109"/>
      <c r="F587" s="0"/>
    </row>
    <row r="588" customFormat="false" ht="15" hidden="true" customHeight="false" outlineLevel="0" collapsed="false">
      <c r="A588" s="104" t="s">
        <v>114</v>
      </c>
      <c r="B588" s="109" t="n">
        <v>1991</v>
      </c>
      <c r="C588" s="109" t="n">
        <v>383.328</v>
      </c>
      <c r="D588" s="109" t="n">
        <v>14.149</v>
      </c>
      <c r="E588" s="109" t="n">
        <v>17.226</v>
      </c>
      <c r="F588" s="0"/>
    </row>
    <row r="589" customFormat="false" ht="15" hidden="true" customHeight="false" outlineLevel="0" collapsed="false">
      <c r="A589" s="104" t="s">
        <v>122</v>
      </c>
      <c r="B589" s="109" t="n">
        <v>1991</v>
      </c>
      <c r="C589" s="109" t="n">
        <v>2673.588</v>
      </c>
      <c r="D589" s="109"/>
      <c r="E589" s="109" t="n">
        <v>40.889</v>
      </c>
      <c r="F589" s="0"/>
    </row>
    <row r="590" customFormat="false" ht="15" hidden="true" customHeight="false" outlineLevel="0" collapsed="false">
      <c r="A590" s="104" t="s">
        <v>88</v>
      </c>
      <c r="B590" s="109" t="n">
        <v>1991</v>
      </c>
      <c r="C590" s="109" t="n">
        <v>346.41</v>
      </c>
      <c r="D590" s="109" t="n">
        <v>15.967</v>
      </c>
      <c r="E590" s="109" t="n">
        <v>15.795</v>
      </c>
      <c r="F590" s="0"/>
    </row>
    <row r="591" customFormat="false" ht="15" hidden="true" customHeight="false" outlineLevel="0" collapsed="false">
      <c r="A591" s="104" t="s">
        <v>89</v>
      </c>
      <c r="B591" s="109" t="n">
        <v>1991</v>
      </c>
      <c r="C591" s="109" t="n">
        <v>207.674</v>
      </c>
      <c r="D591" s="109" t="n">
        <v>27.184</v>
      </c>
      <c r="E591" s="109" t="n">
        <v>22.364</v>
      </c>
      <c r="F591" s="0"/>
    </row>
    <row r="592" customFormat="false" ht="15" hidden="true" customHeight="false" outlineLevel="0" collapsed="false">
      <c r="A592" s="104" t="s">
        <v>123</v>
      </c>
      <c r="B592" s="109" t="n">
        <v>1991</v>
      </c>
      <c r="C592" s="109" t="n">
        <v>974.873</v>
      </c>
      <c r="D592" s="109"/>
      <c r="E592" s="109"/>
      <c r="F592" s="0"/>
    </row>
    <row r="593" customFormat="false" ht="15" hidden="true" customHeight="false" outlineLevel="0" collapsed="false">
      <c r="A593" s="104" t="s">
        <v>71</v>
      </c>
      <c r="B593" s="109" t="n">
        <v>1991</v>
      </c>
      <c r="C593" s="109" t="n">
        <v>1174.866</v>
      </c>
      <c r="D593" s="109"/>
      <c r="E593" s="109"/>
      <c r="F593" s="0"/>
    </row>
    <row r="594" customFormat="false" ht="15" hidden="true" customHeight="false" outlineLevel="0" collapsed="false">
      <c r="A594" s="104" t="s">
        <v>90</v>
      </c>
      <c r="B594" s="109" t="n">
        <v>1991</v>
      </c>
      <c r="C594" s="109" t="n">
        <v>502.896</v>
      </c>
      <c r="D594" s="109" t="n">
        <v>14.637</v>
      </c>
      <c r="E594" s="109" t="n">
        <v>22.633</v>
      </c>
      <c r="F594" s="0"/>
    </row>
    <row r="595" customFormat="false" ht="15" hidden="true" customHeight="false" outlineLevel="0" collapsed="false">
      <c r="A595" s="104" t="s">
        <v>91</v>
      </c>
      <c r="B595" s="109" t="n">
        <v>1991</v>
      </c>
      <c r="C595" s="109" t="n">
        <v>312.824</v>
      </c>
      <c r="D595" s="109"/>
      <c r="E595" s="109"/>
      <c r="F595" s="0"/>
    </row>
    <row r="596" customFormat="false" ht="15" hidden="true" customHeight="false" outlineLevel="0" collapsed="false">
      <c r="A596" s="104" t="s">
        <v>92</v>
      </c>
      <c r="B596" s="109" t="n">
        <v>1991</v>
      </c>
      <c r="C596" s="109" t="n">
        <v>581.286</v>
      </c>
      <c r="D596" s="109" t="n">
        <v>27.266</v>
      </c>
      <c r="E596" s="109" t="n">
        <v>30.746</v>
      </c>
      <c r="F596" s="0"/>
    </row>
    <row r="597" customFormat="false" ht="15" hidden="true" customHeight="false" outlineLevel="0" collapsed="false">
      <c r="A597" s="104" t="s">
        <v>157</v>
      </c>
      <c r="B597" s="109" t="n">
        <v>1991</v>
      </c>
      <c r="C597" s="109" t="n">
        <v>980.857</v>
      </c>
      <c r="D597" s="109"/>
      <c r="E597" s="109"/>
      <c r="F597" s="0"/>
    </row>
    <row r="598" customFormat="false" ht="15" hidden="true" customHeight="false" outlineLevel="0" collapsed="false">
      <c r="A598" s="104" t="s">
        <v>75</v>
      </c>
      <c r="B598" s="109" t="n">
        <v>1991</v>
      </c>
      <c r="C598" s="109" t="n">
        <v>1184.748</v>
      </c>
      <c r="D598" s="109" t="n">
        <v>25.492</v>
      </c>
      <c r="E598" s="109" t="n">
        <v>37.962</v>
      </c>
      <c r="F598" s="0"/>
    </row>
    <row r="599" customFormat="false" ht="15" hidden="true" customHeight="false" outlineLevel="0" collapsed="false">
      <c r="A599" s="104" t="s">
        <v>78</v>
      </c>
      <c r="B599" s="109" t="n">
        <v>1991</v>
      </c>
      <c r="C599" s="109" t="n">
        <v>900.246</v>
      </c>
      <c r="D599" s="109"/>
      <c r="E599" s="109"/>
      <c r="F599" s="0"/>
    </row>
    <row r="600" customFormat="false" ht="15" hidden="true" customHeight="false" outlineLevel="0" collapsed="false">
      <c r="A600" s="104" t="s">
        <v>116</v>
      </c>
      <c r="B600" s="109" t="n">
        <v>1991</v>
      </c>
      <c r="C600" s="109" t="n">
        <v>929.131</v>
      </c>
      <c r="D600" s="109" t="n">
        <v>37.674</v>
      </c>
      <c r="E600" s="109" t="n">
        <v>40.626</v>
      </c>
      <c r="F600" s="0"/>
    </row>
    <row r="601" customFormat="false" ht="15" hidden="true" customHeight="false" outlineLevel="0" collapsed="false">
      <c r="A601" s="104" t="s">
        <v>81</v>
      </c>
      <c r="B601" s="109" t="n">
        <v>1991</v>
      </c>
      <c r="C601" s="109" t="n">
        <v>923.843</v>
      </c>
      <c r="D601" s="109"/>
      <c r="E601" s="109"/>
      <c r="F601" s="0"/>
    </row>
    <row r="602" customFormat="false" ht="15" hidden="true" customHeight="false" outlineLevel="0" collapsed="false">
      <c r="A602" s="104" t="s">
        <v>137</v>
      </c>
      <c r="B602" s="109" t="n">
        <v>1991</v>
      </c>
      <c r="C602" s="109" t="n">
        <v>376.147</v>
      </c>
      <c r="D602" s="109" t="n">
        <v>43.954</v>
      </c>
      <c r="E602" s="109" t="n">
        <v>257.95</v>
      </c>
      <c r="F602" s="0"/>
    </row>
    <row r="603" customFormat="false" ht="15" hidden="true" customHeight="false" outlineLevel="0" collapsed="false">
      <c r="A603" s="104" t="s">
        <v>94</v>
      </c>
      <c r="B603" s="109" t="n">
        <v>1991</v>
      </c>
      <c r="C603" s="109"/>
      <c r="D603" s="109"/>
      <c r="E603" s="109"/>
      <c r="F603" s="0"/>
    </row>
    <row r="604" customFormat="false" ht="15" hidden="true" customHeight="false" outlineLevel="0" collapsed="false">
      <c r="A604" s="104" t="s">
        <v>95</v>
      </c>
      <c r="B604" s="109" t="n">
        <v>1991</v>
      </c>
      <c r="C604" s="109" t="n">
        <v>287.651</v>
      </c>
      <c r="D604" s="109" t="n">
        <v>11.321</v>
      </c>
      <c r="E604" s="109" t="n">
        <v>17.321</v>
      </c>
      <c r="F604" s="0"/>
    </row>
    <row r="605" customFormat="false" ht="15" hidden="true" customHeight="false" outlineLevel="0" collapsed="false">
      <c r="A605" s="104" t="s">
        <v>124</v>
      </c>
      <c r="B605" s="109" t="n">
        <v>1991</v>
      </c>
      <c r="C605" s="109" t="n">
        <v>5993.32</v>
      </c>
      <c r="D605" s="109" t="n">
        <v>23.053</v>
      </c>
      <c r="E605" s="109" t="n">
        <v>25.084</v>
      </c>
      <c r="F605" s="0"/>
    </row>
    <row r="606" customFormat="false" ht="15" hidden="true" customHeight="false" outlineLevel="0" collapsed="false">
      <c r="A606" s="104" t="s">
        <v>96</v>
      </c>
      <c r="B606" s="109" t="n">
        <v>1991</v>
      </c>
      <c r="C606" s="109" t="n">
        <v>511.142</v>
      </c>
      <c r="D606" s="109"/>
      <c r="E606" s="109"/>
      <c r="F606" s="0"/>
    </row>
    <row r="607" customFormat="false" ht="15" hidden="true" customHeight="false" outlineLevel="0" collapsed="false">
      <c r="A607" s="104" t="s">
        <v>125</v>
      </c>
      <c r="B607" s="109" t="n">
        <v>1991</v>
      </c>
      <c r="C607" s="109" t="n">
        <v>765.977</v>
      </c>
      <c r="D607" s="109" t="n">
        <v>8.896</v>
      </c>
      <c r="E607" s="109" t="n">
        <v>11.23</v>
      </c>
      <c r="F607" s="0"/>
    </row>
    <row r="608" customFormat="false" ht="15" hidden="true" customHeight="false" outlineLevel="0" collapsed="false">
      <c r="A608" s="104" t="s">
        <v>97</v>
      </c>
      <c r="B608" s="109" t="n">
        <v>1991</v>
      </c>
      <c r="C608" s="109" t="n">
        <v>474.608</v>
      </c>
      <c r="D608" s="109" t="n">
        <v>18.15</v>
      </c>
      <c r="E608" s="109" t="n">
        <v>22.671</v>
      </c>
      <c r="F608" s="0"/>
    </row>
    <row r="609" customFormat="false" ht="15" hidden="true" customHeight="false" outlineLevel="0" collapsed="false">
      <c r="A609" s="104" t="s">
        <v>98</v>
      </c>
      <c r="B609" s="109" t="n">
        <v>1991</v>
      </c>
      <c r="C609" s="109" t="n">
        <v>466.191</v>
      </c>
      <c r="D609" s="109" t="n">
        <v>18.268</v>
      </c>
      <c r="E609" s="109" t="n">
        <v>15.549</v>
      </c>
      <c r="F609" s="0"/>
    </row>
    <row r="610" customFormat="false" ht="15" hidden="true" customHeight="false" outlineLevel="0" collapsed="false">
      <c r="A610" s="104" t="s">
        <v>82</v>
      </c>
      <c r="B610" s="109" t="n">
        <v>1991</v>
      </c>
      <c r="C610" s="109" t="n">
        <v>506.802</v>
      </c>
      <c r="D610" s="109" t="n">
        <v>13.151</v>
      </c>
      <c r="E610" s="109" t="n">
        <v>22.059</v>
      </c>
      <c r="F610" s="0"/>
    </row>
    <row r="611" customFormat="false" ht="15" hidden="true" customHeight="false" outlineLevel="0" collapsed="false">
      <c r="A611" s="104" t="s">
        <v>99</v>
      </c>
      <c r="B611" s="109" t="n">
        <v>1991</v>
      </c>
      <c r="C611" s="109" t="n">
        <v>471.331</v>
      </c>
      <c r="D611" s="109" t="n">
        <v>41.003</v>
      </c>
      <c r="E611" s="109" t="n">
        <v>31.18</v>
      </c>
      <c r="F611" s="0"/>
    </row>
    <row r="612" customFormat="false" ht="15" hidden="true" customHeight="false" outlineLevel="0" collapsed="false">
      <c r="A612" s="104" t="s">
        <v>100</v>
      </c>
      <c r="B612" s="109" t="n">
        <v>1991</v>
      </c>
      <c r="C612" s="109"/>
      <c r="D612" s="109"/>
      <c r="E612" s="109"/>
      <c r="F612" s="0"/>
    </row>
    <row r="613" customFormat="false" ht="15" hidden="true" customHeight="false" outlineLevel="0" collapsed="false">
      <c r="A613" s="104" t="s">
        <v>134</v>
      </c>
      <c r="B613" s="109" t="n">
        <v>1991</v>
      </c>
      <c r="C613" s="109" t="n">
        <v>7776.953</v>
      </c>
      <c r="D613" s="109" t="n">
        <v>37.038</v>
      </c>
      <c r="E613" s="109" t="n">
        <v>28.355</v>
      </c>
      <c r="F613" s="0"/>
    </row>
    <row r="614" customFormat="false" ht="15" hidden="true" customHeight="false" outlineLevel="0" collapsed="false">
      <c r="A614" s="104" t="s">
        <v>101</v>
      </c>
      <c r="B614" s="109" t="n">
        <v>1991</v>
      </c>
      <c r="C614" s="109" t="n">
        <v>225.006</v>
      </c>
      <c r="D614" s="109" t="n">
        <v>11.045</v>
      </c>
      <c r="E614" s="109" t="n">
        <v>16.392</v>
      </c>
      <c r="F614" s="0"/>
    </row>
    <row r="615" customFormat="false" ht="15" hidden="true" customHeight="false" outlineLevel="0" collapsed="false">
      <c r="A615" s="104" t="s">
        <v>102</v>
      </c>
      <c r="B615" s="109" t="n">
        <v>1991</v>
      </c>
      <c r="C615" s="109" t="n">
        <v>371.869</v>
      </c>
      <c r="D615" s="109"/>
      <c r="E615" s="109"/>
      <c r="F615" s="0"/>
    </row>
    <row r="616" customFormat="false" ht="15" hidden="true" customHeight="false" outlineLevel="0" collapsed="false">
      <c r="A616" s="104" t="s">
        <v>103</v>
      </c>
      <c r="B616" s="109" t="n">
        <v>1991</v>
      </c>
      <c r="C616" s="109" t="n">
        <v>404.072</v>
      </c>
      <c r="D616" s="109"/>
      <c r="E616" s="109"/>
      <c r="F616" s="0"/>
    </row>
    <row r="617" customFormat="false" ht="15" hidden="true" customHeight="false" outlineLevel="0" collapsed="false">
      <c r="A617" s="104" t="s">
        <v>104</v>
      </c>
      <c r="B617" s="109" t="n">
        <v>1991</v>
      </c>
      <c r="C617" s="109" t="n">
        <v>677.983</v>
      </c>
      <c r="D617" s="109" t="n">
        <v>19.4</v>
      </c>
      <c r="E617" s="109"/>
      <c r="F617" s="0"/>
    </row>
    <row r="618" customFormat="false" ht="15" hidden="true" customHeight="false" outlineLevel="0" collapsed="false">
      <c r="A618" s="104" t="s">
        <v>126</v>
      </c>
      <c r="B618" s="109" t="n">
        <v>1991</v>
      </c>
      <c r="C618" s="109" t="n">
        <v>2664.336</v>
      </c>
      <c r="D618" s="109"/>
      <c r="E618" s="109"/>
      <c r="F618" s="0"/>
    </row>
    <row r="619" customFormat="false" ht="15" hidden="true" customHeight="false" outlineLevel="0" collapsed="false">
      <c r="A619" s="104" t="s">
        <v>127</v>
      </c>
      <c r="B619" s="109" t="n">
        <v>1991</v>
      </c>
      <c r="C619" s="109" t="n">
        <v>1316.489</v>
      </c>
      <c r="D619" s="109" t="n">
        <v>21.538</v>
      </c>
      <c r="E619" s="109" t="n">
        <v>22.508</v>
      </c>
      <c r="F619" s="0"/>
    </row>
    <row r="620" customFormat="false" ht="15" hidden="true" customHeight="false" outlineLevel="0" collapsed="false">
      <c r="A620" s="104" t="s">
        <v>105</v>
      </c>
      <c r="B620" s="109" t="n">
        <v>1991</v>
      </c>
      <c r="C620" s="109" t="n">
        <v>231.543</v>
      </c>
      <c r="D620" s="109" t="n">
        <v>18.363</v>
      </c>
      <c r="E620" s="109" t="n">
        <v>20.769</v>
      </c>
      <c r="F620" s="0"/>
    </row>
    <row r="621" customFormat="false" ht="15" hidden="true" customHeight="false" outlineLevel="0" collapsed="false">
      <c r="A621" s="104" t="s">
        <v>128</v>
      </c>
      <c r="B621" s="109" t="n">
        <v>1991</v>
      </c>
      <c r="C621" s="109" t="n">
        <v>2034.92</v>
      </c>
      <c r="D621" s="109" t="n">
        <v>30.382</v>
      </c>
      <c r="E621" s="109" t="n">
        <v>32.133</v>
      </c>
      <c r="F621" s="0"/>
    </row>
    <row r="622" customFormat="false" ht="15" hidden="true" customHeight="false" outlineLevel="0" collapsed="false">
      <c r="A622" s="104" t="s">
        <v>106</v>
      </c>
      <c r="B622" s="109" t="n">
        <v>1991</v>
      </c>
      <c r="C622" s="109" t="n">
        <v>299.573</v>
      </c>
      <c r="D622" s="109"/>
      <c r="E622" s="109"/>
      <c r="F622" s="0"/>
    </row>
    <row r="623" customFormat="false" ht="15" hidden="true" customHeight="false" outlineLevel="0" collapsed="false">
      <c r="A623" s="104" t="s">
        <v>136</v>
      </c>
      <c r="B623" s="109" t="n">
        <v>1991</v>
      </c>
      <c r="C623" s="109" t="n">
        <v>645.45</v>
      </c>
      <c r="D623" s="109"/>
      <c r="E623" s="109"/>
      <c r="F623" s="0"/>
    </row>
    <row r="624" customFormat="false" ht="15" hidden="true" customHeight="false" outlineLevel="0" collapsed="false">
      <c r="A624" s="104" t="s">
        <v>107</v>
      </c>
      <c r="B624" s="109" t="n">
        <v>1991</v>
      </c>
      <c r="C624" s="109" t="n">
        <v>276.23</v>
      </c>
      <c r="D624" s="109"/>
      <c r="E624" s="109"/>
      <c r="F624" s="0"/>
    </row>
    <row r="625" customFormat="false" ht="15" hidden="true" customHeight="false" outlineLevel="0" collapsed="false">
      <c r="A625" s="104" t="s">
        <v>117</v>
      </c>
      <c r="B625" s="109" t="n">
        <v>1991</v>
      </c>
      <c r="C625" s="109" t="n">
        <v>920.765</v>
      </c>
      <c r="D625" s="109"/>
      <c r="E625" s="109"/>
      <c r="F625" s="0"/>
    </row>
    <row r="626" customFormat="false" ht="15" hidden="true" customHeight="false" outlineLevel="0" collapsed="false">
      <c r="A626" s="104" t="s">
        <v>118</v>
      </c>
      <c r="B626" s="109" t="n">
        <v>1991</v>
      </c>
      <c r="C626" s="109" t="n">
        <v>722.326</v>
      </c>
      <c r="D626" s="109"/>
      <c r="E626" s="109"/>
      <c r="F626" s="0"/>
    </row>
    <row r="627" customFormat="false" ht="15" hidden="true" customHeight="false" outlineLevel="0" collapsed="false">
      <c r="A627" s="104" t="s">
        <v>129</v>
      </c>
      <c r="B627" s="109" t="n">
        <v>1991</v>
      </c>
      <c r="C627" s="109" t="n">
        <v>5314.655</v>
      </c>
      <c r="D627" s="109" t="n">
        <v>55.255</v>
      </c>
      <c r="E627" s="109" t="n">
        <v>52.103</v>
      </c>
      <c r="F627" s="0"/>
    </row>
    <row r="628" customFormat="false" ht="15" hidden="true" customHeight="false" outlineLevel="0" collapsed="false">
      <c r="A628" s="104" t="s">
        <v>108</v>
      </c>
      <c r="B628" s="109" t="n">
        <v>1991</v>
      </c>
      <c r="C628" s="109" t="n">
        <v>280.821</v>
      </c>
      <c r="D628" s="109"/>
      <c r="E628" s="109"/>
      <c r="F628" s="0"/>
    </row>
    <row r="629" customFormat="false" ht="15" hidden="true" customHeight="false" outlineLevel="0" collapsed="false">
      <c r="A629" s="104" t="s">
        <v>131</v>
      </c>
      <c r="B629" s="109" t="n">
        <v>1991</v>
      </c>
      <c r="C629" s="109" t="n">
        <v>3289.055</v>
      </c>
      <c r="D629" s="109"/>
      <c r="E629" s="109"/>
      <c r="F629" s="0"/>
    </row>
    <row r="630" customFormat="false" ht="15" hidden="true" customHeight="false" outlineLevel="0" collapsed="false">
      <c r="A630" s="104" t="s">
        <v>109</v>
      </c>
      <c r="B630" s="109" t="n">
        <v>1991</v>
      </c>
      <c r="C630" s="109"/>
      <c r="D630" s="109"/>
      <c r="E630" s="109"/>
      <c r="F630" s="0"/>
    </row>
    <row r="631" customFormat="false" ht="15" hidden="true" customHeight="false" outlineLevel="0" collapsed="false">
      <c r="A631" s="104" t="s">
        <v>110</v>
      </c>
      <c r="B631" s="109" t="n">
        <v>1991</v>
      </c>
      <c r="C631" s="109" t="n">
        <v>103.742</v>
      </c>
      <c r="D631" s="109" t="n">
        <v>17.657</v>
      </c>
      <c r="E631" s="109" t="n">
        <v>41.978</v>
      </c>
      <c r="F631" s="0"/>
    </row>
    <row r="632" customFormat="false" ht="15" hidden="true" customHeight="false" outlineLevel="0" collapsed="false">
      <c r="A632" s="104" t="s">
        <v>84</v>
      </c>
      <c r="B632" s="109" t="n">
        <v>1991</v>
      </c>
      <c r="C632" s="109" t="n">
        <v>1614.378</v>
      </c>
      <c r="D632" s="109" t="n">
        <v>22.031</v>
      </c>
      <c r="E632" s="109" t="n">
        <v>18.869</v>
      </c>
      <c r="F632" s="0"/>
    </row>
    <row r="633" customFormat="false" ht="15" hidden="true" customHeight="false" outlineLevel="0" collapsed="false">
      <c r="A633" s="104" t="s">
        <v>112</v>
      </c>
      <c r="B633" s="109" t="n">
        <v>1991</v>
      </c>
      <c r="C633" s="109" t="n">
        <v>157.932</v>
      </c>
      <c r="D633" s="109" t="n">
        <v>22.049</v>
      </c>
      <c r="E633" s="109" t="n">
        <v>21.147</v>
      </c>
      <c r="F633" s="0"/>
    </row>
    <row r="634" customFormat="false" ht="15" hidden="true" customHeight="false" outlineLevel="0" collapsed="false">
      <c r="A634" s="104" t="s">
        <v>119</v>
      </c>
      <c r="B634" s="109" t="n">
        <v>1991</v>
      </c>
      <c r="C634" s="109" t="n">
        <v>471.648</v>
      </c>
      <c r="D634" s="109" t="n">
        <v>17.162</v>
      </c>
      <c r="E634" s="109" t="n">
        <v>22.617</v>
      </c>
      <c r="F634" s="0"/>
    </row>
    <row r="635" customFormat="false" ht="15" hidden="true" customHeight="false" outlineLevel="0" collapsed="false">
      <c r="A635" s="104" t="s">
        <v>132</v>
      </c>
      <c r="B635" s="109" t="n">
        <v>1991</v>
      </c>
      <c r="C635" s="109" t="n">
        <v>1707.369</v>
      </c>
      <c r="D635" s="109" t="n">
        <v>23.378</v>
      </c>
      <c r="E635" s="109" t="n">
        <v>28.053</v>
      </c>
      <c r="F635" s="0"/>
    </row>
    <row r="636" customFormat="false" ht="15" hidden="true" customHeight="false" outlineLevel="0" collapsed="false">
      <c r="A636" s="104" t="s">
        <v>111</v>
      </c>
      <c r="B636" s="109" t="n">
        <v>1991</v>
      </c>
      <c r="C636" s="109" t="n">
        <v>165.044</v>
      </c>
      <c r="D636" s="109"/>
      <c r="E636" s="109"/>
      <c r="F636" s="0"/>
    </row>
    <row r="637" customFormat="false" ht="15" hidden="true" customHeight="false" outlineLevel="0" collapsed="false">
      <c r="A637" s="104" t="s">
        <v>113</v>
      </c>
      <c r="B637" s="109" t="n">
        <v>1991</v>
      </c>
      <c r="C637" s="109" t="n">
        <v>446.778</v>
      </c>
      <c r="D637" s="109"/>
      <c r="E637" s="109"/>
      <c r="F637" s="0"/>
    </row>
    <row r="638" customFormat="false" ht="15" hidden="true" customHeight="false" outlineLevel="0" collapsed="false">
      <c r="A638" s="104" t="s">
        <v>85</v>
      </c>
      <c r="B638" s="109" t="n">
        <v>1991</v>
      </c>
      <c r="C638" s="109" t="n">
        <v>810.42</v>
      </c>
      <c r="D638" s="109"/>
      <c r="E638" s="109"/>
      <c r="F638" s="0"/>
    </row>
    <row r="639" customFormat="false" ht="15" hidden="true" customHeight="false" outlineLevel="0" collapsed="false">
      <c r="A639" s="104" t="s">
        <v>120</v>
      </c>
      <c r="B639" s="109" t="n">
        <v>1992</v>
      </c>
      <c r="C639" s="109" t="n">
        <v>1873.422</v>
      </c>
      <c r="D639" s="109" t="n">
        <v>29.478</v>
      </c>
      <c r="E639" s="109" t="n">
        <v>28.727</v>
      </c>
      <c r="F639" s="0"/>
    </row>
    <row r="640" customFormat="false" ht="15" hidden="true" customHeight="false" outlineLevel="0" collapsed="false">
      <c r="A640" s="104" t="s">
        <v>86</v>
      </c>
      <c r="B640" s="109" t="n">
        <v>1992</v>
      </c>
      <c r="C640" s="109" t="n">
        <v>623.942</v>
      </c>
      <c r="D640" s="109"/>
      <c r="E640" s="109"/>
      <c r="F640" s="0"/>
    </row>
    <row r="641" customFormat="false" ht="15" hidden="true" customHeight="false" outlineLevel="0" collapsed="false">
      <c r="A641" s="104" t="s">
        <v>114</v>
      </c>
      <c r="B641" s="109" t="n">
        <v>1992</v>
      </c>
      <c r="C641" s="109" t="n">
        <v>417.583</v>
      </c>
      <c r="D641" s="109" t="n">
        <v>15.69</v>
      </c>
      <c r="E641" s="109" t="n">
        <v>18.402</v>
      </c>
      <c r="F641" s="0"/>
    </row>
    <row r="642" customFormat="false" ht="15" hidden="true" customHeight="false" outlineLevel="0" collapsed="false">
      <c r="A642" s="104" t="s">
        <v>122</v>
      </c>
      <c r="B642" s="109" t="n">
        <v>1992</v>
      </c>
      <c r="C642" s="109" t="n">
        <v>2684.209</v>
      </c>
      <c r="D642" s="109"/>
      <c r="E642" s="109" t="n">
        <v>42.094</v>
      </c>
      <c r="F642" s="0"/>
    </row>
    <row r="643" customFormat="false" ht="15" hidden="true" customHeight="false" outlineLevel="0" collapsed="false">
      <c r="A643" s="104" t="s">
        <v>88</v>
      </c>
      <c r="B643" s="109" t="n">
        <v>1992</v>
      </c>
      <c r="C643" s="109" t="n">
        <v>360.937</v>
      </c>
      <c r="D643" s="109" t="n">
        <v>16.016</v>
      </c>
      <c r="E643" s="109" t="n">
        <v>15.305</v>
      </c>
      <c r="F643" s="0"/>
    </row>
    <row r="644" customFormat="false" ht="15" hidden="true" customHeight="false" outlineLevel="0" collapsed="false">
      <c r="A644" s="104" t="s">
        <v>89</v>
      </c>
      <c r="B644" s="109" t="n">
        <v>1992</v>
      </c>
      <c r="C644" s="109" t="n">
        <v>187.243</v>
      </c>
      <c r="D644" s="109" t="n">
        <v>25.545</v>
      </c>
      <c r="E644" s="109" t="n">
        <v>30.391</v>
      </c>
      <c r="F644" s="0"/>
    </row>
    <row r="645" customFormat="false" ht="15" hidden="true" customHeight="false" outlineLevel="0" collapsed="false">
      <c r="A645" s="104" t="s">
        <v>123</v>
      </c>
      <c r="B645" s="109" t="n">
        <v>1992</v>
      </c>
      <c r="C645" s="109" t="n">
        <v>1062.47</v>
      </c>
      <c r="D645" s="109"/>
      <c r="E645" s="109"/>
      <c r="F645" s="0"/>
    </row>
    <row r="646" customFormat="false" ht="15" hidden="true" customHeight="false" outlineLevel="0" collapsed="false">
      <c r="A646" s="104" t="s">
        <v>71</v>
      </c>
      <c r="B646" s="109" t="n">
        <v>1992</v>
      </c>
      <c r="C646" s="109" t="n">
        <v>1044.945</v>
      </c>
      <c r="D646" s="109"/>
      <c r="E646" s="109"/>
      <c r="F646" s="0"/>
    </row>
    <row r="647" customFormat="false" ht="15" hidden="true" customHeight="false" outlineLevel="0" collapsed="false">
      <c r="A647" s="104" t="s">
        <v>90</v>
      </c>
      <c r="B647" s="109" t="n">
        <v>1992</v>
      </c>
      <c r="C647" s="109" t="n">
        <v>489.786</v>
      </c>
      <c r="D647" s="109" t="n">
        <v>15.765</v>
      </c>
      <c r="E647" s="109" t="n">
        <v>23.092</v>
      </c>
      <c r="F647" s="0"/>
    </row>
    <row r="648" customFormat="false" ht="15" hidden="true" customHeight="false" outlineLevel="0" collapsed="false">
      <c r="A648" s="104" t="s">
        <v>91</v>
      </c>
      <c r="B648" s="109" t="n">
        <v>1992</v>
      </c>
      <c r="C648" s="109" t="n">
        <v>318.428</v>
      </c>
      <c r="D648" s="109"/>
      <c r="E648" s="109"/>
      <c r="F648" s="0"/>
    </row>
    <row r="649" customFormat="false" ht="15" hidden="true" customHeight="false" outlineLevel="0" collapsed="false">
      <c r="A649" s="104" t="s">
        <v>92</v>
      </c>
      <c r="B649" s="109" t="n">
        <v>1992</v>
      </c>
      <c r="C649" s="109" t="n">
        <v>615.15</v>
      </c>
      <c r="D649" s="109" t="n">
        <v>28.544</v>
      </c>
      <c r="E649" s="109" t="n">
        <v>31.638</v>
      </c>
      <c r="F649" s="0"/>
    </row>
    <row r="650" customFormat="false" ht="15" hidden="true" customHeight="false" outlineLevel="0" collapsed="false">
      <c r="A650" s="104" t="s">
        <v>157</v>
      </c>
      <c r="B650" s="109" t="n">
        <v>1992</v>
      </c>
      <c r="C650" s="109" t="n">
        <v>857.123</v>
      </c>
      <c r="D650" s="109"/>
      <c r="E650" s="109"/>
      <c r="F650" s="0"/>
    </row>
    <row r="651" customFormat="false" ht="15" hidden="true" customHeight="false" outlineLevel="0" collapsed="false">
      <c r="A651" s="104" t="s">
        <v>75</v>
      </c>
      <c r="B651" s="109" t="n">
        <v>1992</v>
      </c>
      <c r="C651" s="109" t="n">
        <v>1237.129</v>
      </c>
      <c r="D651" s="109" t="n">
        <v>22.459</v>
      </c>
      <c r="E651" s="109" t="n">
        <v>36.645</v>
      </c>
      <c r="F651" s="0"/>
    </row>
    <row r="652" customFormat="false" ht="15" hidden="true" customHeight="false" outlineLevel="0" collapsed="false">
      <c r="A652" s="104" t="s">
        <v>78</v>
      </c>
      <c r="B652" s="109" t="n">
        <v>1992</v>
      </c>
      <c r="C652" s="109" t="n">
        <v>919.427</v>
      </c>
      <c r="D652" s="109"/>
      <c r="E652" s="109"/>
      <c r="F652" s="0"/>
    </row>
    <row r="653" customFormat="false" ht="15" hidden="true" customHeight="false" outlineLevel="0" collapsed="false">
      <c r="A653" s="104" t="s">
        <v>116</v>
      </c>
      <c r="B653" s="109" t="n">
        <v>1992</v>
      </c>
      <c r="C653" s="109" t="n">
        <v>934.386</v>
      </c>
      <c r="D653" s="109" t="n">
        <v>40.36</v>
      </c>
      <c r="E653" s="109" t="n">
        <v>51.8</v>
      </c>
      <c r="F653" s="0"/>
    </row>
    <row r="654" customFormat="false" ht="15" hidden="true" customHeight="false" outlineLevel="0" collapsed="false">
      <c r="A654" s="104" t="s">
        <v>81</v>
      </c>
      <c r="B654" s="109" t="n">
        <v>1992</v>
      </c>
      <c r="C654" s="109" t="n">
        <v>825.448</v>
      </c>
      <c r="D654" s="109"/>
      <c r="E654" s="109"/>
      <c r="F654" s="0"/>
    </row>
    <row r="655" customFormat="false" ht="15" hidden="true" customHeight="false" outlineLevel="0" collapsed="false">
      <c r="A655" s="104" t="s">
        <v>137</v>
      </c>
      <c r="B655" s="109" t="n">
        <v>1992</v>
      </c>
      <c r="C655" s="109" t="n">
        <v>441.772</v>
      </c>
      <c r="D655" s="109" t="n">
        <v>33.791</v>
      </c>
      <c r="E655" s="109" t="n">
        <v>539.233</v>
      </c>
      <c r="F655" s="0"/>
    </row>
    <row r="656" customFormat="false" ht="15" hidden="true" customHeight="false" outlineLevel="0" collapsed="false">
      <c r="A656" s="104" t="s">
        <v>94</v>
      </c>
      <c r="B656" s="109" t="n">
        <v>1992</v>
      </c>
      <c r="C656" s="109" t="n">
        <v>228.342</v>
      </c>
      <c r="D656" s="109" t="n">
        <v>30.577</v>
      </c>
      <c r="E656" s="109" t="n">
        <v>25.244</v>
      </c>
      <c r="F656" s="0"/>
    </row>
    <row r="657" customFormat="false" ht="15" hidden="true" customHeight="false" outlineLevel="0" collapsed="false">
      <c r="A657" s="104" t="s">
        <v>95</v>
      </c>
      <c r="B657" s="109" t="n">
        <v>1992</v>
      </c>
      <c r="C657" s="109" t="n">
        <v>293.35</v>
      </c>
      <c r="D657" s="109" t="n">
        <v>9.313</v>
      </c>
      <c r="E657" s="109" t="n">
        <v>14.235</v>
      </c>
      <c r="F657" s="0"/>
    </row>
    <row r="658" customFormat="false" ht="15" hidden="true" customHeight="false" outlineLevel="0" collapsed="false">
      <c r="A658" s="104" t="s">
        <v>124</v>
      </c>
      <c r="B658" s="109" t="n">
        <v>1992</v>
      </c>
      <c r="C658" s="109" t="n">
        <v>6015.511</v>
      </c>
      <c r="D658" s="109" t="n">
        <v>21.641</v>
      </c>
      <c r="E658" s="109" t="n">
        <v>26.537</v>
      </c>
      <c r="F658" s="0"/>
    </row>
    <row r="659" customFormat="false" ht="15" hidden="true" customHeight="false" outlineLevel="0" collapsed="false">
      <c r="A659" s="104" t="s">
        <v>96</v>
      </c>
      <c r="B659" s="109" t="n">
        <v>1992</v>
      </c>
      <c r="C659" s="109" t="n">
        <v>532.507</v>
      </c>
      <c r="D659" s="109"/>
      <c r="E659" s="109"/>
      <c r="F659" s="0"/>
    </row>
    <row r="660" customFormat="false" ht="15" hidden="true" customHeight="false" outlineLevel="0" collapsed="false">
      <c r="A660" s="104" t="s">
        <v>125</v>
      </c>
      <c r="B660" s="109" t="n">
        <v>1992</v>
      </c>
      <c r="C660" s="109" t="n">
        <v>733.931</v>
      </c>
      <c r="D660" s="109" t="n">
        <v>7.526</v>
      </c>
      <c r="E660" s="109" t="n">
        <v>14.726</v>
      </c>
      <c r="F660" s="0"/>
    </row>
    <row r="661" customFormat="false" ht="15" hidden="true" customHeight="false" outlineLevel="0" collapsed="false">
      <c r="A661" s="104" t="s">
        <v>97</v>
      </c>
      <c r="B661" s="109" t="n">
        <v>1992</v>
      </c>
      <c r="C661" s="109" t="n">
        <v>487.674</v>
      </c>
      <c r="D661" s="109" t="n">
        <v>16.15</v>
      </c>
      <c r="E661" s="109" t="n">
        <v>19.294</v>
      </c>
      <c r="F661" s="0"/>
    </row>
    <row r="662" customFormat="false" ht="15" hidden="true" customHeight="false" outlineLevel="0" collapsed="false">
      <c r="A662" s="104" t="s">
        <v>98</v>
      </c>
      <c r="B662" s="109" t="n">
        <v>1992</v>
      </c>
      <c r="C662" s="109" t="n">
        <v>487.532</v>
      </c>
      <c r="D662" s="109" t="n">
        <v>16.747</v>
      </c>
      <c r="E662" s="109" t="n">
        <v>17.174</v>
      </c>
      <c r="F662" s="0"/>
    </row>
    <row r="663" customFormat="false" ht="15" hidden="true" customHeight="false" outlineLevel="0" collapsed="false">
      <c r="A663" s="104" t="s">
        <v>82</v>
      </c>
      <c r="B663" s="109" t="n">
        <v>1992</v>
      </c>
      <c r="C663" s="109" t="n">
        <v>484.699</v>
      </c>
      <c r="D663" s="109" t="n">
        <v>12.418</v>
      </c>
      <c r="E663" s="109" t="n">
        <v>23.621</v>
      </c>
      <c r="F663" s="0"/>
    </row>
    <row r="664" customFormat="false" ht="15" hidden="true" customHeight="false" outlineLevel="0" collapsed="false">
      <c r="A664" s="104" t="s">
        <v>99</v>
      </c>
      <c r="B664" s="109" t="n">
        <v>1992</v>
      </c>
      <c r="C664" s="109" t="n">
        <v>525.83</v>
      </c>
      <c r="D664" s="109" t="n">
        <v>39.585</v>
      </c>
      <c r="E664" s="109" t="n">
        <v>34.852</v>
      </c>
      <c r="F664" s="0"/>
    </row>
    <row r="665" customFormat="false" ht="15" hidden="true" customHeight="false" outlineLevel="0" collapsed="false">
      <c r="A665" s="104" t="s">
        <v>100</v>
      </c>
      <c r="B665" s="109" t="n">
        <v>1992</v>
      </c>
      <c r="C665" s="109"/>
      <c r="D665" s="109"/>
      <c r="E665" s="109"/>
      <c r="F665" s="0"/>
    </row>
    <row r="666" customFormat="false" ht="15" hidden="true" customHeight="false" outlineLevel="0" collapsed="false">
      <c r="A666" s="104" t="s">
        <v>134</v>
      </c>
      <c r="B666" s="109" t="n">
        <v>1992</v>
      </c>
      <c r="C666" s="109" t="n">
        <v>7703.526</v>
      </c>
      <c r="D666" s="109" t="n">
        <v>26.58</v>
      </c>
      <c r="E666" s="109" t="n">
        <v>26.47</v>
      </c>
      <c r="F666" s="0"/>
    </row>
    <row r="667" customFormat="false" ht="15" hidden="true" customHeight="false" outlineLevel="0" collapsed="false">
      <c r="A667" s="104" t="s">
        <v>101</v>
      </c>
      <c r="B667" s="109" t="n">
        <v>1992</v>
      </c>
      <c r="C667" s="109" t="n">
        <v>244.673</v>
      </c>
      <c r="D667" s="109" t="n">
        <v>13.846</v>
      </c>
      <c r="E667" s="109" t="n">
        <v>20.041</v>
      </c>
      <c r="F667" s="0"/>
    </row>
    <row r="668" customFormat="false" ht="15" hidden="true" customHeight="false" outlineLevel="0" collapsed="false">
      <c r="A668" s="104" t="s">
        <v>102</v>
      </c>
      <c r="B668" s="109" t="n">
        <v>1992</v>
      </c>
      <c r="C668" s="109" t="n">
        <v>300.049</v>
      </c>
      <c r="D668" s="109"/>
      <c r="E668" s="109"/>
      <c r="F668" s="0"/>
    </row>
    <row r="669" customFormat="false" ht="15" hidden="true" customHeight="false" outlineLevel="0" collapsed="false">
      <c r="A669" s="104" t="s">
        <v>103</v>
      </c>
      <c r="B669" s="109" t="n">
        <v>1992</v>
      </c>
      <c r="C669" s="109" t="n">
        <v>405.319</v>
      </c>
      <c r="D669" s="109"/>
      <c r="E669" s="109"/>
      <c r="F669" s="0"/>
    </row>
    <row r="670" customFormat="false" ht="15" hidden="true" customHeight="false" outlineLevel="0" collapsed="false">
      <c r="A670" s="104" t="s">
        <v>104</v>
      </c>
      <c r="B670" s="109" t="n">
        <v>1992</v>
      </c>
      <c r="C670" s="109" t="n">
        <v>694.818</v>
      </c>
      <c r="D670" s="109" t="n">
        <v>17.953</v>
      </c>
      <c r="E670" s="109"/>
      <c r="F670" s="0"/>
    </row>
    <row r="671" customFormat="false" ht="15" hidden="true" customHeight="false" outlineLevel="0" collapsed="false">
      <c r="A671" s="104" t="s">
        <v>126</v>
      </c>
      <c r="B671" s="109" t="n">
        <v>1992</v>
      </c>
      <c r="C671" s="109" t="n">
        <v>2960.761</v>
      </c>
      <c r="D671" s="109"/>
      <c r="E671" s="109"/>
      <c r="F671" s="0"/>
    </row>
    <row r="672" customFormat="false" ht="15" hidden="true" customHeight="false" outlineLevel="0" collapsed="false">
      <c r="A672" s="104" t="s">
        <v>127</v>
      </c>
      <c r="B672" s="109" t="n">
        <v>1992</v>
      </c>
      <c r="C672" s="109" t="n">
        <v>1348.516</v>
      </c>
      <c r="D672" s="109" t="n">
        <v>22.117</v>
      </c>
      <c r="E672" s="109" t="n">
        <v>24.113</v>
      </c>
      <c r="F672" s="0"/>
    </row>
    <row r="673" customFormat="false" ht="15" hidden="true" customHeight="false" outlineLevel="0" collapsed="false">
      <c r="A673" s="104" t="s">
        <v>105</v>
      </c>
      <c r="B673" s="109" t="n">
        <v>1992</v>
      </c>
      <c r="C673" s="109" t="n">
        <v>151.715</v>
      </c>
      <c r="D673" s="109" t="n">
        <v>23.649</v>
      </c>
      <c r="E673" s="109" t="n">
        <v>25.927</v>
      </c>
      <c r="F673" s="0"/>
    </row>
    <row r="674" customFormat="false" ht="15" hidden="true" customHeight="false" outlineLevel="0" collapsed="false">
      <c r="A674" s="104" t="s">
        <v>128</v>
      </c>
      <c r="B674" s="109" t="n">
        <v>1992</v>
      </c>
      <c r="C674" s="109" t="n">
        <v>2070.995</v>
      </c>
      <c r="D674" s="109" t="n">
        <v>32.066</v>
      </c>
      <c r="E674" s="109" t="n">
        <v>35.001</v>
      </c>
      <c r="F674" s="0"/>
    </row>
    <row r="675" customFormat="false" ht="15" hidden="true" customHeight="false" outlineLevel="0" collapsed="false">
      <c r="A675" s="104" t="s">
        <v>106</v>
      </c>
      <c r="B675" s="109" t="n">
        <v>1992</v>
      </c>
      <c r="C675" s="109" t="n">
        <v>291.834</v>
      </c>
      <c r="D675" s="109"/>
      <c r="E675" s="109"/>
      <c r="F675" s="0"/>
    </row>
    <row r="676" customFormat="false" ht="15" hidden="true" customHeight="false" outlineLevel="0" collapsed="false">
      <c r="A676" s="104" t="s">
        <v>136</v>
      </c>
      <c r="B676" s="109" t="n">
        <v>1992</v>
      </c>
      <c r="C676" s="109" t="n">
        <v>546.094</v>
      </c>
      <c r="D676" s="109"/>
      <c r="E676" s="109"/>
      <c r="F676" s="0"/>
    </row>
    <row r="677" customFormat="false" ht="15" hidden="true" customHeight="false" outlineLevel="0" collapsed="false">
      <c r="A677" s="104" t="s">
        <v>107</v>
      </c>
      <c r="B677" s="109" t="n">
        <v>1992</v>
      </c>
      <c r="C677" s="109" t="n">
        <v>292.942</v>
      </c>
      <c r="D677" s="109" t="n">
        <v>16.959</v>
      </c>
      <c r="E677" s="109" t="n">
        <v>25.508</v>
      </c>
      <c r="F677" s="0"/>
    </row>
    <row r="678" customFormat="false" ht="15" hidden="true" customHeight="false" outlineLevel="0" collapsed="false">
      <c r="A678" s="104" t="s">
        <v>117</v>
      </c>
      <c r="B678" s="109" t="n">
        <v>1992</v>
      </c>
      <c r="C678" s="109" t="n">
        <v>790.824</v>
      </c>
      <c r="D678" s="109"/>
      <c r="E678" s="109"/>
      <c r="F678" s="0"/>
    </row>
    <row r="679" customFormat="false" ht="15" hidden="true" customHeight="false" outlineLevel="0" collapsed="false">
      <c r="A679" s="104" t="s">
        <v>118</v>
      </c>
      <c r="B679" s="109" t="n">
        <v>1992</v>
      </c>
      <c r="C679" s="109" t="n">
        <v>751.464</v>
      </c>
      <c r="D679" s="109"/>
      <c r="E679" s="109"/>
      <c r="F679" s="0"/>
    </row>
    <row r="680" customFormat="false" ht="15" hidden="true" customHeight="false" outlineLevel="0" collapsed="false">
      <c r="A680" s="104" t="s">
        <v>129</v>
      </c>
      <c r="B680" s="109" t="n">
        <v>1992</v>
      </c>
      <c r="C680" s="109" t="n">
        <v>6128.346</v>
      </c>
      <c r="D680" s="109" t="n">
        <v>57.154</v>
      </c>
      <c r="E680" s="109" t="n">
        <v>50.711</v>
      </c>
      <c r="F680" s="0"/>
    </row>
    <row r="681" customFormat="false" ht="15" hidden="true" customHeight="false" outlineLevel="0" collapsed="false">
      <c r="A681" s="104" t="s">
        <v>108</v>
      </c>
      <c r="B681" s="109" t="n">
        <v>1992</v>
      </c>
      <c r="C681" s="109" t="n">
        <v>246.118</v>
      </c>
      <c r="D681" s="109"/>
      <c r="E681" s="109"/>
      <c r="F681" s="0"/>
    </row>
    <row r="682" customFormat="false" ht="15" hidden="true" customHeight="false" outlineLevel="0" collapsed="false">
      <c r="A682" s="104" t="s">
        <v>131</v>
      </c>
      <c r="B682" s="109" t="n">
        <v>1992</v>
      </c>
      <c r="C682" s="109" t="n">
        <v>3481.419</v>
      </c>
      <c r="D682" s="109"/>
      <c r="E682" s="109"/>
      <c r="F682" s="0"/>
    </row>
    <row r="683" customFormat="false" ht="15" hidden="true" customHeight="false" outlineLevel="0" collapsed="false">
      <c r="A683" s="104" t="s">
        <v>109</v>
      </c>
      <c r="B683" s="109" t="n">
        <v>1992</v>
      </c>
      <c r="C683" s="109"/>
      <c r="D683" s="109"/>
      <c r="E683" s="109"/>
      <c r="F683" s="0"/>
    </row>
    <row r="684" customFormat="false" ht="15" hidden="true" customHeight="false" outlineLevel="0" collapsed="false">
      <c r="A684" s="104" t="s">
        <v>110</v>
      </c>
      <c r="B684" s="109" t="n">
        <v>1992</v>
      </c>
      <c r="C684" s="109" t="n">
        <v>123.539</v>
      </c>
      <c r="D684" s="109" t="n">
        <v>23.794</v>
      </c>
      <c r="E684" s="109" t="n">
        <v>46.314</v>
      </c>
      <c r="F684" s="0"/>
    </row>
    <row r="685" customFormat="false" ht="15" hidden="true" customHeight="false" outlineLevel="0" collapsed="false">
      <c r="A685" s="104" t="s">
        <v>84</v>
      </c>
      <c r="B685" s="109" t="n">
        <v>1992</v>
      </c>
      <c r="C685" s="109" t="n">
        <v>1760.625</v>
      </c>
      <c r="D685" s="109" t="n">
        <v>21.221</v>
      </c>
      <c r="E685" s="109" t="n">
        <v>23.886</v>
      </c>
      <c r="F685" s="0"/>
    </row>
    <row r="686" customFormat="false" ht="15" hidden="true" customHeight="false" outlineLevel="0" collapsed="false">
      <c r="A686" s="104" t="s">
        <v>112</v>
      </c>
      <c r="B686" s="109" t="n">
        <v>1992</v>
      </c>
      <c r="C686" s="109" t="n">
        <v>140.479</v>
      </c>
      <c r="D686" s="109" t="n">
        <v>19.062</v>
      </c>
      <c r="E686" s="109" t="n">
        <v>26.551</v>
      </c>
      <c r="F686" s="0"/>
    </row>
    <row r="687" customFormat="false" ht="15" hidden="true" customHeight="false" outlineLevel="0" collapsed="false">
      <c r="A687" s="104" t="s">
        <v>119</v>
      </c>
      <c r="B687" s="109" t="n">
        <v>1992</v>
      </c>
      <c r="C687" s="109" t="n">
        <v>484.914</v>
      </c>
      <c r="D687" s="109" t="n">
        <v>16.081</v>
      </c>
      <c r="E687" s="109" t="n">
        <v>19.603</v>
      </c>
      <c r="F687" s="0"/>
    </row>
    <row r="688" customFormat="false" ht="15" hidden="true" customHeight="false" outlineLevel="0" collapsed="false">
      <c r="A688" s="104" t="s">
        <v>132</v>
      </c>
      <c r="B688" s="109" t="n">
        <v>1992</v>
      </c>
      <c r="C688" s="109" t="n">
        <v>1999.788</v>
      </c>
      <c r="D688" s="109" t="n">
        <v>23.34</v>
      </c>
      <c r="E688" s="109" t="n">
        <v>26.492</v>
      </c>
      <c r="F688" s="0"/>
    </row>
    <row r="689" customFormat="false" ht="15" hidden="true" customHeight="false" outlineLevel="0" collapsed="false">
      <c r="A689" s="104" t="s">
        <v>111</v>
      </c>
      <c r="B689" s="109" t="n">
        <v>1992</v>
      </c>
      <c r="C689" s="109" t="n">
        <v>149.433</v>
      </c>
      <c r="D689" s="109"/>
      <c r="E689" s="109"/>
      <c r="F689" s="0"/>
    </row>
    <row r="690" customFormat="false" ht="15" hidden="true" customHeight="false" outlineLevel="0" collapsed="false">
      <c r="A690" s="104" t="s">
        <v>113</v>
      </c>
      <c r="B690" s="109" t="n">
        <v>1992</v>
      </c>
      <c r="C690" s="109" t="n">
        <v>424.949</v>
      </c>
      <c r="D690" s="109"/>
      <c r="E690" s="109"/>
      <c r="F690" s="0"/>
    </row>
    <row r="691" customFormat="false" ht="15" hidden="true" customHeight="false" outlineLevel="0" collapsed="false">
      <c r="A691" s="104" t="s">
        <v>85</v>
      </c>
      <c r="B691" s="109" t="n">
        <v>1992</v>
      </c>
      <c r="C691" s="109" t="n">
        <v>648.024</v>
      </c>
      <c r="D691" s="109"/>
      <c r="E691" s="109"/>
      <c r="F691" s="0"/>
    </row>
    <row r="692" customFormat="false" ht="15" hidden="true" customHeight="false" outlineLevel="0" collapsed="false">
      <c r="A692" s="104" t="s">
        <v>120</v>
      </c>
      <c r="B692" s="109" t="n">
        <v>1993</v>
      </c>
      <c r="C692" s="109" t="n">
        <v>1894.946</v>
      </c>
      <c r="D692" s="109" t="n">
        <v>26.905</v>
      </c>
      <c r="E692" s="109" t="n">
        <v>32.821</v>
      </c>
      <c r="F692" s="0"/>
    </row>
    <row r="693" customFormat="false" ht="15" hidden="true" customHeight="false" outlineLevel="0" collapsed="false">
      <c r="A693" s="104" t="s">
        <v>86</v>
      </c>
      <c r="B693" s="109" t="n">
        <v>1993</v>
      </c>
      <c r="C693" s="109" t="n">
        <v>439.645</v>
      </c>
      <c r="D693" s="109"/>
      <c r="E693" s="109"/>
      <c r="F693" s="0"/>
    </row>
    <row r="694" customFormat="false" ht="15" hidden="true" customHeight="false" outlineLevel="0" collapsed="false">
      <c r="A694" s="104" t="s">
        <v>114</v>
      </c>
      <c r="B694" s="109" t="n">
        <v>1993</v>
      </c>
      <c r="C694" s="109" t="n">
        <v>407.402</v>
      </c>
      <c r="D694" s="109" t="n">
        <v>15.813</v>
      </c>
      <c r="E694" s="109" t="n">
        <v>16.378</v>
      </c>
      <c r="F694" s="0"/>
    </row>
    <row r="695" customFormat="false" ht="15" hidden="true" customHeight="false" outlineLevel="0" collapsed="false">
      <c r="A695" s="104" t="s">
        <v>122</v>
      </c>
      <c r="B695" s="109" t="n">
        <v>1993</v>
      </c>
      <c r="C695" s="109" t="n">
        <v>2629.778</v>
      </c>
      <c r="D695" s="109"/>
      <c r="E695" s="109" t="n">
        <v>41.754</v>
      </c>
      <c r="F695" s="0"/>
    </row>
    <row r="696" customFormat="false" ht="15" hidden="true" customHeight="false" outlineLevel="0" collapsed="false">
      <c r="A696" s="104" t="s">
        <v>88</v>
      </c>
      <c r="B696" s="109" t="n">
        <v>1993</v>
      </c>
      <c r="C696" s="109" t="n">
        <v>335.033</v>
      </c>
      <c r="D696" s="109" t="n">
        <v>15.807</v>
      </c>
      <c r="E696" s="109" t="n">
        <v>20.092</v>
      </c>
      <c r="F696" s="0"/>
    </row>
    <row r="697" customFormat="false" ht="15" hidden="true" customHeight="false" outlineLevel="0" collapsed="false">
      <c r="A697" s="104" t="s">
        <v>89</v>
      </c>
      <c r="B697" s="109" t="n">
        <v>1993</v>
      </c>
      <c r="C697" s="109" t="n">
        <v>162.572</v>
      </c>
      <c r="D697" s="109" t="n">
        <v>26.542</v>
      </c>
      <c r="E697" s="109" t="n">
        <v>27.961</v>
      </c>
      <c r="F697" s="0"/>
    </row>
    <row r="698" customFormat="false" ht="15" hidden="true" customHeight="false" outlineLevel="0" collapsed="false">
      <c r="A698" s="104" t="s">
        <v>123</v>
      </c>
      <c r="B698" s="109" t="n">
        <v>1993</v>
      </c>
      <c r="C698" s="109" t="n">
        <v>1046.265</v>
      </c>
      <c r="D698" s="109"/>
      <c r="E698" s="109"/>
      <c r="F698" s="0"/>
    </row>
    <row r="699" customFormat="false" ht="15" hidden="true" customHeight="false" outlineLevel="0" collapsed="false">
      <c r="A699" s="104" t="s">
        <v>71</v>
      </c>
      <c r="B699" s="109" t="n">
        <v>1993</v>
      </c>
      <c r="C699" s="109" t="n">
        <v>1058.31</v>
      </c>
      <c r="D699" s="109"/>
      <c r="E699" s="109"/>
      <c r="F699" s="0"/>
    </row>
    <row r="700" customFormat="false" ht="15" hidden="true" customHeight="false" outlineLevel="0" collapsed="false">
      <c r="A700" s="104" t="s">
        <v>90</v>
      </c>
      <c r="B700" s="109" t="n">
        <v>1993</v>
      </c>
      <c r="C700" s="109" t="n">
        <v>418.922</v>
      </c>
      <c r="D700" s="109" t="n">
        <v>14.963</v>
      </c>
      <c r="E700" s="109" t="n">
        <v>20.626</v>
      </c>
      <c r="F700" s="0"/>
    </row>
    <row r="701" customFormat="false" ht="15" hidden="true" customHeight="false" outlineLevel="0" collapsed="false">
      <c r="A701" s="104" t="s">
        <v>91</v>
      </c>
      <c r="B701" s="109" t="n">
        <v>1993</v>
      </c>
      <c r="C701" s="109" t="n">
        <v>271.777</v>
      </c>
      <c r="D701" s="109"/>
      <c r="E701" s="109"/>
      <c r="F701" s="0"/>
    </row>
    <row r="702" customFormat="false" ht="15" hidden="true" customHeight="false" outlineLevel="0" collapsed="false">
      <c r="A702" s="104" t="s">
        <v>92</v>
      </c>
      <c r="B702" s="109" t="n">
        <v>1993</v>
      </c>
      <c r="C702" s="109" t="n">
        <v>596.546</v>
      </c>
      <c r="D702" s="109" t="n">
        <v>27.01</v>
      </c>
      <c r="E702" s="109" t="n">
        <v>25.05</v>
      </c>
      <c r="F702" s="0"/>
    </row>
    <row r="703" customFormat="false" ht="15" hidden="true" customHeight="false" outlineLevel="0" collapsed="false">
      <c r="A703" s="104" t="s">
        <v>157</v>
      </c>
      <c r="B703" s="109" t="n">
        <v>1993</v>
      </c>
      <c r="C703" s="109" t="n">
        <v>1083.618</v>
      </c>
      <c r="D703" s="109"/>
      <c r="E703" s="109"/>
      <c r="F703" s="0"/>
    </row>
    <row r="704" customFormat="false" ht="15" hidden="true" customHeight="false" outlineLevel="0" collapsed="false">
      <c r="A704" s="104" t="s">
        <v>75</v>
      </c>
      <c r="B704" s="109" t="n">
        <v>1993</v>
      </c>
      <c r="C704" s="109" t="n">
        <v>1098.786</v>
      </c>
      <c r="D704" s="109" t="n">
        <v>24.099</v>
      </c>
      <c r="E704" s="109" t="n">
        <v>36.75</v>
      </c>
      <c r="F704" s="0"/>
    </row>
    <row r="705" customFormat="false" ht="15" hidden="true" customHeight="false" outlineLevel="0" collapsed="false">
      <c r="A705" s="104" t="s">
        <v>78</v>
      </c>
      <c r="B705" s="109" t="n">
        <v>1993</v>
      </c>
      <c r="C705" s="109" t="n">
        <v>827.634</v>
      </c>
      <c r="D705" s="109"/>
      <c r="E705" s="109"/>
      <c r="F705" s="0"/>
    </row>
    <row r="706" customFormat="false" ht="15" hidden="true" customHeight="false" outlineLevel="0" collapsed="false">
      <c r="A706" s="104" t="s">
        <v>116</v>
      </c>
      <c r="B706" s="109" t="n">
        <v>1993</v>
      </c>
      <c r="C706" s="109" t="n">
        <v>886.101</v>
      </c>
      <c r="D706" s="109" t="n">
        <v>39.627</v>
      </c>
      <c r="E706" s="109" t="n">
        <v>52.622</v>
      </c>
      <c r="F706" s="0"/>
    </row>
    <row r="707" customFormat="false" ht="15" hidden="true" customHeight="false" outlineLevel="0" collapsed="false">
      <c r="A707" s="104" t="s">
        <v>81</v>
      </c>
      <c r="B707" s="109" t="n">
        <v>1993</v>
      </c>
      <c r="C707" s="109" t="n">
        <v>906.804</v>
      </c>
      <c r="D707" s="109"/>
      <c r="E707" s="109"/>
      <c r="F707" s="0"/>
    </row>
    <row r="708" customFormat="false" ht="15" hidden="true" customHeight="false" outlineLevel="0" collapsed="false">
      <c r="A708" s="104" t="s">
        <v>137</v>
      </c>
      <c r="B708" s="109" t="n">
        <v>1993</v>
      </c>
      <c r="C708" s="109" t="n">
        <v>431.315</v>
      </c>
      <c r="D708" s="109" t="n">
        <v>34.788</v>
      </c>
      <c r="E708" s="109" t="n">
        <v>232.375</v>
      </c>
      <c r="F708" s="0"/>
    </row>
    <row r="709" customFormat="false" ht="15" hidden="true" customHeight="false" outlineLevel="0" collapsed="false">
      <c r="A709" s="104" t="s">
        <v>94</v>
      </c>
      <c r="B709" s="109" t="n">
        <v>1993</v>
      </c>
      <c r="C709" s="109" t="n">
        <v>141.275</v>
      </c>
      <c r="D709" s="109" t="n">
        <v>55.291</v>
      </c>
      <c r="E709" s="109" t="n">
        <v>52.022</v>
      </c>
      <c r="F709" s="0"/>
    </row>
    <row r="710" customFormat="false" ht="15" hidden="true" customHeight="false" outlineLevel="0" collapsed="false">
      <c r="A710" s="104" t="s">
        <v>95</v>
      </c>
      <c r="B710" s="109" t="n">
        <v>1993</v>
      </c>
      <c r="C710" s="109" t="n">
        <v>176.465</v>
      </c>
      <c r="D710" s="109" t="n">
        <v>9.652</v>
      </c>
      <c r="E710" s="109" t="n">
        <v>13.773</v>
      </c>
      <c r="F710" s="0"/>
    </row>
    <row r="711" customFormat="false" ht="15" hidden="true" customHeight="false" outlineLevel="0" collapsed="false">
      <c r="A711" s="104" t="s">
        <v>124</v>
      </c>
      <c r="B711" s="109" t="n">
        <v>1993</v>
      </c>
      <c r="C711" s="109" t="n">
        <v>5677.618</v>
      </c>
      <c r="D711" s="109" t="n">
        <v>21.526</v>
      </c>
      <c r="E711" s="109" t="n">
        <v>26.879</v>
      </c>
      <c r="F711" s="0"/>
    </row>
    <row r="712" customFormat="false" ht="15" hidden="true" customHeight="false" outlineLevel="0" collapsed="false">
      <c r="A712" s="104" t="s">
        <v>96</v>
      </c>
      <c r="B712" s="109" t="n">
        <v>1993</v>
      </c>
      <c r="C712" s="109" t="n">
        <v>538.797</v>
      </c>
      <c r="D712" s="109"/>
      <c r="E712" s="109"/>
      <c r="F712" s="0"/>
    </row>
    <row r="713" customFormat="false" ht="15" hidden="true" customHeight="false" outlineLevel="0" collapsed="false">
      <c r="A713" s="104" t="s">
        <v>125</v>
      </c>
      <c r="B713" s="109" t="n">
        <v>1993</v>
      </c>
      <c r="C713" s="109" t="n">
        <v>629.466</v>
      </c>
      <c r="D713" s="109" t="n">
        <v>10.034</v>
      </c>
      <c r="E713" s="109" t="n">
        <v>18.092</v>
      </c>
      <c r="F713" s="0"/>
    </row>
    <row r="714" customFormat="false" ht="15" hidden="true" customHeight="false" outlineLevel="0" collapsed="false">
      <c r="A714" s="104" t="s">
        <v>97</v>
      </c>
      <c r="B714" s="109" t="n">
        <v>1993</v>
      </c>
      <c r="C714" s="109" t="n">
        <v>459.437</v>
      </c>
      <c r="D714" s="109" t="n">
        <v>14.822</v>
      </c>
      <c r="E714" s="109" t="n">
        <v>18.502</v>
      </c>
      <c r="F714" s="0"/>
    </row>
    <row r="715" customFormat="false" ht="15" hidden="true" customHeight="false" outlineLevel="0" collapsed="false">
      <c r="A715" s="104" t="s">
        <v>98</v>
      </c>
      <c r="B715" s="109" t="n">
        <v>1993</v>
      </c>
      <c r="C715" s="109" t="n">
        <v>372.035</v>
      </c>
      <c r="D715" s="109" t="n">
        <v>21.604</v>
      </c>
      <c r="E715" s="109" t="n">
        <v>22.176</v>
      </c>
      <c r="F715" s="0"/>
    </row>
    <row r="716" customFormat="false" ht="15" hidden="true" customHeight="false" outlineLevel="0" collapsed="false">
      <c r="A716" s="104" t="s">
        <v>82</v>
      </c>
      <c r="B716" s="109" t="n">
        <v>1993</v>
      </c>
      <c r="C716" s="109" t="n">
        <v>326.994</v>
      </c>
      <c r="D716" s="109" t="n">
        <v>13.779</v>
      </c>
      <c r="E716" s="109" t="n">
        <v>25.394</v>
      </c>
      <c r="F716" s="0"/>
    </row>
    <row r="717" customFormat="false" ht="15" hidden="true" customHeight="false" outlineLevel="0" collapsed="false">
      <c r="A717" s="104" t="s">
        <v>99</v>
      </c>
      <c r="B717" s="109" t="n">
        <v>1993</v>
      </c>
      <c r="C717" s="109" t="n">
        <v>512.741</v>
      </c>
      <c r="D717" s="109" t="n">
        <v>43.142</v>
      </c>
      <c r="E717" s="109" t="n">
        <v>35.599</v>
      </c>
      <c r="F717" s="0"/>
    </row>
    <row r="718" customFormat="false" ht="15" hidden="true" customHeight="false" outlineLevel="0" collapsed="false">
      <c r="A718" s="104" t="s">
        <v>100</v>
      </c>
      <c r="B718" s="109" t="n">
        <v>1993</v>
      </c>
      <c r="C718" s="109"/>
      <c r="D718" s="109"/>
      <c r="E718" s="109"/>
      <c r="F718" s="0"/>
    </row>
    <row r="719" customFormat="false" ht="15" hidden="true" customHeight="false" outlineLevel="0" collapsed="false">
      <c r="A719" s="104" t="s">
        <v>134</v>
      </c>
      <c r="B719" s="109" t="n">
        <v>1993</v>
      </c>
      <c r="C719" s="109" t="n">
        <v>6780.858</v>
      </c>
      <c r="D719" s="109" t="n">
        <v>25.226</v>
      </c>
      <c r="E719" s="109" t="n">
        <v>31.185</v>
      </c>
      <c r="F719" s="0"/>
    </row>
    <row r="720" customFormat="false" ht="15" hidden="true" customHeight="false" outlineLevel="0" collapsed="false">
      <c r="A720" s="104" t="s">
        <v>101</v>
      </c>
      <c r="B720" s="109" t="n">
        <v>1993</v>
      </c>
      <c r="C720" s="109" t="n">
        <v>266.592</v>
      </c>
      <c r="D720" s="109" t="n">
        <v>12.944</v>
      </c>
      <c r="E720" s="109" t="n">
        <v>20.584</v>
      </c>
      <c r="F720" s="0"/>
    </row>
    <row r="721" customFormat="false" ht="15" hidden="true" customHeight="false" outlineLevel="0" collapsed="false">
      <c r="A721" s="104" t="s">
        <v>102</v>
      </c>
      <c r="B721" s="109" t="n">
        <v>1993</v>
      </c>
      <c r="C721" s="109" t="n">
        <v>343.226</v>
      </c>
      <c r="D721" s="109"/>
      <c r="E721" s="109"/>
      <c r="F721" s="0"/>
    </row>
    <row r="722" customFormat="false" ht="15" hidden="true" customHeight="false" outlineLevel="0" collapsed="false">
      <c r="A722" s="104" t="s">
        <v>103</v>
      </c>
      <c r="B722" s="109" t="n">
        <v>1993</v>
      </c>
      <c r="C722" s="109" t="n">
        <v>393.935</v>
      </c>
      <c r="D722" s="109"/>
      <c r="E722" s="109"/>
      <c r="F722" s="0"/>
    </row>
    <row r="723" customFormat="false" ht="15" hidden="true" customHeight="false" outlineLevel="0" collapsed="false">
      <c r="A723" s="104" t="s">
        <v>104</v>
      </c>
      <c r="B723" s="109" t="n">
        <v>1993</v>
      </c>
      <c r="C723" s="109" t="n">
        <v>576.823</v>
      </c>
      <c r="D723" s="109" t="n">
        <v>21.295</v>
      </c>
      <c r="E723" s="109"/>
      <c r="F723" s="0"/>
    </row>
    <row r="724" customFormat="false" ht="15" hidden="true" customHeight="false" outlineLevel="0" collapsed="false">
      <c r="A724" s="104" t="s">
        <v>126</v>
      </c>
      <c r="B724" s="109" t="n">
        <v>1993</v>
      </c>
      <c r="C724" s="109" t="n">
        <v>3018.635</v>
      </c>
      <c r="D724" s="109"/>
      <c r="E724" s="109"/>
      <c r="F724" s="0"/>
    </row>
    <row r="725" customFormat="false" ht="15" hidden="true" customHeight="false" outlineLevel="0" collapsed="false">
      <c r="A725" s="104" t="s">
        <v>127</v>
      </c>
      <c r="B725" s="109" t="n">
        <v>1993</v>
      </c>
      <c r="C725" s="109" t="n">
        <v>1242.941</v>
      </c>
      <c r="D725" s="109" t="n">
        <v>22.844</v>
      </c>
      <c r="E725" s="109" t="n">
        <v>25.01</v>
      </c>
      <c r="F725" s="0"/>
    </row>
    <row r="726" customFormat="false" ht="15" hidden="true" customHeight="false" outlineLevel="0" collapsed="false">
      <c r="A726" s="104" t="s">
        <v>105</v>
      </c>
      <c r="B726" s="109" t="n">
        <v>1993</v>
      </c>
      <c r="C726" s="109" t="n">
        <v>152.109</v>
      </c>
      <c r="D726" s="109" t="n">
        <v>21.9</v>
      </c>
      <c r="E726" s="109" t="n">
        <v>24.957</v>
      </c>
      <c r="F726" s="0"/>
    </row>
    <row r="727" customFormat="false" ht="15" hidden="true" customHeight="false" outlineLevel="0" collapsed="false">
      <c r="A727" s="104" t="s">
        <v>128</v>
      </c>
      <c r="B727" s="109" t="n">
        <v>1993</v>
      </c>
      <c r="C727" s="109" t="n">
        <v>1922.824</v>
      </c>
      <c r="D727" s="109" t="n">
        <v>30.529</v>
      </c>
      <c r="E727" s="109" t="n">
        <v>33.555</v>
      </c>
      <c r="F727" s="0"/>
    </row>
    <row r="728" customFormat="false" ht="15" hidden="true" customHeight="false" outlineLevel="0" collapsed="false">
      <c r="A728" s="104" t="s">
        <v>106</v>
      </c>
      <c r="B728" s="109" t="n">
        <v>1993</v>
      </c>
      <c r="C728" s="109" t="n">
        <v>267.092</v>
      </c>
      <c r="D728" s="109"/>
      <c r="E728" s="109"/>
      <c r="F728" s="0"/>
    </row>
    <row r="729" customFormat="false" ht="15" hidden="true" customHeight="false" outlineLevel="0" collapsed="false">
      <c r="A729" s="104" t="s">
        <v>136</v>
      </c>
      <c r="B729" s="109" t="n">
        <v>1993</v>
      </c>
      <c r="C729" s="109" t="n">
        <v>577.535</v>
      </c>
      <c r="D729" s="109"/>
      <c r="E729" s="109"/>
      <c r="F729" s="0"/>
    </row>
    <row r="730" customFormat="false" ht="15" hidden="true" customHeight="false" outlineLevel="0" collapsed="false">
      <c r="A730" s="104" t="s">
        <v>107</v>
      </c>
      <c r="B730" s="109" t="n">
        <v>1993</v>
      </c>
      <c r="C730" s="109" t="n">
        <v>301.087</v>
      </c>
      <c r="D730" s="109" t="n">
        <v>16.221</v>
      </c>
      <c r="E730" s="109" t="n">
        <v>24.052</v>
      </c>
      <c r="F730" s="0"/>
    </row>
    <row r="731" customFormat="false" ht="15" hidden="true" customHeight="false" outlineLevel="0" collapsed="false">
      <c r="A731" s="104" t="s">
        <v>117</v>
      </c>
      <c r="B731" s="109" t="n">
        <v>1993</v>
      </c>
      <c r="C731" s="109" t="n">
        <v>1033.018</v>
      </c>
      <c r="D731" s="109"/>
      <c r="E731" s="109"/>
      <c r="F731" s="0"/>
    </row>
    <row r="732" customFormat="false" ht="15" hidden="true" customHeight="false" outlineLevel="0" collapsed="false">
      <c r="A732" s="104" t="s">
        <v>118</v>
      </c>
      <c r="B732" s="109" t="n">
        <v>1993</v>
      </c>
      <c r="C732" s="109" t="n">
        <v>689.638</v>
      </c>
      <c r="D732" s="109"/>
      <c r="E732" s="109"/>
      <c r="F732" s="0"/>
    </row>
    <row r="733" customFormat="false" ht="15" hidden="true" customHeight="false" outlineLevel="0" collapsed="false">
      <c r="A733" s="104" t="s">
        <v>129</v>
      </c>
      <c r="B733" s="109" t="n">
        <v>1993</v>
      </c>
      <c r="C733" s="109" t="n">
        <v>6559.088</v>
      </c>
      <c r="D733" s="109" t="n">
        <v>56.731</v>
      </c>
      <c r="E733" s="109" t="n">
        <v>60.354</v>
      </c>
      <c r="F733" s="0"/>
    </row>
    <row r="734" customFormat="false" ht="15" hidden="true" customHeight="false" outlineLevel="0" collapsed="false">
      <c r="A734" s="104" t="s">
        <v>108</v>
      </c>
      <c r="B734" s="109" t="n">
        <v>1993</v>
      </c>
      <c r="C734" s="109" t="n">
        <v>281.104</v>
      </c>
      <c r="D734" s="109"/>
      <c r="E734" s="109"/>
      <c r="F734" s="0"/>
    </row>
    <row r="735" customFormat="false" ht="15" hidden="true" customHeight="false" outlineLevel="0" collapsed="false">
      <c r="A735" s="104" t="s">
        <v>131</v>
      </c>
      <c r="B735" s="109" t="n">
        <v>1993</v>
      </c>
      <c r="C735" s="109" t="n">
        <v>3390.848</v>
      </c>
      <c r="D735" s="109"/>
      <c r="E735" s="109"/>
      <c r="F735" s="0"/>
    </row>
    <row r="736" customFormat="false" ht="15" hidden="true" customHeight="false" outlineLevel="0" collapsed="false">
      <c r="A736" s="104" t="s">
        <v>109</v>
      </c>
      <c r="B736" s="109" t="n">
        <v>1993</v>
      </c>
      <c r="C736" s="109"/>
      <c r="D736" s="109"/>
      <c r="E736" s="109"/>
      <c r="F736" s="0"/>
    </row>
    <row r="737" customFormat="false" ht="15" hidden="true" customHeight="false" outlineLevel="0" collapsed="false">
      <c r="A737" s="104" t="s">
        <v>110</v>
      </c>
      <c r="B737" s="109" t="n">
        <v>1993</v>
      </c>
      <c r="C737" s="109" t="n">
        <v>203.045</v>
      </c>
      <c r="D737" s="109" t="n">
        <v>14.369</v>
      </c>
      <c r="E737" s="109" t="n">
        <v>21.756</v>
      </c>
      <c r="F737" s="0"/>
    </row>
    <row r="738" customFormat="false" ht="15" hidden="true" customHeight="false" outlineLevel="0" collapsed="false">
      <c r="A738" s="104" t="s">
        <v>84</v>
      </c>
      <c r="B738" s="109" t="n">
        <v>1993</v>
      </c>
      <c r="C738" s="109" t="n">
        <v>1769.749</v>
      </c>
      <c r="D738" s="109" t="n">
        <v>19.442</v>
      </c>
      <c r="E738" s="109" t="n">
        <v>22.538</v>
      </c>
      <c r="F738" s="0"/>
    </row>
    <row r="739" customFormat="false" ht="15" hidden="true" customHeight="false" outlineLevel="0" collapsed="false">
      <c r="A739" s="104" t="s">
        <v>112</v>
      </c>
      <c r="B739" s="109" t="n">
        <v>1993</v>
      </c>
      <c r="C739" s="109" t="n">
        <v>125.671</v>
      </c>
      <c r="D739" s="109" t="n">
        <v>21.803</v>
      </c>
      <c r="E739" s="109" t="n">
        <v>24.869</v>
      </c>
      <c r="F739" s="0"/>
    </row>
    <row r="740" customFormat="false" ht="15" hidden="true" customHeight="false" outlineLevel="0" collapsed="false">
      <c r="A740" s="104" t="s">
        <v>119</v>
      </c>
      <c r="B740" s="109" t="n">
        <v>1993</v>
      </c>
      <c r="C740" s="109" t="n">
        <v>362.494</v>
      </c>
      <c r="D740" s="109" t="n">
        <v>9.803</v>
      </c>
      <c r="E740" s="109" t="n">
        <v>22.909</v>
      </c>
      <c r="F740" s="0"/>
    </row>
    <row r="741" customFormat="false" ht="15" hidden="true" customHeight="false" outlineLevel="0" collapsed="false">
      <c r="A741" s="104" t="s">
        <v>132</v>
      </c>
      <c r="B741" s="109" t="n">
        <v>1993</v>
      </c>
      <c r="C741" s="109" t="n">
        <v>1859.909</v>
      </c>
      <c r="D741" s="109" t="n">
        <v>24.6</v>
      </c>
      <c r="E741" s="109" t="n">
        <v>27.379</v>
      </c>
      <c r="F741" s="0"/>
    </row>
    <row r="742" customFormat="false" ht="15" hidden="true" customHeight="false" outlineLevel="0" collapsed="false">
      <c r="A742" s="104" t="s">
        <v>111</v>
      </c>
      <c r="B742" s="109" t="n">
        <v>1993</v>
      </c>
      <c r="C742" s="109" t="n">
        <v>171.276</v>
      </c>
      <c r="D742" s="109"/>
      <c r="E742" s="109"/>
      <c r="F742" s="0"/>
    </row>
    <row r="743" customFormat="false" ht="15" hidden="true" customHeight="false" outlineLevel="0" collapsed="false">
      <c r="A743" s="104" t="s">
        <v>113</v>
      </c>
      <c r="B743" s="109" t="n">
        <v>1993</v>
      </c>
      <c r="C743" s="109" t="n">
        <v>405.587</v>
      </c>
      <c r="D743" s="109"/>
      <c r="E743" s="109"/>
      <c r="F743" s="0"/>
    </row>
    <row r="744" customFormat="false" ht="15" hidden="true" customHeight="false" outlineLevel="0" collapsed="false">
      <c r="A744" s="104" t="s">
        <v>85</v>
      </c>
      <c r="B744" s="109" t="n">
        <v>1993</v>
      </c>
      <c r="C744" s="109" t="n">
        <v>608.025</v>
      </c>
      <c r="D744" s="109"/>
      <c r="E744" s="109"/>
      <c r="F744" s="0"/>
    </row>
    <row r="745" customFormat="false" ht="15" hidden="true" customHeight="false" outlineLevel="0" collapsed="false">
      <c r="A745" s="104" t="s">
        <v>120</v>
      </c>
      <c r="B745" s="109" t="n">
        <v>1994</v>
      </c>
      <c r="C745" s="109" t="n">
        <v>1542.974</v>
      </c>
      <c r="D745" s="109" t="n">
        <v>29.189</v>
      </c>
      <c r="E745" s="109" t="n">
        <v>31.054</v>
      </c>
      <c r="F745" s="0"/>
    </row>
    <row r="746" customFormat="false" ht="15" hidden="true" customHeight="false" outlineLevel="0" collapsed="false">
      <c r="A746" s="104" t="s">
        <v>86</v>
      </c>
      <c r="B746" s="109" t="n">
        <v>1994</v>
      </c>
      <c r="C746" s="109" t="n">
        <v>310.813</v>
      </c>
      <c r="D746" s="109"/>
      <c r="E746" s="109"/>
      <c r="F746" s="0"/>
    </row>
    <row r="747" customFormat="false" ht="15" hidden="true" customHeight="false" outlineLevel="0" collapsed="false">
      <c r="A747" s="104" t="s">
        <v>114</v>
      </c>
      <c r="B747" s="109" t="n">
        <v>1994</v>
      </c>
      <c r="C747" s="109" t="n">
        <v>276.127</v>
      </c>
      <c r="D747" s="109" t="n">
        <v>16.391</v>
      </c>
      <c r="E747" s="109" t="n">
        <v>18.531</v>
      </c>
      <c r="F747" s="0"/>
    </row>
    <row r="748" customFormat="false" ht="15" hidden="true" customHeight="false" outlineLevel="0" collapsed="false">
      <c r="A748" s="104" t="s">
        <v>122</v>
      </c>
      <c r="B748" s="109" t="n">
        <v>1994</v>
      </c>
      <c r="C748" s="109" t="n">
        <v>2755.722</v>
      </c>
      <c r="D748" s="109"/>
      <c r="E748" s="109" t="n">
        <v>37.408</v>
      </c>
      <c r="F748" s="0"/>
    </row>
    <row r="749" customFormat="false" ht="15" hidden="true" customHeight="false" outlineLevel="0" collapsed="false">
      <c r="A749" s="104" t="s">
        <v>88</v>
      </c>
      <c r="B749" s="109" t="n">
        <v>1994</v>
      </c>
      <c r="C749" s="109" t="n">
        <v>195.958</v>
      </c>
      <c r="D749" s="109" t="n">
        <v>17.931</v>
      </c>
      <c r="E749" s="109" t="n">
        <v>20.053</v>
      </c>
      <c r="F749" s="0"/>
    </row>
    <row r="750" customFormat="false" ht="15" hidden="true" customHeight="false" outlineLevel="0" collapsed="false">
      <c r="A750" s="104" t="s">
        <v>89</v>
      </c>
      <c r="B750" s="109" t="n">
        <v>1994</v>
      </c>
      <c r="C750" s="109" t="n">
        <v>157.474</v>
      </c>
      <c r="D750" s="109" t="n">
        <v>20.501</v>
      </c>
      <c r="E750" s="109" t="n">
        <v>22.551</v>
      </c>
      <c r="F750" s="0"/>
    </row>
    <row r="751" customFormat="false" ht="15" hidden="true" customHeight="false" outlineLevel="0" collapsed="false">
      <c r="A751" s="104" t="s">
        <v>123</v>
      </c>
      <c r="B751" s="109" t="n">
        <v>1994</v>
      </c>
      <c r="C751" s="109" t="n">
        <v>1149.124</v>
      </c>
      <c r="D751" s="109" t="n">
        <v>35.446</v>
      </c>
      <c r="E751" s="109" t="n">
        <v>48.286</v>
      </c>
      <c r="F751" s="0"/>
    </row>
    <row r="752" customFormat="false" ht="15" hidden="true" customHeight="false" outlineLevel="0" collapsed="false">
      <c r="A752" s="104" t="s">
        <v>71</v>
      </c>
      <c r="B752" s="109" t="n">
        <v>1994</v>
      </c>
      <c r="C752" s="109" t="n">
        <v>699.238</v>
      </c>
      <c r="D752" s="109"/>
      <c r="E752" s="109"/>
      <c r="F752" s="0"/>
    </row>
    <row r="753" customFormat="false" ht="15" hidden="true" customHeight="false" outlineLevel="0" collapsed="false">
      <c r="A753" s="104" t="s">
        <v>90</v>
      </c>
      <c r="B753" s="109" t="n">
        <v>1994</v>
      </c>
      <c r="C753" s="109" t="n">
        <v>268.106</v>
      </c>
      <c r="D753" s="109" t="n">
        <v>14.778</v>
      </c>
      <c r="E753" s="109" t="n">
        <v>22.352</v>
      </c>
      <c r="F753" s="0"/>
    </row>
    <row r="754" customFormat="false" ht="15" hidden="true" customHeight="false" outlineLevel="0" collapsed="false">
      <c r="A754" s="104" t="s">
        <v>91</v>
      </c>
      <c r="B754" s="109" t="n">
        <v>1994</v>
      </c>
      <c r="C754" s="109" t="n">
        <v>215.007</v>
      </c>
      <c r="D754" s="109"/>
      <c r="E754" s="109"/>
      <c r="F754" s="0"/>
    </row>
    <row r="755" customFormat="false" ht="15" hidden="true" customHeight="false" outlineLevel="0" collapsed="false">
      <c r="A755" s="104" t="s">
        <v>92</v>
      </c>
      <c r="B755" s="109" t="n">
        <v>1994</v>
      </c>
      <c r="C755" s="109" t="n">
        <v>390.844</v>
      </c>
      <c r="D755" s="109" t="n">
        <v>30.638</v>
      </c>
      <c r="E755" s="109" t="n">
        <v>36.908</v>
      </c>
      <c r="F755" s="0"/>
    </row>
    <row r="756" customFormat="false" ht="15" hidden="true" customHeight="false" outlineLevel="0" collapsed="false">
      <c r="A756" s="104" t="s">
        <v>157</v>
      </c>
      <c r="B756" s="109" t="n">
        <v>1994</v>
      </c>
      <c r="C756" s="109" t="n">
        <v>569.18</v>
      </c>
      <c r="D756" s="109"/>
      <c r="E756" s="109"/>
      <c r="F756" s="0"/>
    </row>
    <row r="757" customFormat="false" ht="15" hidden="true" customHeight="false" outlineLevel="0" collapsed="false">
      <c r="A757" s="104" t="s">
        <v>75</v>
      </c>
      <c r="B757" s="109" t="n">
        <v>1994</v>
      </c>
      <c r="C757" s="109" t="n">
        <v>703.251</v>
      </c>
      <c r="D757" s="109" t="n">
        <v>23.473</v>
      </c>
      <c r="E757" s="109" t="n">
        <v>35.896</v>
      </c>
      <c r="F757" s="0"/>
    </row>
    <row r="758" customFormat="false" ht="15" hidden="true" customHeight="false" outlineLevel="0" collapsed="false">
      <c r="A758" s="104" t="s">
        <v>78</v>
      </c>
      <c r="B758" s="109" t="n">
        <v>1994</v>
      </c>
      <c r="C758" s="109" t="n">
        <v>605.34</v>
      </c>
      <c r="D758" s="109"/>
      <c r="E758" s="109"/>
      <c r="F758" s="0"/>
    </row>
    <row r="759" customFormat="false" ht="15" hidden="true" customHeight="false" outlineLevel="0" collapsed="false">
      <c r="A759" s="104" t="s">
        <v>116</v>
      </c>
      <c r="B759" s="109" t="n">
        <v>1994</v>
      </c>
      <c r="C759" s="109" t="n">
        <v>909.389</v>
      </c>
      <c r="D759" s="109" t="n">
        <v>36.458</v>
      </c>
      <c r="E759" s="109" t="n">
        <v>47.568</v>
      </c>
      <c r="F759" s="0"/>
    </row>
    <row r="760" customFormat="false" ht="15" hidden="true" customHeight="false" outlineLevel="0" collapsed="false">
      <c r="A760" s="104" t="s">
        <v>81</v>
      </c>
      <c r="B760" s="109" t="n">
        <v>1994</v>
      </c>
      <c r="C760" s="109" t="n">
        <v>978.537</v>
      </c>
      <c r="D760" s="109"/>
      <c r="E760" s="109"/>
      <c r="F760" s="0"/>
    </row>
    <row r="761" customFormat="false" ht="15" hidden="true" customHeight="false" outlineLevel="0" collapsed="false">
      <c r="A761" s="104" t="s">
        <v>137</v>
      </c>
      <c r="B761" s="109" t="n">
        <v>1994</v>
      </c>
      <c r="C761" s="109" t="n">
        <v>309.038</v>
      </c>
      <c r="D761" s="109" t="n">
        <v>20.428</v>
      </c>
      <c r="E761" s="109" t="n">
        <v>462.237</v>
      </c>
      <c r="F761" s="0"/>
    </row>
    <row r="762" customFormat="false" ht="15" hidden="true" customHeight="false" outlineLevel="0" collapsed="false">
      <c r="A762" s="104" t="s">
        <v>94</v>
      </c>
      <c r="B762" s="109" t="n">
        <v>1994</v>
      </c>
      <c r="C762" s="109" t="n">
        <v>163.487</v>
      </c>
      <c r="D762" s="109" t="n">
        <v>45.695</v>
      </c>
      <c r="E762" s="109" t="n">
        <v>38.969</v>
      </c>
      <c r="F762" s="0"/>
    </row>
    <row r="763" customFormat="false" ht="15" hidden="true" customHeight="false" outlineLevel="0" collapsed="false">
      <c r="A763" s="104" t="s">
        <v>95</v>
      </c>
      <c r="B763" s="109" t="n">
        <v>1994</v>
      </c>
      <c r="C763" s="109" t="n">
        <v>151.965</v>
      </c>
      <c r="D763" s="109" t="n">
        <v>12.239</v>
      </c>
      <c r="E763" s="109" t="n">
        <v>17.625</v>
      </c>
      <c r="F763" s="0"/>
    </row>
    <row r="764" customFormat="false" ht="15" hidden="true" customHeight="false" outlineLevel="0" collapsed="false">
      <c r="A764" s="104" t="s">
        <v>124</v>
      </c>
      <c r="B764" s="109" t="n">
        <v>1994</v>
      </c>
      <c r="C764" s="109" t="n">
        <v>4293.942</v>
      </c>
      <c r="D764" s="109" t="n">
        <v>22.38</v>
      </c>
      <c r="E764" s="109" t="n">
        <v>23.909</v>
      </c>
      <c r="F764" s="0"/>
    </row>
    <row r="765" customFormat="false" ht="15" hidden="true" customHeight="false" outlineLevel="0" collapsed="false">
      <c r="A765" s="104" t="s">
        <v>96</v>
      </c>
      <c r="B765" s="109" t="n">
        <v>1994</v>
      </c>
      <c r="C765" s="109" t="n">
        <v>515.654</v>
      </c>
      <c r="D765" s="109"/>
      <c r="E765" s="109"/>
      <c r="F765" s="0"/>
    </row>
    <row r="766" customFormat="false" ht="15" hidden="true" customHeight="false" outlineLevel="0" collapsed="false">
      <c r="A766" s="104" t="s">
        <v>125</v>
      </c>
      <c r="B766" s="109" t="n">
        <v>1994</v>
      </c>
      <c r="C766" s="109" t="n">
        <v>560.648</v>
      </c>
      <c r="D766" s="109" t="n">
        <v>11.679</v>
      </c>
      <c r="E766" s="109" t="n">
        <v>19.245</v>
      </c>
      <c r="F766" s="0"/>
    </row>
    <row r="767" customFormat="false" ht="15" hidden="true" customHeight="false" outlineLevel="0" collapsed="false">
      <c r="A767" s="104" t="s">
        <v>97</v>
      </c>
      <c r="B767" s="109" t="n">
        <v>1994</v>
      </c>
      <c r="C767" s="109" t="n">
        <v>450.167</v>
      </c>
      <c r="D767" s="109" t="n">
        <v>13.948</v>
      </c>
      <c r="E767" s="109" t="n">
        <v>17.573</v>
      </c>
      <c r="F767" s="0"/>
    </row>
    <row r="768" customFormat="false" ht="15" hidden="true" customHeight="false" outlineLevel="0" collapsed="false">
      <c r="A768" s="104" t="s">
        <v>98</v>
      </c>
      <c r="B768" s="109" t="n">
        <v>1994</v>
      </c>
      <c r="C768" s="109" t="n">
        <v>414.591</v>
      </c>
      <c r="D768" s="109" t="n">
        <v>21.845</v>
      </c>
      <c r="E768" s="109" t="n">
        <v>31.225</v>
      </c>
      <c r="F768" s="0"/>
    </row>
    <row r="769" customFormat="false" ht="15" hidden="true" customHeight="false" outlineLevel="0" collapsed="false">
      <c r="A769" s="104" t="s">
        <v>82</v>
      </c>
      <c r="B769" s="109" t="n">
        <v>1994</v>
      </c>
      <c r="C769" s="109" t="n">
        <v>380.183</v>
      </c>
      <c r="D769" s="109" t="n">
        <v>19.514</v>
      </c>
      <c r="E769" s="109" t="n">
        <v>25.225</v>
      </c>
      <c r="F769" s="0"/>
    </row>
    <row r="770" customFormat="false" ht="15" hidden="true" customHeight="false" outlineLevel="0" collapsed="false">
      <c r="A770" s="104" t="s">
        <v>99</v>
      </c>
      <c r="B770" s="109" t="n">
        <v>1994</v>
      </c>
      <c r="C770" s="109" t="n">
        <v>529.592</v>
      </c>
      <c r="D770" s="109" t="n">
        <v>45.248</v>
      </c>
      <c r="E770" s="109" t="n">
        <v>39.561</v>
      </c>
      <c r="F770" s="0"/>
    </row>
    <row r="771" customFormat="false" ht="15" hidden="true" customHeight="false" outlineLevel="0" collapsed="false">
      <c r="A771" s="104" t="s">
        <v>100</v>
      </c>
      <c r="B771" s="109" t="n">
        <v>1994</v>
      </c>
      <c r="C771" s="109"/>
      <c r="D771" s="109"/>
      <c r="E771" s="109"/>
      <c r="F771" s="0"/>
    </row>
    <row r="772" customFormat="false" ht="15" hidden="true" customHeight="false" outlineLevel="0" collapsed="false">
      <c r="A772" s="104" t="s">
        <v>134</v>
      </c>
      <c r="B772" s="109" t="n">
        <v>1994</v>
      </c>
      <c r="C772" s="109" t="n">
        <v>6192.591</v>
      </c>
      <c r="D772" s="109" t="n">
        <v>26.692</v>
      </c>
      <c r="E772" s="109" t="n">
        <v>29.444</v>
      </c>
      <c r="F772" s="0"/>
    </row>
    <row r="773" customFormat="false" ht="15" hidden="true" customHeight="false" outlineLevel="0" collapsed="false">
      <c r="A773" s="104" t="s">
        <v>101</v>
      </c>
      <c r="B773" s="109" t="n">
        <v>1994</v>
      </c>
      <c r="C773" s="109" t="n">
        <v>228.295</v>
      </c>
      <c r="D773" s="109" t="n">
        <v>11.197</v>
      </c>
      <c r="E773" s="109" t="n">
        <v>19.755</v>
      </c>
      <c r="F773" s="0"/>
    </row>
    <row r="774" customFormat="false" ht="15" hidden="true" customHeight="false" outlineLevel="0" collapsed="false">
      <c r="A774" s="104" t="s">
        <v>102</v>
      </c>
      <c r="B774" s="109" t="n">
        <v>1994</v>
      </c>
      <c r="C774" s="109" t="n">
        <v>197.546</v>
      </c>
      <c r="D774" s="109"/>
      <c r="E774" s="109"/>
      <c r="F774" s="0"/>
    </row>
    <row r="775" customFormat="false" ht="15" hidden="true" customHeight="false" outlineLevel="0" collapsed="false">
      <c r="A775" s="104" t="s">
        <v>103</v>
      </c>
      <c r="B775" s="109" t="n">
        <v>1994</v>
      </c>
      <c r="C775" s="109" t="n">
        <v>293.944</v>
      </c>
      <c r="D775" s="109"/>
      <c r="E775" s="109"/>
      <c r="F775" s="0"/>
    </row>
    <row r="776" customFormat="false" ht="15" hidden="true" customHeight="false" outlineLevel="0" collapsed="false">
      <c r="A776" s="104" t="s">
        <v>104</v>
      </c>
      <c r="B776" s="109" t="n">
        <v>1994</v>
      </c>
      <c r="C776" s="109" t="n">
        <v>590.49</v>
      </c>
      <c r="D776" s="109" t="n">
        <v>19.44</v>
      </c>
      <c r="E776" s="109"/>
      <c r="F776" s="0"/>
    </row>
    <row r="777" customFormat="false" ht="15" hidden="true" customHeight="false" outlineLevel="0" collapsed="false">
      <c r="A777" s="104" t="s">
        <v>126</v>
      </c>
      <c r="B777" s="109" t="n">
        <v>1994</v>
      </c>
      <c r="C777" s="109" t="n">
        <v>3306.768</v>
      </c>
      <c r="D777" s="109"/>
      <c r="E777" s="109"/>
      <c r="F777" s="0"/>
    </row>
    <row r="778" customFormat="false" ht="15" hidden="true" customHeight="false" outlineLevel="0" collapsed="false">
      <c r="A778" s="104" t="s">
        <v>127</v>
      </c>
      <c r="B778" s="109" t="n">
        <v>1994</v>
      </c>
      <c r="C778" s="109" t="n">
        <v>1373.341</v>
      </c>
      <c r="D778" s="109" t="n">
        <v>20.809</v>
      </c>
      <c r="E778" s="109" t="n">
        <v>23.527</v>
      </c>
      <c r="F778" s="0"/>
    </row>
    <row r="779" customFormat="false" ht="15" hidden="true" customHeight="false" outlineLevel="0" collapsed="false">
      <c r="A779" s="104" t="s">
        <v>105</v>
      </c>
      <c r="B779" s="109" t="n">
        <v>1994</v>
      </c>
      <c r="C779" s="109" t="n">
        <v>159.082</v>
      </c>
      <c r="D779" s="109" t="n">
        <v>22.787</v>
      </c>
      <c r="E779" s="109" t="n">
        <v>27.602</v>
      </c>
      <c r="F779" s="0"/>
    </row>
    <row r="780" customFormat="false" ht="15" hidden="true" customHeight="false" outlineLevel="0" collapsed="false">
      <c r="A780" s="104" t="s">
        <v>128</v>
      </c>
      <c r="B780" s="109" t="n">
        <v>1994</v>
      </c>
      <c r="C780" s="109" t="n">
        <v>2100.279</v>
      </c>
      <c r="D780" s="109" t="n">
        <v>29.641</v>
      </c>
      <c r="E780" s="109" t="n">
        <v>30.445</v>
      </c>
      <c r="F780" s="0"/>
    </row>
    <row r="781" customFormat="false" ht="15" hidden="true" customHeight="false" outlineLevel="0" collapsed="false">
      <c r="A781" s="104" t="s">
        <v>106</v>
      </c>
      <c r="B781" s="109" t="n">
        <v>1994</v>
      </c>
      <c r="C781" s="109" t="n">
        <v>181.67</v>
      </c>
      <c r="D781" s="109"/>
      <c r="E781" s="109"/>
      <c r="F781" s="0"/>
    </row>
    <row r="782" customFormat="false" ht="15" hidden="true" customHeight="false" outlineLevel="0" collapsed="false">
      <c r="A782" s="104" t="s">
        <v>136</v>
      </c>
      <c r="B782" s="109" t="n">
        <v>1994</v>
      </c>
      <c r="C782" s="109" t="n">
        <v>792.81</v>
      </c>
      <c r="D782" s="109"/>
      <c r="E782" s="109"/>
      <c r="F782" s="0"/>
    </row>
    <row r="783" customFormat="false" ht="15" hidden="true" customHeight="false" outlineLevel="0" collapsed="false">
      <c r="A783" s="104" t="s">
        <v>107</v>
      </c>
      <c r="B783" s="109" t="n">
        <v>1994</v>
      </c>
      <c r="C783" s="109" t="n">
        <v>206.465</v>
      </c>
      <c r="D783" s="109" t="n">
        <v>4.487</v>
      </c>
      <c r="E783" s="109" t="n">
        <v>15.808</v>
      </c>
      <c r="F783" s="0"/>
    </row>
    <row r="784" customFormat="false" ht="15" hidden="true" customHeight="false" outlineLevel="0" collapsed="false">
      <c r="A784" s="104" t="s">
        <v>117</v>
      </c>
      <c r="B784" s="109" t="n">
        <v>1994</v>
      </c>
      <c r="C784" s="109" t="n">
        <v>1058.931</v>
      </c>
      <c r="D784" s="109"/>
      <c r="E784" s="109"/>
      <c r="F784" s="0"/>
    </row>
    <row r="785" customFormat="false" ht="15" hidden="true" customHeight="false" outlineLevel="0" collapsed="false">
      <c r="A785" s="104" t="s">
        <v>118</v>
      </c>
      <c r="B785" s="109" t="n">
        <v>1994</v>
      </c>
      <c r="C785" s="109" t="n">
        <v>457.449</v>
      </c>
      <c r="D785" s="109" t="n">
        <v>26.688</v>
      </c>
      <c r="E785" s="109" t="n">
        <v>19.462</v>
      </c>
      <c r="F785" s="0"/>
    </row>
    <row r="786" customFormat="false" ht="15" hidden="true" customHeight="false" outlineLevel="0" collapsed="false">
      <c r="A786" s="104" t="s">
        <v>129</v>
      </c>
      <c r="B786" s="109" t="n">
        <v>1994</v>
      </c>
      <c r="C786" s="109" t="n">
        <v>6555.429</v>
      </c>
      <c r="D786" s="109" t="n">
        <v>56.701</v>
      </c>
      <c r="E786" s="109" t="n">
        <v>63.647</v>
      </c>
      <c r="F786" s="0"/>
    </row>
    <row r="787" customFormat="false" ht="15" hidden="true" customHeight="false" outlineLevel="0" collapsed="false">
      <c r="A787" s="104" t="s">
        <v>108</v>
      </c>
      <c r="B787" s="109" t="n">
        <v>1994</v>
      </c>
      <c r="C787" s="109" t="n">
        <v>336.743</v>
      </c>
      <c r="D787" s="109"/>
      <c r="E787" s="109"/>
      <c r="F787" s="0"/>
    </row>
    <row r="788" customFormat="false" ht="15" hidden="true" customHeight="false" outlineLevel="0" collapsed="false">
      <c r="A788" s="104" t="s">
        <v>131</v>
      </c>
      <c r="B788" s="109" t="n">
        <v>1994</v>
      </c>
      <c r="C788" s="109" t="n">
        <v>3446.835</v>
      </c>
      <c r="D788" s="109"/>
      <c r="E788" s="109"/>
      <c r="F788" s="0"/>
    </row>
    <row r="789" customFormat="false" ht="15" hidden="true" customHeight="false" outlineLevel="0" collapsed="false">
      <c r="A789" s="104" t="s">
        <v>109</v>
      </c>
      <c r="B789" s="109" t="n">
        <v>1994</v>
      </c>
      <c r="C789" s="109"/>
      <c r="D789" s="109"/>
      <c r="E789" s="109"/>
      <c r="F789" s="0"/>
    </row>
    <row r="790" customFormat="false" ht="15" hidden="true" customHeight="false" outlineLevel="0" collapsed="false">
      <c r="A790" s="104" t="s">
        <v>110</v>
      </c>
      <c r="B790" s="109" t="n">
        <v>1994</v>
      </c>
      <c r="C790" s="109" t="n">
        <v>224.182</v>
      </c>
      <c r="D790" s="109" t="n">
        <v>15.174</v>
      </c>
      <c r="E790" s="109" t="n">
        <v>17.959</v>
      </c>
      <c r="F790" s="0"/>
    </row>
    <row r="791" customFormat="false" ht="15" hidden="true" customHeight="false" outlineLevel="0" collapsed="false">
      <c r="A791" s="104" t="s">
        <v>84</v>
      </c>
      <c r="B791" s="109" t="n">
        <v>1994</v>
      </c>
      <c r="C791" s="109" t="n">
        <v>1887.694</v>
      </c>
      <c r="D791" s="109" t="n">
        <v>19.454</v>
      </c>
      <c r="E791" s="109" t="n">
        <v>22.792</v>
      </c>
      <c r="F791" s="0"/>
    </row>
    <row r="792" customFormat="false" ht="15" hidden="true" customHeight="false" outlineLevel="0" collapsed="false">
      <c r="A792" s="104" t="s">
        <v>112</v>
      </c>
      <c r="B792" s="109" t="n">
        <v>1994</v>
      </c>
      <c r="C792" s="109" t="n">
        <v>129.715</v>
      </c>
      <c r="D792" s="109" t="n">
        <v>19.661</v>
      </c>
      <c r="E792" s="109" t="n">
        <v>25.306</v>
      </c>
      <c r="F792" s="0"/>
    </row>
    <row r="793" customFormat="false" ht="15" hidden="true" customHeight="false" outlineLevel="0" collapsed="false">
      <c r="A793" s="104" t="s">
        <v>119</v>
      </c>
      <c r="B793" s="109" t="n">
        <v>1994</v>
      </c>
      <c r="C793" s="109" t="n">
        <v>274.942</v>
      </c>
      <c r="D793" s="109" t="n">
        <v>12.116</v>
      </c>
      <c r="E793" s="109" t="n">
        <v>20.441</v>
      </c>
      <c r="F793" s="0"/>
    </row>
    <row r="794" customFormat="false" ht="15" hidden="true" customHeight="false" outlineLevel="0" collapsed="false">
      <c r="A794" s="104" t="s">
        <v>132</v>
      </c>
      <c r="B794" s="109" t="n">
        <v>1994</v>
      </c>
      <c r="C794" s="109" t="n">
        <v>1940.878</v>
      </c>
      <c r="D794" s="109" t="n">
        <v>24.201</v>
      </c>
      <c r="E794" s="109" t="n">
        <v>26.538</v>
      </c>
      <c r="F794" s="0"/>
    </row>
    <row r="795" customFormat="false" ht="15" hidden="true" customHeight="false" outlineLevel="0" collapsed="false">
      <c r="A795" s="104" t="s">
        <v>111</v>
      </c>
      <c r="B795" s="109" t="n">
        <v>1994</v>
      </c>
      <c r="C795" s="109" t="n">
        <v>239.263</v>
      </c>
      <c r="D795" s="109"/>
      <c r="E795" s="109"/>
      <c r="F795" s="0"/>
    </row>
    <row r="796" customFormat="false" ht="15" hidden="true" customHeight="false" outlineLevel="0" collapsed="false">
      <c r="A796" s="104" t="s">
        <v>113</v>
      </c>
      <c r="B796" s="109" t="n">
        <v>1994</v>
      </c>
      <c r="C796" s="109" t="n">
        <v>405.544</v>
      </c>
      <c r="D796" s="109"/>
      <c r="E796" s="109"/>
      <c r="F796" s="0"/>
    </row>
    <row r="797" customFormat="false" ht="15" hidden="true" customHeight="false" outlineLevel="0" collapsed="false">
      <c r="A797" s="104" t="s">
        <v>85</v>
      </c>
      <c r="B797" s="109" t="n">
        <v>1994</v>
      </c>
      <c r="C797" s="109" t="n">
        <v>618.059</v>
      </c>
      <c r="D797" s="109"/>
      <c r="E797" s="109"/>
      <c r="F797" s="0"/>
    </row>
    <row r="798" customFormat="false" ht="15" hidden="true" customHeight="false" outlineLevel="0" collapsed="false">
      <c r="A798" s="104" t="s">
        <v>120</v>
      </c>
      <c r="B798" s="109" t="n">
        <v>1995</v>
      </c>
      <c r="C798" s="109" t="n">
        <v>1499.143</v>
      </c>
      <c r="D798" s="109" t="n">
        <v>29.968</v>
      </c>
      <c r="E798" s="109" t="n">
        <v>29.381</v>
      </c>
      <c r="F798" s="0"/>
    </row>
    <row r="799" customFormat="false" ht="15" hidden="true" customHeight="false" outlineLevel="0" collapsed="false">
      <c r="A799" s="104" t="s">
        <v>86</v>
      </c>
      <c r="B799" s="109" t="n">
        <v>1995</v>
      </c>
      <c r="C799" s="109" t="n">
        <v>376.603</v>
      </c>
      <c r="D799" s="109"/>
      <c r="E799" s="109"/>
      <c r="F799" s="0"/>
    </row>
    <row r="800" customFormat="false" ht="15" hidden="true" customHeight="false" outlineLevel="0" collapsed="false">
      <c r="A800" s="104" t="s">
        <v>114</v>
      </c>
      <c r="B800" s="109" t="n">
        <v>1995</v>
      </c>
      <c r="C800" s="109" t="n">
        <v>362.449</v>
      </c>
      <c r="D800" s="109" t="n">
        <v>17.581</v>
      </c>
      <c r="E800" s="109" t="n">
        <v>20.196</v>
      </c>
      <c r="F800" s="0"/>
    </row>
    <row r="801" customFormat="false" ht="15" hidden="true" customHeight="false" outlineLevel="0" collapsed="false">
      <c r="A801" s="104" t="s">
        <v>122</v>
      </c>
      <c r="B801" s="109" t="n">
        <v>1995</v>
      </c>
      <c r="C801" s="109" t="n">
        <v>2984.191</v>
      </c>
      <c r="D801" s="109"/>
      <c r="E801" s="109" t="n">
        <v>36.294</v>
      </c>
      <c r="F801" s="0"/>
    </row>
    <row r="802" customFormat="false" ht="15" hidden="true" customHeight="false" outlineLevel="0" collapsed="false">
      <c r="A802" s="104" t="s">
        <v>88</v>
      </c>
      <c r="B802" s="109" t="n">
        <v>1995</v>
      </c>
      <c r="C802" s="109" t="n">
        <v>235.596</v>
      </c>
      <c r="D802" s="109" t="n">
        <v>18.883</v>
      </c>
      <c r="E802" s="109" t="n">
        <v>21.859</v>
      </c>
      <c r="F802" s="0"/>
    </row>
    <row r="803" customFormat="false" ht="15" hidden="true" customHeight="false" outlineLevel="0" collapsed="false">
      <c r="A803" s="104" t="s">
        <v>89</v>
      </c>
      <c r="B803" s="109" t="n">
        <v>1995</v>
      </c>
      <c r="C803" s="109" t="n">
        <v>167.177</v>
      </c>
      <c r="D803" s="109" t="n">
        <v>21.417</v>
      </c>
      <c r="E803" s="109" t="n">
        <v>25.743</v>
      </c>
      <c r="F803" s="0"/>
    </row>
    <row r="804" customFormat="false" ht="15" hidden="true" customHeight="false" outlineLevel="0" collapsed="false">
      <c r="A804" s="104" t="s">
        <v>123</v>
      </c>
      <c r="B804" s="109" t="n">
        <v>1995</v>
      </c>
      <c r="C804" s="109" t="n">
        <v>1342.454</v>
      </c>
      <c r="D804" s="109" t="n">
        <v>35.496</v>
      </c>
      <c r="E804" s="109" t="n">
        <v>47.333</v>
      </c>
      <c r="F804" s="0"/>
    </row>
    <row r="805" customFormat="false" ht="15" hidden="true" customHeight="false" outlineLevel="0" collapsed="false">
      <c r="A805" s="104" t="s">
        <v>71</v>
      </c>
      <c r="B805" s="109" t="n">
        <v>1995</v>
      </c>
      <c r="C805" s="109" t="n">
        <v>645.162</v>
      </c>
      <c r="D805" s="109"/>
      <c r="E805" s="109"/>
      <c r="F805" s="0"/>
    </row>
    <row r="806" customFormat="false" ht="15" hidden="true" customHeight="false" outlineLevel="0" collapsed="false">
      <c r="A806" s="104" t="s">
        <v>90</v>
      </c>
      <c r="B806" s="109" t="n">
        <v>1995</v>
      </c>
      <c r="C806" s="109" t="n">
        <v>340.988</v>
      </c>
      <c r="D806" s="109" t="n">
        <v>15.729</v>
      </c>
      <c r="E806" s="109" t="n">
        <v>20.569</v>
      </c>
      <c r="F806" s="0"/>
    </row>
    <row r="807" customFormat="false" ht="15" hidden="true" customHeight="false" outlineLevel="0" collapsed="false">
      <c r="A807" s="104" t="s">
        <v>91</v>
      </c>
      <c r="B807" s="109" t="n">
        <v>1995</v>
      </c>
      <c r="C807" s="109" t="n">
        <v>248.074</v>
      </c>
      <c r="D807" s="109" t="n">
        <v>11.901</v>
      </c>
      <c r="E807" s="109" t="n">
        <v>15.953</v>
      </c>
      <c r="F807" s="0"/>
    </row>
    <row r="808" customFormat="false" ht="15" hidden="true" customHeight="false" outlineLevel="0" collapsed="false">
      <c r="A808" s="104" t="s">
        <v>92</v>
      </c>
      <c r="B808" s="109" t="n">
        <v>1995</v>
      </c>
      <c r="C808" s="109" t="n">
        <v>477.158</v>
      </c>
      <c r="D808" s="109" t="n">
        <v>24.133</v>
      </c>
      <c r="E808" s="109" t="n">
        <v>31.127</v>
      </c>
      <c r="F808" s="0"/>
    </row>
    <row r="809" customFormat="false" ht="15" hidden="true" customHeight="false" outlineLevel="0" collapsed="false">
      <c r="A809" s="104" t="s">
        <v>157</v>
      </c>
      <c r="B809" s="109" t="n">
        <v>1995</v>
      </c>
      <c r="C809" s="109" t="n">
        <v>535.473</v>
      </c>
      <c r="D809" s="109"/>
      <c r="E809" s="109"/>
      <c r="F809" s="0"/>
    </row>
    <row r="810" customFormat="false" ht="15" hidden="true" customHeight="false" outlineLevel="0" collapsed="false">
      <c r="A810" s="104" t="s">
        <v>75</v>
      </c>
      <c r="B810" s="109" t="n">
        <v>1995</v>
      </c>
      <c r="C810" s="109" t="n">
        <v>816.99</v>
      </c>
      <c r="D810" s="109" t="n">
        <v>24.619</v>
      </c>
      <c r="E810" s="109" t="n">
        <v>32.027</v>
      </c>
      <c r="F810" s="0"/>
    </row>
    <row r="811" customFormat="false" ht="15" hidden="true" customHeight="false" outlineLevel="0" collapsed="false">
      <c r="A811" s="104" t="s">
        <v>78</v>
      </c>
      <c r="B811" s="109" t="n">
        <v>1995</v>
      </c>
      <c r="C811" s="109" t="n">
        <v>777.446</v>
      </c>
      <c r="D811" s="109"/>
      <c r="E811" s="109"/>
      <c r="F811" s="0"/>
    </row>
    <row r="812" customFormat="false" ht="15" hidden="true" customHeight="false" outlineLevel="0" collapsed="false">
      <c r="A812" s="104" t="s">
        <v>116</v>
      </c>
      <c r="B812" s="109" t="n">
        <v>1995</v>
      </c>
      <c r="C812" s="109" t="n">
        <v>895.477</v>
      </c>
      <c r="D812" s="109" t="n">
        <v>30.715</v>
      </c>
      <c r="E812" s="109" t="n">
        <v>39.222</v>
      </c>
      <c r="F812" s="0"/>
    </row>
    <row r="813" customFormat="false" ht="15" hidden="true" customHeight="false" outlineLevel="0" collapsed="false">
      <c r="A813" s="104" t="s">
        <v>81</v>
      </c>
      <c r="B813" s="109" t="n">
        <v>1995</v>
      </c>
      <c r="C813" s="109" t="n">
        <v>1111.782</v>
      </c>
      <c r="D813" s="109"/>
      <c r="E813" s="109"/>
      <c r="F813" s="0"/>
    </row>
    <row r="814" customFormat="false" ht="15" hidden="true" customHeight="false" outlineLevel="0" collapsed="false">
      <c r="A814" s="104" t="s">
        <v>137</v>
      </c>
      <c r="B814" s="109" t="n">
        <v>1995</v>
      </c>
      <c r="C814" s="109" t="n">
        <v>420.77</v>
      </c>
      <c r="D814" s="109" t="n">
        <v>16.397</v>
      </c>
      <c r="E814" s="109" t="n">
        <v>128.289</v>
      </c>
      <c r="F814" s="0"/>
    </row>
    <row r="815" customFormat="false" ht="15" hidden="true" customHeight="false" outlineLevel="0" collapsed="false">
      <c r="A815" s="104" t="s">
        <v>94</v>
      </c>
      <c r="B815" s="109" t="n">
        <v>1995</v>
      </c>
      <c r="C815" s="109" t="n">
        <v>180.681</v>
      </c>
      <c r="D815" s="109" t="n">
        <v>45.088</v>
      </c>
      <c r="E815" s="109" t="n">
        <v>62.837</v>
      </c>
      <c r="F815" s="0"/>
    </row>
    <row r="816" customFormat="false" ht="15" hidden="true" customHeight="false" outlineLevel="0" collapsed="false">
      <c r="A816" s="104" t="s">
        <v>95</v>
      </c>
      <c r="B816" s="109" t="n">
        <v>1995</v>
      </c>
      <c r="C816" s="109" t="n">
        <v>152.658</v>
      </c>
      <c r="D816" s="109" t="n">
        <v>14.633</v>
      </c>
      <c r="E816" s="109" t="n">
        <v>17.389</v>
      </c>
      <c r="F816" s="0"/>
    </row>
    <row r="817" customFormat="false" ht="15" hidden="true" customHeight="false" outlineLevel="0" collapsed="false">
      <c r="A817" s="104" t="s">
        <v>124</v>
      </c>
      <c r="B817" s="109" t="n">
        <v>1995</v>
      </c>
      <c r="C817" s="109" t="n">
        <v>4956.842</v>
      </c>
      <c r="D817" s="109" t="n">
        <v>27.717</v>
      </c>
      <c r="E817" s="109" t="n">
        <v>25.074</v>
      </c>
      <c r="F817" s="0"/>
    </row>
    <row r="818" customFormat="false" ht="15" hidden="true" customHeight="false" outlineLevel="0" collapsed="false">
      <c r="A818" s="104" t="s">
        <v>96</v>
      </c>
      <c r="B818" s="109" t="n">
        <v>1995</v>
      </c>
      <c r="C818" s="109" t="n">
        <v>522.425</v>
      </c>
      <c r="D818" s="109"/>
      <c r="E818" s="109"/>
      <c r="F818" s="0"/>
    </row>
    <row r="819" customFormat="false" ht="15" hidden="true" customHeight="false" outlineLevel="0" collapsed="false">
      <c r="A819" s="104" t="s">
        <v>125</v>
      </c>
      <c r="B819" s="109" t="n">
        <v>1995</v>
      </c>
      <c r="C819" s="109" t="n">
        <v>647.989</v>
      </c>
      <c r="D819" s="109" t="n">
        <v>12.597</v>
      </c>
      <c r="E819" s="109" t="n">
        <v>19.337</v>
      </c>
      <c r="F819" s="0"/>
    </row>
    <row r="820" customFormat="false" ht="15" hidden="true" customHeight="false" outlineLevel="0" collapsed="false">
      <c r="A820" s="104" t="s">
        <v>97</v>
      </c>
      <c r="B820" s="109" t="n">
        <v>1995</v>
      </c>
      <c r="C820" s="109" t="n">
        <v>471.234</v>
      </c>
      <c r="D820" s="109" t="n">
        <v>14.96</v>
      </c>
      <c r="E820" s="109" t="n">
        <v>17.669</v>
      </c>
      <c r="F820" s="0"/>
    </row>
    <row r="821" customFormat="false" ht="15" hidden="true" customHeight="false" outlineLevel="0" collapsed="false">
      <c r="A821" s="104" t="s">
        <v>98</v>
      </c>
      <c r="B821" s="109" t="n">
        <v>1995</v>
      </c>
      <c r="C821" s="109" t="n">
        <v>428.799</v>
      </c>
      <c r="D821" s="109" t="n">
        <v>17.919</v>
      </c>
      <c r="E821" s="109" t="n">
        <v>13.773</v>
      </c>
      <c r="F821" s="0"/>
    </row>
    <row r="822" customFormat="false" ht="15" hidden="true" customHeight="false" outlineLevel="0" collapsed="false">
      <c r="A822" s="104" t="s">
        <v>82</v>
      </c>
      <c r="B822" s="109" t="n">
        <v>1995</v>
      </c>
      <c r="C822" s="109" t="n">
        <v>468.002</v>
      </c>
      <c r="D822" s="109" t="n">
        <v>22.769</v>
      </c>
      <c r="E822" s="109" t="n">
        <v>23.255</v>
      </c>
      <c r="F822" s="0"/>
    </row>
    <row r="823" customFormat="false" ht="15" hidden="true" customHeight="false" outlineLevel="0" collapsed="false">
      <c r="A823" s="104" t="s">
        <v>99</v>
      </c>
      <c r="B823" s="109" t="n">
        <v>1995</v>
      </c>
      <c r="C823" s="109" t="n">
        <v>566.424</v>
      </c>
      <c r="D823" s="109" t="n">
        <v>46.406</v>
      </c>
      <c r="E823" s="109" t="n">
        <v>41.28</v>
      </c>
      <c r="F823" s="0"/>
    </row>
    <row r="824" customFormat="false" ht="15" hidden="true" customHeight="false" outlineLevel="0" collapsed="false">
      <c r="A824" s="104" t="s">
        <v>100</v>
      </c>
      <c r="B824" s="109" t="n">
        <v>1995</v>
      </c>
      <c r="C824" s="109"/>
      <c r="D824" s="109"/>
      <c r="E824" s="109"/>
      <c r="F824" s="0"/>
    </row>
    <row r="825" customFormat="false" ht="15" hidden="true" customHeight="false" outlineLevel="0" collapsed="false">
      <c r="A825" s="104" t="s">
        <v>134</v>
      </c>
      <c r="B825" s="109" t="n">
        <v>1995</v>
      </c>
      <c r="C825" s="109" t="n">
        <v>6882.208</v>
      </c>
      <c r="D825" s="109" t="n">
        <v>32.466</v>
      </c>
      <c r="E825" s="109" t="n">
        <v>28.547</v>
      </c>
      <c r="F825" s="0"/>
    </row>
    <row r="826" customFormat="false" ht="15" hidden="true" customHeight="false" outlineLevel="0" collapsed="false">
      <c r="A826" s="104" t="s">
        <v>101</v>
      </c>
      <c r="B826" s="109" t="n">
        <v>1995</v>
      </c>
      <c r="C826" s="109" t="n">
        <v>234.888</v>
      </c>
      <c r="D826" s="109" t="n">
        <v>11.432</v>
      </c>
      <c r="E826" s="109" t="n">
        <v>17.611</v>
      </c>
      <c r="F826" s="0"/>
    </row>
    <row r="827" customFormat="false" ht="15" hidden="true" customHeight="false" outlineLevel="0" collapsed="false">
      <c r="A827" s="104" t="s">
        <v>102</v>
      </c>
      <c r="B827" s="109" t="n">
        <v>1995</v>
      </c>
      <c r="C827" s="109" t="n">
        <v>227.197</v>
      </c>
      <c r="D827" s="109"/>
      <c r="E827" s="109"/>
      <c r="F827" s="0"/>
    </row>
    <row r="828" customFormat="false" ht="15" hidden="true" customHeight="false" outlineLevel="0" collapsed="false">
      <c r="A828" s="104" t="s">
        <v>103</v>
      </c>
      <c r="B828" s="109" t="n">
        <v>1995</v>
      </c>
      <c r="C828" s="109" t="n">
        <v>371.28</v>
      </c>
      <c r="D828" s="109"/>
      <c r="E828" s="109"/>
      <c r="F828" s="0"/>
    </row>
    <row r="829" customFormat="false" ht="15" hidden="true" customHeight="false" outlineLevel="0" collapsed="false">
      <c r="A829" s="104" t="s">
        <v>104</v>
      </c>
      <c r="B829" s="109" t="n">
        <v>1995</v>
      </c>
      <c r="C829" s="109" t="n">
        <v>617.47</v>
      </c>
      <c r="D829" s="109" t="n">
        <v>19.217</v>
      </c>
      <c r="E829" s="109"/>
      <c r="F829" s="0"/>
    </row>
    <row r="830" customFormat="false" ht="15" hidden="true" customHeight="false" outlineLevel="0" collapsed="false">
      <c r="A830" s="104" t="s">
        <v>126</v>
      </c>
      <c r="B830" s="109" t="n">
        <v>1995</v>
      </c>
      <c r="C830" s="109" t="n">
        <v>3729.764</v>
      </c>
      <c r="D830" s="109"/>
      <c r="E830" s="109"/>
      <c r="F830" s="0"/>
    </row>
    <row r="831" customFormat="false" ht="15" hidden="true" customHeight="false" outlineLevel="0" collapsed="false">
      <c r="A831" s="104" t="s">
        <v>127</v>
      </c>
      <c r="B831" s="109" t="n">
        <v>1995</v>
      </c>
      <c r="C831" s="109" t="n">
        <v>1479.163</v>
      </c>
      <c r="D831" s="109" t="n">
        <v>20.272</v>
      </c>
      <c r="E831" s="109" t="n">
        <v>23.02</v>
      </c>
      <c r="F831" s="0"/>
    </row>
    <row r="832" customFormat="false" ht="15" hidden="true" customHeight="false" outlineLevel="0" collapsed="false">
      <c r="A832" s="104" t="s">
        <v>105</v>
      </c>
      <c r="B832" s="109" t="n">
        <v>1995</v>
      </c>
      <c r="C832" s="109" t="n">
        <v>157.934</v>
      </c>
      <c r="D832" s="109" t="n">
        <v>19.776</v>
      </c>
      <c r="E832" s="109" t="n">
        <v>22.756</v>
      </c>
      <c r="F832" s="0"/>
    </row>
    <row r="833" customFormat="false" ht="15" hidden="true" customHeight="false" outlineLevel="0" collapsed="false">
      <c r="A833" s="104" t="s">
        <v>128</v>
      </c>
      <c r="B833" s="109" t="n">
        <v>1995</v>
      </c>
      <c r="C833" s="109" t="n">
        <v>2197.585</v>
      </c>
      <c r="D833" s="109" t="n">
        <v>29.862</v>
      </c>
      <c r="E833" s="109" t="n">
        <v>31.945</v>
      </c>
      <c r="F833" s="0"/>
    </row>
    <row r="834" customFormat="false" ht="15" hidden="true" customHeight="false" outlineLevel="0" collapsed="false">
      <c r="A834" s="104" t="s">
        <v>106</v>
      </c>
      <c r="B834" s="109" t="n">
        <v>1995</v>
      </c>
      <c r="C834" s="109" t="n">
        <v>197.222</v>
      </c>
      <c r="D834" s="109" t="n">
        <v>12.157</v>
      </c>
      <c r="E834" s="109" t="n">
        <v>16.961</v>
      </c>
      <c r="F834" s="0"/>
    </row>
    <row r="835" customFormat="false" ht="15" hidden="true" customHeight="false" outlineLevel="0" collapsed="false">
      <c r="A835" s="104" t="s">
        <v>136</v>
      </c>
      <c r="B835" s="109" t="n">
        <v>1995</v>
      </c>
      <c r="C835" s="109" t="n">
        <v>1273.271</v>
      </c>
      <c r="D835" s="109"/>
      <c r="E835" s="109"/>
      <c r="F835" s="0"/>
    </row>
    <row r="836" customFormat="false" ht="15" hidden="true" customHeight="false" outlineLevel="0" collapsed="false">
      <c r="A836" s="104" t="s">
        <v>107</v>
      </c>
      <c r="B836" s="109" t="n">
        <v>1995</v>
      </c>
      <c r="C836" s="109" t="n">
        <v>226.63</v>
      </c>
      <c r="D836" s="109" t="n">
        <v>18.938</v>
      </c>
      <c r="E836" s="109" t="n">
        <v>21.358</v>
      </c>
      <c r="F836" s="0"/>
    </row>
    <row r="837" customFormat="false" ht="15" hidden="true" customHeight="false" outlineLevel="0" collapsed="false">
      <c r="A837" s="104" t="s">
        <v>117</v>
      </c>
      <c r="B837" s="109" t="n">
        <v>1995</v>
      </c>
      <c r="C837" s="109" t="n">
        <v>820.617</v>
      </c>
      <c r="D837" s="109"/>
      <c r="E837" s="109"/>
      <c r="F837" s="0"/>
    </row>
    <row r="838" customFormat="false" ht="15" hidden="true" customHeight="false" outlineLevel="0" collapsed="false">
      <c r="A838" s="104" t="s">
        <v>118</v>
      </c>
      <c r="B838" s="109" t="n">
        <v>1995</v>
      </c>
      <c r="C838" s="109" t="n">
        <v>560.085</v>
      </c>
      <c r="D838" s="109" t="n">
        <v>20.807</v>
      </c>
      <c r="E838" s="109" t="n">
        <v>17.834</v>
      </c>
      <c r="F838" s="0"/>
    </row>
    <row r="839" customFormat="false" ht="15" hidden="true" customHeight="false" outlineLevel="0" collapsed="false">
      <c r="A839" s="104" t="s">
        <v>129</v>
      </c>
      <c r="B839" s="109" t="n">
        <v>1995</v>
      </c>
      <c r="C839" s="109" t="n">
        <v>6748.825</v>
      </c>
      <c r="D839" s="109" t="n">
        <v>50.516</v>
      </c>
      <c r="E839" s="109" t="n">
        <v>53.096</v>
      </c>
      <c r="F839" s="0"/>
    </row>
    <row r="840" customFormat="false" ht="15" hidden="true" customHeight="false" outlineLevel="0" collapsed="false">
      <c r="A840" s="104" t="s">
        <v>108</v>
      </c>
      <c r="B840" s="109" t="n">
        <v>1995</v>
      </c>
      <c r="C840" s="109" t="n">
        <v>324.087</v>
      </c>
      <c r="D840" s="109"/>
      <c r="E840" s="109"/>
      <c r="F840" s="0"/>
    </row>
    <row r="841" customFormat="false" ht="15" hidden="true" customHeight="false" outlineLevel="0" collapsed="false">
      <c r="A841" s="104" t="s">
        <v>131</v>
      </c>
      <c r="B841" s="109" t="n">
        <v>1995</v>
      </c>
      <c r="C841" s="109" t="n">
        <v>3752.377</v>
      </c>
      <c r="D841" s="109"/>
      <c r="E841" s="109"/>
      <c r="F841" s="0"/>
    </row>
    <row r="842" customFormat="false" ht="15" hidden="true" customHeight="false" outlineLevel="0" collapsed="false">
      <c r="A842" s="104" t="s">
        <v>109</v>
      </c>
      <c r="B842" s="109" t="n">
        <v>1995</v>
      </c>
      <c r="C842" s="109"/>
      <c r="D842" s="109"/>
      <c r="E842" s="109"/>
      <c r="F842" s="0"/>
    </row>
    <row r="843" customFormat="false" ht="15" hidden="true" customHeight="false" outlineLevel="0" collapsed="false">
      <c r="A843" s="104" t="s">
        <v>110</v>
      </c>
      <c r="B843" s="109" t="n">
        <v>1995</v>
      </c>
      <c r="C843" s="109" t="n">
        <v>260.746</v>
      </c>
      <c r="D843" s="109" t="n">
        <v>8.632</v>
      </c>
      <c r="E843" s="109" t="n">
        <v>11.829</v>
      </c>
      <c r="F843" s="0"/>
    </row>
    <row r="844" customFormat="false" ht="15" hidden="true" customHeight="false" outlineLevel="0" collapsed="false">
      <c r="A844" s="104" t="s">
        <v>84</v>
      </c>
      <c r="B844" s="109" t="n">
        <v>1995</v>
      </c>
      <c r="C844" s="109" t="n">
        <v>2243.968</v>
      </c>
      <c r="D844" s="109" t="n">
        <v>19.916</v>
      </c>
      <c r="E844" s="109" t="n">
        <v>19.081</v>
      </c>
      <c r="F844" s="0"/>
    </row>
    <row r="845" customFormat="false" ht="15" hidden="true" customHeight="false" outlineLevel="0" collapsed="false">
      <c r="A845" s="104" t="s">
        <v>112</v>
      </c>
      <c r="B845" s="109" t="n">
        <v>1995</v>
      </c>
      <c r="C845" s="109" t="n">
        <v>147.749</v>
      </c>
      <c r="D845" s="109" t="n">
        <v>20.206</v>
      </c>
      <c r="E845" s="109" t="n">
        <v>23.385</v>
      </c>
      <c r="F845" s="0"/>
    </row>
    <row r="846" customFormat="false" ht="15" hidden="true" customHeight="false" outlineLevel="0" collapsed="false">
      <c r="A846" s="104" t="s">
        <v>119</v>
      </c>
      <c r="B846" s="109" t="n">
        <v>1995</v>
      </c>
      <c r="C846" s="109" t="n">
        <v>353.986</v>
      </c>
      <c r="D846" s="109" t="n">
        <v>15.073</v>
      </c>
      <c r="E846" s="109" t="n">
        <v>19.673</v>
      </c>
      <c r="F846" s="0"/>
    </row>
    <row r="847" customFormat="false" ht="15" hidden="true" customHeight="false" outlineLevel="0" collapsed="false">
      <c r="A847" s="104" t="s">
        <v>132</v>
      </c>
      <c r="B847" s="109" t="n">
        <v>1995</v>
      </c>
      <c r="C847" s="109" t="n">
        <v>2194.124</v>
      </c>
      <c r="D847" s="109" t="n">
        <v>23.13</v>
      </c>
      <c r="E847" s="109" t="n">
        <v>27.256</v>
      </c>
      <c r="F847" s="0"/>
    </row>
    <row r="848" customFormat="false" ht="15" hidden="true" customHeight="false" outlineLevel="0" collapsed="false">
      <c r="A848" s="104" t="s">
        <v>111</v>
      </c>
      <c r="B848" s="109" t="n">
        <v>1995</v>
      </c>
      <c r="C848" s="109" t="n">
        <v>278.252</v>
      </c>
      <c r="D848" s="109"/>
      <c r="E848" s="109"/>
      <c r="F848" s="0"/>
    </row>
    <row r="849" customFormat="false" ht="15" hidden="true" customHeight="false" outlineLevel="0" collapsed="false">
      <c r="A849" s="104" t="s">
        <v>113</v>
      </c>
      <c r="B849" s="109" t="n">
        <v>1995</v>
      </c>
      <c r="C849" s="109" t="n">
        <v>410.542</v>
      </c>
      <c r="D849" s="109"/>
      <c r="E849" s="109"/>
      <c r="F849" s="0"/>
    </row>
    <row r="850" customFormat="false" ht="15" hidden="true" customHeight="false" outlineLevel="0" collapsed="false">
      <c r="A850" s="104" t="s">
        <v>85</v>
      </c>
      <c r="B850" s="109" t="n">
        <v>1995</v>
      </c>
      <c r="C850" s="109" t="n">
        <v>620.707</v>
      </c>
      <c r="D850" s="109"/>
      <c r="E850" s="109"/>
      <c r="F850" s="0"/>
    </row>
    <row r="851" customFormat="false" ht="15" hidden="true" customHeight="false" outlineLevel="0" collapsed="false">
      <c r="A851" s="104" t="s">
        <v>120</v>
      </c>
      <c r="B851" s="109" t="n">
        <v>1996</v>
      </c>
      <c r="C851" s="109" t="n">
        <v>1643.265</v>
      </c>
      <c r="D851" s="109" t="n">
        <v>32.107</v>
      </c>
      <c r="E851" s="109" t="n">
        <v>28.195</v>
      </c>
      <c r="F851" s="0"/>
    </row>
    <row r="852" customFormat="false" ht="15" hidden="true" customHeight="false" outlineLevel="0" collapsed="false">
      <c r="A852" s="104" t="s">
        <v>86</v>
      </c>
      <c r="B852" s="109" t="n">
        <v>1996</v>
      </c>
      <c r="C852" s="109" t="n">
        <v>431.429</v>
      </c>
      <c r="D852" s="109" t="n">
        <v>47.828</v>
      </c>
      <c r="E852" s="109" t="n">
        <v>40.603</v>
      </c>
      <c r="F852" s="0"/>
    </row>
    <row r="853" customFormat="false" ht="15" hidden="true" customHeight="false" outlineLevel="0" collapsed="false">
      <c r="A853" s="104" t="s">
        <v>114</v>
      </c>
      <c r="B853" s="109" t="n">
        <v>1996</v>
      </c>
      <c r="C853" s="109" t="n">
        <v>382.222</v>
      </c>
      <c r="D853" s="109" t="n">
        <v>18.003</v>
      </c>
      <c r="E853" s="109" t="n">
        <v>18.151</v>
      </c>
      <c r="F853" s="0"/>
    </row>
    <row r="854" customFormat="false" ht="15" hidden="true" customHeight="false" outlineLevel="0" collapsed="false">
      <c r="A854" s="104" t="s">
        <v>122</v>
      </c>
      <c r="B854" s="109" t="n">
        <v>1996</v>
      </c>
      <c r="C854" s="109" t="n">
        <v>3006.151</v>
      </c>
      <c r="D854" s="109"/>
      <c r="E854" s="109" t="n">
        <v>35.96</v>
      </c>
      <c r="F854" s="0"/>
    </row>
    <row r="855" customFormat="false" ht="15" hidden="true" customHeight="false" outlineLevel="0" collapsed="false">
      <c r="A855" s="104" t="s">
        <v>88</v>
      </c>
      <c r="B855" s="109" t="n">
        <v>1996</v>
      </c>
      <c r="C855" s="109" t="n">
        <v>248.707</v>
      </c>
      <c r="D855" s="109" t="n">
        <v>20.341</v>
      </c>
      <c r="E855" s="109" t="n">
        <v>22.215</v>
      </c>
      <c r="F855" s="0"/>
    </row>
    <row r="856" customFormat="false" ht="15" hidden="true" customHeight="false" outlineLevel="0" collapsed="false">
      <c r="A856" s="104" t="s">
        <v>89</v>
      </c>
      <c r="B856" s="109" t="n">
        <v>1996</v>
      </c>
      <c r="C856" s="109" t="n">
        <v>142.588</v>
      </c>
      <c r="D856" s="109" t="n">
        <v>18.423</v>
      </c>
      <c r="E856" s="109" t="n">
        <v>28.449</v>
      </c>
      <c r="F856" s="0"/>
    </row>
    <row r="857" customFormat="false" ht="15" hidden="true" customHeight="false" outlineLevel="0" collapsed="false">
      <c r="A857" s="104" t="s">
        <v>123</v>
      </c>
      <c r="B857" s="109" t="n">
        <v>1996</v>
      </c>
      <c r="C857" s="109" t="n">
        <v>1351.814</v>
      </c>
      <c r="D857" s="109" t="n">
        <v>30.644</v>
      </c>
      <c r="E857" s="109" t="n">
        <v>43.047</v>
      </c>
      <c r="F857" s="0"/>
    </row>
    <row r="858" customFormat="false" ht="15" hidden="true" customHeight="false" outlineLevel="0" collapsed="false">
      <c r="A858" s="104" t="s">
        <v>71</v>
      </c>
      <c r="B858" s="109" t="n">
        <v>1996</v>
      </c>
      <c r="C858" s="109" t="n">
        <v>699.386</v>
      </c>
      <c r="D858" s="109"/>
      <c r="E858" s="109"/>
      <c r="F858" s="0"/>
    </row>
    <row r="859" customFormat="false" ht="15" hidden="true" customHeight="false" outlineLevel="0" collapsed="false">
      <c r="A859" s="104" t="s">
        <v>90</v>
      </c>
      <c r="B859" s="109" t="n">
        <v>1996</v>
      </c>
      <c r="C859" s="109" t="n">
        <v>298.443</v>
      </c>
      <c r="D859" s="109" t="n">
        <v>10.653</v>
      </c>
      <c r="E859" s="109" t="n">
        <v>11.712</v>
      </c>
      <c r="F859" s="0"/>
    </row>
    <row r="860" customFormat="false" ht="15" hidden="true" customHeight="false" outlineLevel="0" collapsed="false">
      <c r="A860" s="104" t="s">
        <v>91</v>
      </c>
      <c r="B860" s="109" t="n">
        <v>1996</v>
      </c>
      <c r="C860" s="109" t="n">
        <v>269.041</v>
      </c>
      <c r="D860" s="109" t="n">
        <v>11.842</v>
      </c>
      <c r="E860" s="109" t="n">
        <v>15.553</v>
      </c>
      <c r="F860" s="0"/>
    </row>
    <row r="861" customFormat="false" ht="15" hidden="true" customHeight="false" outlineLevel="0" collapsed="false">
      <c r="A861" s="104" t="s">
        <v>92</v>
      </c>
      <c r="B861" s="109" t="n">
        <v>1996</v>
      </c>
      <c r="C861" s="109" t="n">
        <v>464.134</v>
      </c>
      <c r="D861" s="109" t="n">
        <v>20.575</v>
      </c>
      <c r="E861" s="109" t="n">
        <v>26.408</v>
      </c>
      <c r="F861" s="0"/>
    </row>
    <row r="862" customFormat="false" ht="15" hidden="true" customHeight="false" outlineLevel="0" collapsed="false">
      <c r="A862" s="104" t="s">
        <v>157</v>
      </c>
      <c r="B862" s="109" t="n">
        <v>1996</v>
      </c>
      <c r="C862" s="109" t="n">
        <v>669.972</v>
      </c>
      <c r="D862" s="109" t="n">
        <v>1.611</v>
      </c>
      <c r="E862" s="109" t="n">
        <v>2.173</v>
      </c>
      <c r="F862" s="0"/>
    </row>
    <row r="863" customFormat="false" ht="15" hidden="true" customHeight="false" outlineLevel="0" collapsed="false">
      <c r="A863" s="104" t="s">
        <v>75</v>
      </c>
      <c r="B863" s="109" t="n">
        <v>1996</v>
      </c>
      <c r="C863" s="109" t="n">
        <v>980.873</v>
      </c>
      <c r="D863" s="109" t="n">
        <v>27.853</v>
      </c>
      <c r="E863" s="109" t="n">
        <v>17.573</v>
      </c>
      <c r="F863" s="0"/>
    </row>
    <row r="864" customFormat="false" ht="15" hidden="true" customHeight="false" outlineLevel="0" collapsed="false">
      <c r="A864" s="104" t="s">
        <v>78</v>
      </c>
      <c r="B864" s="109" t="n">
        <v>1996</v>
      </c>
      <c r="C864" s="109" t="n">
        <v>833.763</v>
      </c>
      <c r="D864" s="109"/>
      <c r="E864" s="109"/>
      <c r="F864" s="0"/>
    </row>
    <row r="865" customFormat="false" ht="15" hidden="true" customHeight="false" outlineLevel="0" collapsed="false">
      <c r="A865" s="104" t="s">
        <v>116</v>
      </c>
      <c r="B865" s="109" t="n">
        <v>1996</v>
      </c>
      <c r="C865" s="109" t="n">
        <v>864.577</v>
      </c>
      <c r="D865" s="109" t="n">
        <v>30.76</v>
      </c>
      <c r="E865" s="109" t="n">
        <v>34.66</v>
      </c>
      <c r="F865" s="0"/>
    </row>
    <row r="866" customFormat="false" ht="15" hidden="true" customHeight="false" outlineLevel="0" collapsed="false">
      <c r="A866" s="104" t="s">
        <v>81</v>
      </c>
      <c r="B866" s="109" t="n">
        <v>1996</v>
      </c>
      <c r="C866" s="109" t="n">
        <v>1221.885</v>
      </c>
      <c r="D866" s="109"/>
      <c r="E866" s="109"/>
      <c r="F866" s="0"/>
    </row>
    <row r="867" customFormat="false" ht="15" hidden="true" customHeight="false" outlineLevel="0" collapsed="false">
      <c r="A867" s="104" t="s">
        <v>137</v>
      </c>
      <c r="B867" s="109" t="n">
        <v>1996</v>
      </c>
      <c r="C867" s="109" t="n">
        <v>667.542</v>
      </c>
      <c r="D867" s="109" t="n">
        <v>15.039</v>
      </c>
      <c r="E867" s="109" t="n">
        <v>20.801</v>
      </c>
      <c r="F867" s="0"/>
    </row>
    <row r="868" customFormat="false" ht="15" hidden="true" customHeight="false" outlineLevel="0" collapsed="false">
      <c r="A868" s="104" t="s">
        <v>94</v>
      </c>
      <c r="B868" s="109" t="n">
        <v>1996</v>
      </c>
      <c r="C868" s="109" t="n">
        <v>213.475</v>
      </c>
      <c r="D868" s="109" t="n">
        <v>38.883</v>
      </c>
      <c r="E868" s="109" t="n">
        <v>53.125</v>
      </c>
      <c r="F868" s="0"/>
    </row>
    <row r="869" customFormat="false" ht="15" hidden="true" customHeight="false" outlineLevel="0" collapsed="false">
      <c r="A869" s="104" t="s">
        <v>95</v>
      </c>
      <c r="B869" s="109" t="n">
        <v>1996</v>
      </c>
      <c r="C869" s="109" t="n">
        <v>155.121</v>
      </c>
      <c r="D869" s="109" t="n">
        <v>14.861</v>
      </c>
      <c r="E869" s="109" t="n">
        <v>18.789</v>
      </c>
      <c r="F869" s="0"/>
    </row>
    <row r="870" customFormat="false" ht="15" hidden="true" customHeight="false" outlineLevel="0" collapsed="false">
      <c r="A870" s="104" t="s">
        <v>124</v>
      </c>
      <c r="B870" s="109" t="n">
        <v>1996</v>
      </c>
      <c r="C870" s="109" t="n">
        <v>5552.917</v>
      </c>
      <c r="D870" s="109" t="n">
        <v>24.343</v>
      </c>
      <c r="E870" s="109" t="n">
        <v>22.228</v>
      </c>
      <c r="F870" s="0"/>
    </row>
    <row r="871" customFormat="false" ht="15" hidden="true" customHeight="false" outlineLevel="0" collapsed="false">
      <c r="A871" s="104" t="s">
        <v>96</v>
      </c>
      <c r="B871" s="109" t="n">
        <v>1996</v>
      </c>
      <c r="C871" s="109" t="n">
        <v>530.113</v>
      </c>
      <c r="D871" s="109"/>
      <c r="E871" s="109"/>
      <c r="F871" s="0"/>
    </row>
    <row r="872" customFormat="false" ht="15" hidden="true" customHeight="false" outlineLevel="0" collapsed="false">
      <c r="A872" s="104" t="s">
        <v>125</v>
      </c>
      <c r="B872" s="109" t="n">
        <v>1996</v>
      </c>
      <c r="C872" s="109" t="n">
        <v>678.78</v>
      </c>
      <c r="D872" s="109" t="n">
        <v>10.051</v>
      </c>
      <c r="E872" s="109" t="n">
        <v>18.321</v>
      </c>
      <c r="F872" s="0"/>
    </row>
    <row r="873" customFormat="false" ht="15" hidden="true" customHeight="false" outlineLevel="0" collapsed="false">
      <c r="A873" s="104" t="s">
        <v>97</v>
      </c>
      <c r="B873" s="109" t="n">
        <v>1996</v>
      </c>
      <c r="C873" s="109" t="n">
        <v>477.902</v>
      </c>
      <c r="D873" s="109" t="n">
        <v>13.416</v>
      </c>
      <c r="E873" s="109" t="n">
        <v>16.461</v>
      </c>
      <c r="F873" s="0"/>
    </row>
    <row r="874" customFormat="false" ht="15" hidden="true" customHeight="false" outlineLevel="0" collapsed="false">
      <c r="A874" s="104" t="s">
        <v>98</v>
      </c>
      <c r="B874" s="109" t="n">
        <v>1996</v>
      </c>
      <c r="C874" s="109" t="n">
        <v>399.43</v>
      </c>
      <c r="D874" s="109" t="n">
        <v>20.996</v>
      </c>
      <c r="E874" s="109" t="n">
        <v>15.109</v>
      </c>
      <c r="F874" s="0"/>
    </row>
    <row r="875" customFormat="false" ht="15" hidden="true" customHeight="false" outlineLevel="0" collapsed="false">
      <c r="A875" s="104" t="s">
        <v>82</v>
      </c>
      <c r="B875" s="109" t="n">
        <v>1996</v>
      </c>
      <c r="C875" s="109" t="n">
        <v>516.168</v>
      </c>
      <c r="D875" s="109" t="n">
        <v>19.612</v>
      </c>
      <c r="E875" s="109" t="n">
        <v>20.464</v>
      </c>
      <c r="F875" s="0"/>
    </row>
    <row r="876" customFormat="false" ht="15" hidden="true" customHeight="false" outlineLevel="0" collapsed="false">
      <c r="A876" s="104" t="s">
        <v>99</v>
      </c>
      <c r="B876" s="109" t="n">
        <v>1996</v>
      </c>
      <c r="C876" s="109" t="n">
        <v>540.452</v>
      </c>
      <c r="D876" s="109" t="n">
        <v>42.949</v>
      </c>
      <c r="E876" s="109" t="n">
        <v>40.837</v>
      </c>
      <c r="F876" s="0"/>
    </row>
    <row r="877" customFormat="false" ht="15" hidden="true" customHeight="false" outlineLevel="0" collapsed="false">
      <c r="A877" s="104" t="s">
        <v>100</v>
      </c>
      <c r="B877" s="109" t="n">
        <v>1996</v>
      </c>
      <c r="C877" s="109"/>
      <c r="D877" s="109"/>
      <c r="E877" s="109"/>
      <c r="F877" s="0"/>
    </row>
    <row r="878" customFormat="false" ht="15" hidden="true" customHeight="false" outlineLevel="0" collapsed="false">
      <c r="A878" s="104" t="s">
        <v>134</v>
      </c>
      <c r="B878" s="109" t="n">
        <v>1996</v>
      </c>
      <c r="C878" s="109" t="n">
        <v>7372.447</v>
      </c>
      <c r="D878" s="109" t="n">
        <v>43.427</v>
      </c>
      <c r="E878" s="109" t="n">
        <v>31.745</v>
      </c>
      <c r="F878" s="0"/>
    </row>
    <row r="879" customFormat="false" ht="15" hidden="true" customHeight="false" outlineLevel="0" collapsed="false">
      <c r="A879" s="104" t="s">
        <v>101</v>
      </c>
      <c r="B879" s="109" t="n">
        <v>1996</v>
      </c>
      <c r="C879" s="109" t="n">
        <v>287.765</v>
      </c>
      <c r="D879" s="109" t="n">
        <v>12.87</v>
      </c>
      <c r="E879" s="109" t="n">
        <v>17.772</v>
      </c>
      <c r="F879" s="0"/>
    </row>
    <row r="880" customFormat="false" ht="15" hidden="true" customHeight="false" outlineLevel="0" collapsed="false">
      <c r="A880" s="104" t="s">
        <v>102</v>
      </c>
      <c r="B880" s="109" t="n">
        <v>1996</v>
      </c>
      <c r="C880" s="109" t="n">
        <v>363.682</v>
      </c>
      <c r="D880" s="109"/>
      <c r="E880" s="109"/>
      <c r="F880" s="0"/>
    </row>
    <row r="881" customFormat="false" ht="15" hidden="true" customHeight="false" outlineLevel="0" collapsed="false">
      <c r="A881" s="104" t="s">
        <v>103</v>
      </c>
      <c r="B881" s="109" t="n">
        <v>1996</v>
      </c>
      <c r="C881" s="109" t="n">
        <v>370.445</v>
      </c>
      <c r="D881" s="109"/>
      <c r="E881" s="109"/>
      <c r="F881" s="0"/>
    </row>
    <row r="882" customFormat="false" ht="15" hidden="true" customHeight="false" outlineLevel="0" collapsed="false">
      <c r="A882" s="104" t="s">
        <v>104</v>
      </c>
      <c r="B882" s="109" t="n">
        <v>1996</v>
      </c>
      <c r="C882" s="109" t="n">
        <v>611.881</v>
      </c>
      <c r="D882" s="109" t="n">
        <v>24.104</v>
      </c>
      <c r="E882" s="109"/>
      <c r="F882" s="0"/>
    </row>
    <row r="883" customFormat="false" ht="15" hidden="true" customHeight="false" outlineLevel="0" collapsed="false">
      <c r="A883" s="104" t="s">
        <v>126</v>
      </c>
      <c r="B883" s="109" t="n">
        <v>1996</v>
      </c>
      <c r="C883" s="109" t="n">
        <v>3811.659</v>
      </c>
      <c r="D883" s="109"/>
      <c r="E883" s="109"/>
      <c r="F883" s="0"/>
    </row>
    <row r="884" customFormat="false" ht="15" hidden="true" customHeight="false" outlineLevel="0" collapsed="false">
      <c r="A884" s="104" t="s">
        <v>127</v>
      </c>
      <c r="B884" s="109" t="n">
        <v>1996</v>
      </c>
      <c r="C884" s="109" t="n">
        <v>1607.627</v>
      </c>
      <c r="D884" s="109" t="n">
        <v>19.974</v>
      </c>
      <c r="E884" s="109" t="n">
        <v>19.035</v>
      </c>
      <c r="F884" s="0"/>
    </row>
    <row r="885" customFormat="false" ht="15" hidden="true" customHeight="false" outlineLevel="0" collapsed="false">
      <c r="A885" s="104" t="s">
        <v>105</v>
      </c>
      <c r="B885" s="109" t="n">
        <v>1996</v>
      </c>
      <c r="C885" s="109" t="n">
        <v>210.628</v>
      </c>
      <c r="D885" s="109" t="n">
        <v>14.885</v>
      </c>
      <c r="E885" s="109" t="n">
        <v>17.294</v>
      </c>
      <c r="F885" s="0"/>
    </row>
    <row r="886" customFormat="false" ht="15" hidden="true" customHeight="false" outlineLevel="0" collapsed="false">
      <c r="A886" s="104" t="s">
        <v>128</v>
      </c>
      <c r="B886" s="109" t="n">
        <v>1996</v>
      </c>
      <c r="C886" s="109" t="n">
        <v>2126.349</v>
      </c>
      <c r="D886" s="109" t="n">
        <v>29.201</v>
      </c>
      <c r="E886" s="109" t="n">
        <v>33.472</v>
      </c>
      <c r="F886" s="0"/>
    </row>
    <row r="887" customFormat="false" ht="15" hidden="true" customHeight="false" outlineLevel="0" collapsed="false">
      <c r="A887" s="104" t="s">
        <v>106</v>
      </c>
      <c r="B887" s="109" t="n">
        <v>1996</v>
      </c>
      <c r="C887" s="109" t="n">
        <v>204.042</v>
      </c>
      <c r="D887" s="109" t="n">
        <v>13.411</v>
      </c>
      <c r="E887" s="109" t="n">
        <v>14.115</v>
      </c>
      <c r="F887" s="0"/>
    </row>
    <row r="888" customFormat="false" ht="15" hidden="true" customHeight="false" outlineLevel="0" collapsed="false">
      <c r="A888" s="104" t="s">
        <v>136</v>
      </c>
      <c r="B888" s="109" t="n">
        <v>1996</v>
      </c>
      <c r="C888" s="109" t="n">
        <v>1618.287</v>
      </c>
      <c r="D888" s="109"/>
      <c r="E888" s="109"/>
      <c r="F888" s="0"/>
    </row>
    <row r="889" customFormat="false" ht="15" hidden="true" customHeight="false" outlineLevel="0" collapsed="false">
      <c r="A889" s="104" t="s">
        <v>107</v>
      </c>
      <c r="B889" s="109" t="n">
        <v>1996</v>
      </c>
      <c r="C889" s="109" t="n">
        <v>248.486</v>
      </c>
      <c r="D889" s="109" t="n">
        <v>17.201</v>
      </c>
      <c r="E889" s="109" t="n">
        <v>23.139</v>
      </c>
      <c r="F889" s="0"/>
    </row>
    <row r="890" customFormat="false" ht="15" hidden="true" customHeight="false" outlineLevel="0" collapsed="false">
      <c r="A890" s="104" t="s">
        <v>117</v>
      </c>
      <c r="B890" s="109" t="n">
        <v>1996</v>
      </c>
      <c r="C890" s="109" t="n">
        <v>261.65</v>
      </c>
      <c r="D890" s="109"/>
      <c r="E890" s="109"/>
      <c r="F890" s="0"/>
    </row>
    <row r="891" customFormat="false" ht="15" hidden="true" customHeight="false" outlineLevel="0" collapsed="false">
      <c r="A891" s="104" t="s">
        <v>118</v>
      </c>
      <c r="B891" s="109" t="n">
        <v>1996</v>
      </c>
      <c r="C891" s="109" t="n">
        <v>566.629</v>
      </c>
      <c r="D891" s="109" t="n">
        <v>20.271</v>
      </c>
      <c r="E891" s="109" t="n">
        <v>19.125</v>
      </c>
      <c r="F891" s="0"/>
    </row>
    <row r="892" customFormat="false" ht="15" hidden="true" customHeight="false" outlineLevel="0" collapsed="false">
      <c r="A892" s="104" t="s">
        <v>129</v>
      </c>
      <c r="B892" s="109" t="n">
        <v>1996</v>
      </c>
      <c r="C892" s="109" t="n">
        <v>6583.091</v>
      </c>
      <c r="D892" s="109" t="n">
        <v>49.418</v>
      </c>
      <c r="E892" s="109" t="n">
        <v>59.11</v>
      </c>
      <c r="F892" s="0"/>
    </row>
    <row r="893" customFormat="false" ht="15" hidden="true" customHeight="false" outlineLevel="0" collapsed="false">
      <c r="A893" s="104" t="s">
        <v>108</v>
      </c>
      <c r="B893" s="109" t="n">
        <v>1996</v>
      </c>
      <c r="C893" s="109" t="n">
        <v>350.591</v>
      </c>
      <c r="D893" s="109"/>
      <c r="E893" s="109"/>
      <c r="F893" s="0"/>
    </row>
    <row r="894" customFormat="false" ht="15" hidden="true" customHeight="false" outlineLevel="0" collapsed="false">
      <c r="A894" s="104" t="s">
        <v>131</v>
      </c>
      <c r="B894" s="109" t="n">
        <v>1996</v>
      </c>
      <c r="C894" s="109" t="n">
        <v>3500.031</v>
      </c>
      <c r="D894" s="109"/>
      <c r="E894" s="109"/>
      <c r="F894" s="0"/>
    </row>
    <row r="895" customFormat="false" ht="15" hidden="true" customHeight="false" outlineLevel="0" collapsed="false">
      <c r="A895" s="104" t="s">
        <v>109</v>
      </c>
      <c r="B895" s="109" t="n">
        <v>1996</v>
      </c>
      <c r="C895" s="109"/>
      <c r="D895" s="109"/>
      <c r="E895" s="109"/>
      <c r="F895" s="0"/>
    </row>
    <row r="896" customFormat="false" ht="15" hidden="true" customHeight="false" outlineLevel="0" collapsed="false">
      <c r="A896" s="104" t="s">
        <v>110</v>
      </c>
      <c r="B896" s="109" t="n">
        <v>1996</v>
      </c>
      <c r="C896" s="109" t="n">
        <v>318.884</v>
      </c>
      <c r="D896" s="109" t="n">
        <v>6.149</v>
      </c>
      <c r="E896" s="109" t="n">
        <v>8.547</v>
      </c>
      <c r="F896" s="0"/>
    </row>
    <row r="897" customFormat="false" ht="15" hidden="true" customHeight="false" outlineLevel="0" collapsed="false">
      <c r="A897" s="104" t="s">
        <v>84</v>
      </c>
      <c r="B897" s="109" t="n">
        <v>1996</v>
      </c>
      <c r="C897" s="109" t="n">
        <v>2092.057</v>
      </c>
      <c r="D897" s="109" t="n">
        <v>20.589</v>
      </c>
      <c r="E897" s="109" t="n">
        <v>21.512</v>
      </c>
      <c r="F897" s="0"/>
    </row>
    <row r="898" customFormat="false" ht="15" hidden="true" customHeight="false" outlineLevel="0" collapsed="false">
      <c r="A898" s="104" t="s">
        <v>112</v>
      </c>
      <c r="B898" s="109" t="n">
        <v>1996</v>
      </c>
      <c r="C898" s="109" t="n">
        <v>179.54</v>
      </c>
      <c r="D898" s="109" t="n">
        <v>22.203</v>
      </c>
      <c r="E898" s="109" t="n">
        <v>19.87</v>
      </c>
      <c r="F898" s="0"/>
    </row>
    <row r="899" customFormat="false" ht="15" hidden="true" customHeight="false" outlineLevel="0" collapsed="false">
      <c r="A899" s="104" t="s">
        <v>119</v>
      </c>
      <c r="B899" s="109" t="n">
        <v>1996</v>
      </c>
      <c r="C899" s="109" t="n">
        <v>375.579</v>
      </c>
      <c r="D899" s="109" t="n">
        <v>14.132</v>
      </c>
      <c r="E899" s="109" t="n">
        <v>19.181</v>
      </c>
      <c r="F899" s="0"/>
    </row>
    <row r="900" customFormat="false" ht="15" hidden="true" customHeight="false" outlineLevel="0" collapsed="false">
      <c r="A900" s="104" t="s">
        <v>132</v>
      </c>
      <c r="B900" s="109" t="n">
        <v>1996</v>
      </c>
      <c r="C900" s="109" t="n">
        <v>2341.555</v>
      </c>
      <c r="D900" s="109" t="n">
        <v>22.551</v>
      </c>
      <c r="E900" s="109" t="n">
        <v>27.555</v>
      </c>
      <c r="F900" s="0"/>
    </row>
    <row r="901" customFormat="false" ht="15" hidden="true" customHeight="false" outlineLevel="0" collapsed="false">
      <c r="A901" s="104" t="s">
        <v>111</v>
      </c>
      <c r="B901" s="109" t="n">
        <v>1996</v>
      </c>
      <c r="C901" s="109" t="n">
        <v>277.769</v>
      </c>
      <c r="D901" s="109"/>
      <c r="E901" s="109"/>
      <c r="F901" s="0"/>
    </row>
    <row r="902" customFormat="false" ht="15" hidden="true" customHeight="false" outlineLevel="0" collapsed="false">
      <c r="A902" s="104" t="s">
        <v>113</v>
      </c>
      <c r="B902" s="109" t="n">
        <v>1996</v>
      </c>
      <c r="C902" s="109" t="n">
        <v>378.71</v>
      </c>
      <c r="D902" s="109"/>
      <c r="E902" s="109"/>
      <c r="F902" s="0"/>
    </row>
    <row r="903" customFormat="false" ht="15" hidden="true" customHeight="false" outlineLevel="0" collapsed="false">
      <c r="A903" s="104" t="s">
        <v>85</v>
      </c>
      <c r="B903" s="109" t="n">
        <v>1996</v>
      </c>
      <c r="C903" s="109" t="n">
        <v>735.645</v>
      </c>
      <c r="D903" s="109"/>
      <c r="E903" s="109"/>
      <c r="F903" s="0"/>
    </row>
    <row r="904" customFormat="false" ht="15" hidden="true" customHeight="false" outlineLevel="0" collapsed="false">
      <c r="A904" s="104" t="s">
        <v>120</v>
      </c>
      <c r="B904" s="109" t="n">
        <v>1997</v>
      </c>
      <c r="C904" s="109" t="n">
        <v>1658.732</v>
      </c>
      <c r="D904" s="109" t="n">
        <v>33.331</v>
      </c>
      <c r="E904" s="109" t="n">
        <v>30.401</v>
      </c>
      <c r="F904" s="0"/>
    </row>
    <row r="905" customFormat="false" ht="15" hidden="true" customHeight="false" outlineLevel="0" collapsed="false">
      <c r="A905" s="104" t="s">
        <v>86</v>
      </c>
      <c r="B905" s="109" t="n">
        <v>1997</v>
      </c>
      <c r="C905" s="109" t="n">
        <v>491.926</v>
      </c>
      <c r="D905" s="109" t="n">
        <v>42.664</v>
      </c>
      <c r="E905" s="109" t="n">
        <v>43.037</v>
      </c>
      <c r="F905" s="0"/>
    </row>
    <row r="906" customFormat="false" ht="15" hidden="true" customHeight="false" outlineLevel="0" collapsed="false">
      <c r="A906" s="104" t="s">
        <v>114</v>
      </c>
      <c r="B906" s="109" t="n">
        <v>1997</v>
      </c>
      <c r="C906" s="109" t="n">
        <v>356.55</v>
      </c>
      <c r="D906" s="109" t="n">
        <v>17.989</v>
      </c>
      <c r="E906" s="109" t="n">
        <v>17.349</v>
      </c>
      <c r="F906" s="0"/>
    </row>
    <row r="907" customFormat="false" ht="15" hidden="true" customHeight="false" outlineLevel="0" collapsed="false">
      <c r="A907" s="104" t="s">
        <v>122</v>
      </c>
      <c r="B907" s="109" t="n">
        <v>1997</v>
      </c>
      <c r="C907" s="109" t="n">
        <v>3025.699</v>
      </c>
      <c r="D907" s="109"/>
      <c r="E907" s="109" t="n">
        <v>38.56</v>
      </c>
      <c r="F907" s="0"/>
    </row>
    <row r="908" customFormat="false" ht="15" hidden="true" customHeight="false" outlineLevel="0" collapsed="false">
      <c r="A908" s="104" t="s">
        <v>88</v>
      </c>
      <c r="B908" s="109" t="n">
        <v>1997</v>
      </c>
      <c r="C908" s="109" t="n">
        <v>228.754</v>
      </c>
      <c r="D908" s="109" t="n">
        <v>19.551</v>
      </c>
      <c r="E908" s="109" t="n">
        <v>22.523</v>
      </c>
      <c r="F908" s="0"/>
    </row>
    <row r="909" customFormat="false" ht="15" hidden="true" customHeight="false" outlineLevel="0" collapsed="false">
      <c r="A909" s="104" t="s">
        <v>89</v>
      </c>
      <c r="B909" s="109" t="n">
        <v>1997</v>
      </c>
      <c r="C909" s="109" t="n">
        <v>157.054</v>
      </c>
      <c r="D909" s="109" t="n">
        <v>16.64</v>
      </c>
      <c r="E909" s="109" t="n">
        <v>21.856</v>
      </c>
      <c r="F909" s="0"/>
    </row>
    <row r="910" customFormat="false" ht="15" hidden="true" customHeight="false" outlineLevel="0" collapsed="false">
      <c r="A910" s="104" t="s">
        <v>123</v>
      </c>
      <c r="B910" s="109" t="n">
        <v>1997</v>
      </c>
      <c r="C910" s="109" t="n">
        <v>1292.61</v>
      </c>
      <c r="D910" s="109" t="n">
        <v>27.773</v>
      </c>
      <c r="E910" s="109" t="n">
        <v>39.263</v>
      </c>
      <c r="F910" s="0"/>
    </row>
    <row r="911" customFormat="false" ht="15" hidden="true" customHeight="false" outlineLevel="0" collapsed="false">
      <c r="A911" s="104" t="s">
        <v>71</v>
      </c>
      <c r="B911" s="109" t="n">
        <v>1997</v>
      </c>
      <c r="C911" s="109" t="n">
        <v>687.901</v>
      </c>
      <c r="D911" s="109"/>
      <c r="E911" s="109"/>
      <c r="F911" s="0"/>
    </row>
    <row r="912" customFormat="false" ht="15" hidden="true" customHeight="false" outlineLevel="0" collapsed="false">
      <c r="A912" s="104" t="s">
        <v>90</v>
      </c>
      <c r="B912" s="109" t="n">
        <v>1997</v>
      </c>
      <c r="C912" s="109" t="n">
        <v>285.804</v>
      </c>
      <c r="D912" s="109" t="n">
        <v>12.895</v>
      </c>
      <c r="E912" s="109" t="n">
        <v>14.46</v>
      </c>
      <c r="F912" s="0"/>
    </row>
    <row r="913" customFormat="false" ht="15" hidden="true" customHeight="false" outlineLevel="0" collapsed="false">
      <c r="A913" s="104" t="s">
        <v>91</v>
      </c>
      <c r="B913" s="109" t="n">
        <v>1997</v>
      </c>
      <c r="C913" s="109" t="n">
        <v>252.174</v>
      </c>
      <c r="D913" s="109" t="n">
        <v>12.228</v>
      </c>
      <c r="E913" s="109" t="n">
        <v>15.574</v>
      </c>
      <c r="F913" s="0"/>
    </row>
    <row r="914" customFormat="false" ht="15" hidden="true" customHeight="false" outlineLevel="0" collapsed="false">
      <c r="A914" s="104" t="s">
        <v>92</v>
      </c>
      <c r="B914" s="109" t="n">
        <v>1997</v>
      </c>
      <c r="C914" s="109" t="n">
        <v>418.543</v>
      </c>
      <c r="D914" s="109" t="n">
        <v>22.632</v>
      </c>
      <c r="E914" s="109" t="n">
        <v>24.857</v>
      </c>
      <c r="F914" s="0"/>
    </row>
    <row r="915" customFormat="false" ht="15" hidden="true" customHeight="false" outlineLevel="0" collapsed="false">
      <c r="A915" s="104" t="s">
        <v>157</v>
      </c>
      <c r="B915" s="109" t="n">
        <v>1997</v>
      </c>
      <c r="C915" s="109" t="n">
        <v>589.051</v>
      </c>
      <c r="D915" s="109" t="n">
        <v>1.456</v>
      </c>
      <c r="E915" s="109" t="n">
        <v>2.512</v>
      </c>
      <c r="F915" s="0"/>
    </row>
    <row r="916" customFormat="false" ht="15" hidden="true" customHeight="false" outlineLevel="0" collapsed="false">
      <c r="A916" s="104" t="s">
        <v>75</v>
      </c>
      <c r="B916" s="109" t="n">
        <v>1997</v>
      </c>
      <c r="C916" s="109" t="n">
        <v>871.483</v>
      </c>
      <c r="D916" s="109" t="n">
        <v>28.595</v>
      </c>
      <c r="E916" s="109" t="n">
        <v>24.54</v>
      </c>
      <c r="F916" s="0"/>
    </row>
    <row r="917" customFormat="false" ht="15" hidden="true" customHeight="false" outlineLevel="0" collapsed="false">
      <c r="A917" s="104" t="s">
        <v>78</v>
      </c>
      <c r="B917" s="109" t="n">
        <v>1997</v>
      </c>
      <c r="C917" s="109" t="n">
        <v>785.554</v>
      </c>
      <c r="D917" s="109" t="n">
        <v>19.937</v>
      </c>
      <c r="E917" s="109" t="n">
        <v>20.972</v>
      </c>
      <c r="F917" s="0"/>
    </row>
    <row r="918" customFormat="false" ht="15" hidden="true" customHeight="false" outlineLevel="0" collapsed="false">
      <c r="A918" s="104" t="s">
        <v>116</v>
      </c>
      <c r="B918" s="109" t="n">
        <v>1997</v>
      </c>
      <c r="C918" s="109" t="n">
        <v>855.79</v>
      </c>
      <c r="D918" s="109" t="n">
        <v>31.094</v>
      </c>
      <c r="E918" s="109" t="n">
        <v>35.427</v>
      </c>
      <c r="F918" s="0"/>
    </row>
    <row r="919" customFormat="false" ht="15" hidden="true" customHeight="false" outlineLevel="0" collapsed="false">
      <c r="A919" s="104" t="s">
        <v>81</v>
      </c>
      <c r="B919" s="109" t="n">
        <v>1997</v>
      </c>
      <c r="C919" s="109" t="n">
        <v>1342.925</v>
      </c>
      <c r="D919" s="109"/>
      <c r="E919" s="109"/>
      <c r="F919" s="0"/>
    </row>
    <row r="920" customFormat="false" ht="15" hidden="true" customHeight="false" outlineLevel="0" collapsed="false">
      <c r="A920" s="104" t="s">
        <v>137</v>
      </c>
      <c r="B920" s="109" t="n">
        <v>1997</v>
      </c>
      <c r="C920" s="109" t="n">
        <v>1230.064</v>
      </c>
      <c r="D920" s="109" t="n">
        <v>16.289</v>
      </c>
      <c r="E920" s="109" t="n">
        <v>13.375</v>
      </c>
      <c r="F920" s="0"/>
    </row>
    <row r="921" customFormat="false" ht="15" hidden="true" customHeight="false" outlineLevel="0" collapsed="false">
      <c r="A921" s="104" t="s">
        <v>94</v>
      </c>
      <c r="B921" s="109" t="n">
        <v>1997</v>
      </c>
      <c r="C921" s="109" t="n">
        <v>214.166</v>
      </c>
      <c r="D921" s="109" t="n">
        <v>42.178</v>
      </c>
      <c r="E921" s="109" t="n">
        <v>46.549</v>
      </c>
      <c r="F921" s="0"/>
    </row>
    <row r="922" customFormat="false" ht="15" hidden="true" customHeight="false" outlineLevel="0" collapsed="false">
      <c r="A922" s="104" t="s">
        <v>95</v>
      </c>
      <c r="B922" s="109" t="n">
        <v>1997</v>
      </c>
      <c r="C922" s="109" t="n">
        <v>152.171</v>
      </c>
      <c r="D922" s="109" t="n">
        <v>16.176</v>
      </c>
      <c r="E922" s="109" t="n">
        <v>17.94</v>
      </c>
      <c r="F922" s="0"/>
    </row>
    <row r="923" customFormat="false" ht="15" hidden="true" customHeight="false" outlineLevel="0" collapsed="false">
      <c r="A923" s="104" t="s">
        <v>124</v>
      </c>
      <c r="B923" s="109" t="n">
        <v>1997</v>
      </c>
      <c r="C923" s="109" t="n">
        <v>5068.093</v>
      </c>
      <c r="D923" s="109" t="n">
        <v>31.104</v>
      </c>
      <c r="E923" s="109" t="n">
        <v>29.697</v>
      </c>
      <c r="F923" s="0"/>
    </row>
    <row r="924" customFormat="false" ht="15" hidden="true" customHeight="false" outlineLevel="0" collapsed="false">
      <c r="A924" s="104" t="s">
        <v>96</v>
      </c>
      <c r="B924" s="109" t="n">
        <v>1997</v>
      </c>
      <c r="C924" s="109" t="n">
        <v>524.934</v>
      </c>
      <c r="D924" s="109"/>
      <c r="E924" s="109"/>
      <c r="F924" s="0"/>
    </row>
    <row r="925" customFormat="false" ht="15" hidden="true" customHeight="false" outlineLevel="0" collapsed="false">
      <c r="A925" s="104" t="s">
        <v>125</v>
      </c>
      <c r="B925" s="109" t="n">
        <v>1997</v>
      </c>
      <c r="C925" s="109" t="n">
        <v>655.83</v>
      </c>
      <c r="D925" s="109" t="n">
        <v>8.84</v>
      </c>
      <c r="E925" s="109" t="n">
        <v>18.16</v>
      </c>
      <c r="F925" s="0"/>
    </row>
    <row r="926" customFormat="false" ht="15" hidden="true" customHeight="false" outlineLevel="0" collapsed="false">
      <c r="A926" s="104" t="s">
        <v>97</v>
      </c>
      <c r="B926" s="109" t="n">
        <v>1997</v>
      </c>
      <c r="C926" s="109" t="n">
        <v>456.004</v>
      </c>
      <c r="D926" s="109" t="n">
        <v>14.569</v>
      </c>
      <c r="E926" s="109" t="n">
        <v>17.529</v>
      </c>
      <c r="F926" s="0"/>
    </row>
    <row r="927" customFormat="false" ht="15" hidden="true" customHeight="false" outlineLevel="0" collapsed="false">
      <c r="A927" s="104" t="s">
        <v>98</v>
      </c>
      <c r="B927" s="109" t="n">
        <v>1997</v>
      </c>
      <c r="C927" s="109" t="n">
        <v>371.276</v>
      </c>
      <c r="D927" s="109" t="n">
        <v>17.234</v>
      </c>
      <c r="E927" s="109" t="n">
        <v>21.56</v>
      </c>
      <c r="F927" s="0"/>
    </row>
    <row r="928" customFormat="false" ht="15" hidden="true" customHeight="false" outlineLevel="0" collapsed="false">
      <c r="A928" s="104" t="s">
        <v>82</v>
      </c>
      <c r="B928" s="109" t="n">
        <v>1997</v>
      </c>
      <c r="C928" s="109" t="n">
        <v>507.78</v>
      </c>
      <c r="D928" s="109" t="n">
        <v>19.501</v>
      </c>
      <c r="E928" s="109" t="n">
        <v>20.88</v>
      </c>
      <c r="F928" s="0"/>
    </row>
    <row r="929" customFormat="false" ht="15" hidden="true" customHeight="false" outlineLevel="0" collapsed="false">
      <c r="A929" s="104" t="s">
        <v>99</v>
      </c>
      <c r="B929" s="109" t="n">
        <v>1997</v>
      </c>
      <c r="C929" s="109" t="n">
        <v>568.447</v>
      </c>
      <c r="D929" s="109" t="n">
        <v>44.313</v>
      </c>
      <c r="E929" s="109" t="n">
        <v>44.047</v>
      </c>
      <c r="F929" s="0"/>
    </row>
    <row r="930" customFormat="false" ht="15" hidden="true" customHeight="false" outlineLevel="0" collapsed="false">
      <c r="A930" s="104" t="s">
        <v>100</v>
      </c>
      <c r="B930" s="109" t="n">
        <v>1997</v>
      </c>
      <c r="C930" s="109"/>
      <c r="D930" s="109"/>
      <c r="E930" s="109"/>
      <c r="F930" s="0"/>
    </row>
    <row r="931" customFormat="false" ht="15" hidden="true" customHeight="false" outlineLevel="0" collapsed="false">
      <c r="A931" s="104" t="s">
        <v>134</v>
      </c>
      <c r="B931" s="109" t="n">
        <v>1997</v>
      </c>
      <c r="C931" s="109" t="n">
        <v>7424.949</v>
      </c>
      <c r="D931" s="109" t="n">
        <v>33.252</v>
      </c>
      <c r="E931" s="109" t="n">
        <v>35.424</v>
      </c>
      <c r="F931" s="0"/>
    </row>
    <row r="932" customFormat="false" ht="15" hidden="true" customHeight="false" outlineLevel="0" collapsed="false">
      <c r="A932" s="104" t="s">
        <v>101</v>
      </c>
      <c r="B932" s="109" t="n">
        <v>1997</v>
      </c>
      <c r="C932" s="109" t="n">
        <v>247.437</v>
      </c>
      <c r="D932" s="109" t="n">
        <v>14.976</v>
      </c>
      <c r="E932" s="109" t="n">
        <v>17.378</v>
      </c>
      <c r="F932" s="0"/>
    </row>
    <row r="933" customFormat="false" ht="15" hidden="true" customHeight="false" outlineLevel="0" collapsed="false">
      <c r="A933" s="104" t="s">
        <v>102</v>
      </c>
      <c r="B933" s="109" t="n">
        <v>1997</v>
      </c>
      <c r="C933" s="109" t="n">
        <v>414.359</v>
      </c>
      <c r="D933" s="109"/>
      <c r="E933" s="109"/>
      <c r="F933" s="0"/>
    </row>
    <row r="934" customFormat="false" ht="15" hidden="true" customHeight="false" outlineLevel="0" collapsed="false">
      <c r="A934" s="104" t="s">
        <v>103</v>
      </c>
      <c r="B934" s="109" t="n">
        <v>1997</v>
      </c>
      <c r="C934" s="109" t="n">
        <v>339.016</v>
      </c>
      <c r="D934" s="109"/>
      <c r="E934" s="109"/>
      <c r="F934" s="0"/>
    </row>
    <row r="935" customFormat="false" ht="15" hidden="true" customHeight="false" outlineLevel="0" collapsed="false">
      <c r="A935" s="104" t="s">
        <v>104</v>
      </c>
      <c r="B935" s="109" t="n">
        <v>1997</v>
      </c>
      <c r="C935" s="109" t="n">
        <v>578.045</v>
      </c>
      <c r="D935" s="109" t="n">
        <v>20.931</v>
      </c>
      <c r="E935" s="109"/>
      <c r="F935" s="0"/>
    </row>
    <row r="936" customFormat="false" ht="15" hidden="true" customHeight="false" outlineLevel="0" collapsed="false">
      <c r="A936" s="104" t="s">
        <v>126</v>
      </c>
      <c r="B936" s="109" t="n">
        <v>1997</v>
      </c>
      <c r="C936" s="109" t="n">
        <v>3540.469</v>
      </c>
      <c r="D936" s="109"/>
      <c r="E936" s="109"/>
      <c r="F936" s="0"/>
    </row>
    <row r="937" customFormat="false" ht="15" hidden="true" customHeight="false" outlineLevel="0" collapsed="false">
      <c r="A937" s="104" t="s">
        <v>127</v>
      </c>
      <c r="B937" s="109" t="n">
        <v>1997</v>
      </c>
      <c r="C937" s="109" t="n">
        <v>1433.446</v>
      </c>
      <c r="D937" s="109" t="n">
        <v>21.749</v>
      </c>
      <c r="E937" s="109" t="n">
        <v>20.127</v>
      </c>
      <c r="F937" s="0"/>
    </row>
    <row r="938" customFormat="false" ht="15" hidden="true" customHeight="false" outlineLevel="0" collapsed="false">
      <c r="A938" s="104" t="s">
        <v>105</v>
      </c>
      <c r="B938" s="109" t="n">
        <v>1997</v>
      </c>
      <c r="C938" s="109" t="n">
        <v>242.999</v>
      </c>
      <c r="D938" s="109" t="n">
        <v>17.471</v>
      </c>
      <c r="E938" s="109" t="n">
        <v>19.616</v>
      </c>
      <c r="F938" s="0"/>
    </row>
    <row r="939" customFormat="false" ht="15" hidden="true" customHeight="false" outlineLevel="0" collapsed="false">
      <c r="A939" s="104" t="s">
        <v>128</v>
      </c>
      <c r="B939" s="109" t="n">
        <v>1997</v>
      </c>
      <c r="C939" s="109" t="n">
        <v>2143.726</v>
      </c>
      <c r="D939" s="109" t="n">
        <v>31.56</v>
      </c>
      <c r="E939" s="109" t="n">
        <v>34.425</v>
      </c>
      <c r="F939" s="0"/>
    </row>
    <row r="940" customFormat="false" ht="15" hidden="true" customHeight="false" outlineLevel="0" collapsed="false">
      <c r="A940" s="104" t="s">
        <v>106</v>
      </c>
      <c r="B940" s="109" t="n">
        <v>1997</v>
      </c>
      <c r="C940" s="109" t="n">
        <v>181.717</v>
      </c>
      <c r="D940" s="109" t="n">
        <v>13.859</v>
      </c>
      <c r="E940" s="109" t="n">
        <v>17.304</v>
      </c>
      <c r="F940" s="0"/>
    </row>
    <row r="941" customFormat="false" ht="15" hidden="true" customHeight="false" outlineLevel="0" collapsed="false">
      <c r="A941" s="104" t="s">
        <v>136</v>
      </c>
      <c r="B941" s="109" t="n">
        <v>1997</v>
      </c>
      <c r="C941" s="109" t="n">
        <v>1713.375</v>
      </c>
      <c r="D941" s="109"/>
      <c r="E941" s="109"/>
      <c r="F941" s="0"/>
    </row>
    <row r="942" customFormat="false" ht="15" hidden="true" customHeight="false" outlineLevel="0" collapsed="false">
      <c r="A942" s="104" t="s">
        <v>107</v>
      </c>
      <c r="B942" s="109" t="n">
        <v>1997</v>
      </c>
      <c r="C942" s="109" t="n">
        <v>319.386</v>
      </c>
      <c r="D942" s="109" t="n">
        <v>17.529</v>
      </c>
      <c r="E942" s="109" t="n">
        <v>20.163</v>
      </c>
      <c r="F942" s="0"/>
    </row>
    <row r="943" customFormat="false" ht="15" hidden="true" customHeight="false" outlineLevel="0" collapsed="false">
      <c r="A943" s="104" t="s">
        <v>117</v>
      </c>
      <c r="B943" s="109" t="n">
        <v>1997</v>
      </c>
      <c r="C943" s="109" t="n">
        <v>351.128</v>
      </c>
      <c r="D943" s="109"/>
      <c r="E943" s="109"/>
      <c r="F943" s="0"/>
    </row>
    <row r="944" customFormat="false" ht="15" hidden="true" customHeight="false" outlineLevel="0" collapsed="false">
      <c r="A944" s="104" t="s">
        <v>118</v>
      </c>
      <c r="B944" s="109" t="n">
        <v>1997</v>
      </c>
      <c r="C944" s="109" t="n">
        <v>509.847</v>
      </c>
      <c r="D944" s="109" t="n">
        <v>18.884</v>
      </c>
      <c r="E944" s="109" t="n">
        <v>17.653</v>
      </c>
      <c r="F944" s="0"/>
    </row>
    <row r="945" customFormat="false" ht="15" hidden="true" customHeight="false" outlineLevel="0" collapsed="false">
      <c r="A945" s="104" t="s">
        <v>129</v>
      </c>
      <c r="B945" s="109" t="n">
        <v>1997</v>
      </c>
      <c r="C945" s="109" t="n">
        <v>7280.929</v>
      </c>
      <c r="D945" s="109" t="n">
        <v>48.839</v>
      </c>
      <c r="E945" s="109" t="n">
        <v>54.745</v>
      </c>
      <c r="F945" s="0"/>
    </row>
    <row r="946" customFormat="false" ht="15" hidden="true" customHeight="false" outlineLevel="0" collapsed="false">
      <c r="A946" s="104" t="s">
        <v>108</v>
      </c>
      <c r="B946" s="109" t="n">
        <v>1997</v>
      </c>
      <c r="C946" s="109" t="n">
        <v>315.712</v>
      </c>
      <c r="D946" s="109"/>
      <c r="E946" s="109"/>
      <c r="F946" s="0"/>
    </row>
    <row r="947" customFormat="false" ht="15" hidden="true" customHeight="false" outlineLevel="0" collapsed="false">
      <c r="A947" s="104" t="s">
        <v>131</v>
      </c>
      <c r="B947" s="109" t="n">
        <v>1997</v>
      </c>
      <c r="C947" s="109" t="n">
        <v>3556.537</v>
      </c>
      <c r="D947" s="109"/>
      <c r="E947" s="109"/>
      <c r="F947" s="0"/>
    </row>
    <row r="948" customFormat="false" ht="15" hidden="true" customHeight="false" outlineLevel="0" collapsed="false">
      <c r="A948" s="104" t="s">
        <v>109</v>
      </c>
      <c r="B948" s="109" t="n">
        <v>1997</v>
      </c>
      <c r="C948" s="109"/>
      <c r="D948" s="109"/>
      <c r="E948" s="109"/>
      <c r="F948" s="0"/>
    </row>
    <row r="949" customFormat="false" ht="15" hidden="true" customHeight="false" outlineLevel="0" collapsed="false">
      <c r="A949" s="104" t="s">
        <v>110</v>
      </c>
      <c r="B949" s="109" t="n">
        <v>1997</v>
      </c>
      <c r="C949" s="109" t="n">
        <v>402.129</v>
      </c>
      <c r="D949" s="109" t="n">
        <v>5.922</v>
      </c>
      <c r="E949" s="109" t="n">
        <v>6.437</v>
      </c>
      <c r="F949" s="0"/>
    </row>
    <row r="950" customFormat="false" ht="15" hidden="true" customHeight="false" outlineLevel="0" collapsed="false">
      <c r="A950" s="104" t="s">
        <v>84</v>
      </c>
      <c r="B950" s="109" t="n">
        <v>1997</v>
      </c>
      <c r="C950" s="109" t="n">
        <v>2186.436</v>
      </c>
      <c r="D950" s="109" t="n">
        <v>21.697</v>
      </c>
      <c r="E950" s="109" t="n">
        <v>19.733</v>
      </c>
      <c r="F950" s="0"/>
    </row>
    <row r="951" customFormat="false" ht="15" hidden="true" customHeight="false" outlineLevel="0" collapsed="false">
      <c r="A951" s="104" t="s">
        <v>112</v>
      </c>
      <c r="B951" s="109" t="n">
        <v>1997</v>
      </c>
      <c r="C951" s="109" t="n">
        <v>211.07</v>
      </c>
      <c r="D951" s="109" t="n">
        <v>18.643</v>
      </c>
      <c r="E951" s="109" t="n">
        <v>18.682</v>
      </c>
      <c r="F951" s="0"/>
    </row>
    <row r="952" customFormat="false" ht="15" hidden="true" customHeight="false" outlineLevel="0" collapsed="false">
      <c r="A952" s="104" t="s">
        <v>119</v>
      </c>
      <c r="B952" s="109" t="n">
        <v>1997</v>
      </c>
      <c r="C952" s="109" t="n">
        <v>370.115</v>
      </c>
      <c r="D952" s="109" t="n">
        <v>14.894</v>
      </c>
      <c r="E952" s="109" t="n">
        <v>16.418</v>
      </c>
      <c r="F952" s="0"/>
    </row>
    <row r="953" customFormat="false" ht="15" hidden="true" customHeight="false" outlineLevel="0" collapsed="false">
      <c r="A953" s="104" t="s">
        <v>132</v>
      </c>
      <c r="B953" s="109" t="n">
        <v>1997</v>
      </c>
      <c r="C953" s="109" t="n">
        <v>2251.425</v>
      </c>
      <c r="D953" s="109" t="n">
        <v>21.845</v>
      </c>
      <c r="E953" s="109" t="n">
        <v>25.481</v>
      </c>
      <c r="F953" s="0"/>
    </row>
    <row r="954" customFormat="false" ht="15" hidden="true" customHeight="false" outlineLevel="0" collapsed="false">
      <c r="A954" s="104" t="s">
        <v>111</v>
      </c>
      <c r="B954" s="109" t="n">
        <v>1997</v>
      </c>
      <c r="C954" s="109" t="n">
        <v>293.192</v>
      </c>
      <c r="D954" s="109" t="n">
        <v>16.91</v>
      </c>
      <c r="E954" s="109" t="n">
        <v>17.986</v>
      </c>
      <c r="F954" s="0"/>
    </row>
    <row r="955" customFormat="false" ht="15" hidden="true" customHeight="false" outlineLevel="0" collapsed="false">
      <c r="A955" s="104" t="s">
        <v>113</v>
      </c>
      <c r="B955" s="109" t="n">
        <v>1997</v>
      </c>
      <c r="C955" s="109" t="n">
        <v>440.701</v>
      </c>
      <c r="D955" s="109"/>
      <c r="E955" s="109"/>
      <c r="F955" s="0"/>
    </row>
    <row r="956" customFormat="false" ht="15" hidden="true" customHeight="false" outlineLevel="0" collapsed="false">
      <c r="A956" s="104" t="s">
        <v>85</v>
      </c>
      <c r="B956" s="109" t="n">
        <v>1997</v>
      </c>
      <c r="C956" s="109" t="n">
        <v>762.778</v>
      </c>
      <c r="D956" s="109"/>
      <c r="E956" s="109"/>
      <c r="F956" s="0"/>
    </row>
    <row r="957" customFormat="false" ht="15" hidden="true" customHeight="false" outlineLevel="0" collapsed="false">
      <c r="A957" s="104" t="s">
        <v>120</v>
      </c>
      <c r="B957" s="109" t="n">
        <v>1998</v>
      </c>
      <c r="C957" s="109" t="n">
        <v>1633.09</v>
      </c>
      <c r="D957" s="109" t="n">
        <v>27.363</v>
      </c>
      <c r="E957" s="109" t="n">
        <v>30.939</v>
      </c>
      <c r="F957" s="0"/>
    </row>
    <row r="958" customFormat="false" ht="15" hidden="true" customHeight="false" outlineLevel="0" collapsed="false">
      <c r="A958" s="104" t="s">
        <v>86</v>
      </c>
      <c r="B958" s="109" t="n">
        <v>1998</v>
      </c>
      <c r="C958" s="109" t="n">
        <v>404.856</v>
      </c>
      <c r="D958" s="109" t="n">
        <v>33.794</v>
      </c>
      <c r="E958" s="109" t="n">
        <v>42</v>
      </c>
      <c r="F958" s="0"/>
    </row>
    <row r="959" customFormat="false" ht="15" hidden="true" customHeight="false" outlineLevel="0" collapsed="false">
      <c r="A959" s="104" t="s">
        <v>114</v>
      </c>
      <c r="B959" s="109" t="n">
        <v>1998</v>
      </c>
      <c r="C959" s="109" t="n">
        <v>374.967</v>
      </c>
      <c r="D959" s="109" t="n">
        <v>17.388</v>
      </c>
      <c r="E959" s="109" t="n">
        <v>14.884</v>
      </c>
      <c r="F959" s="0"/>
    </row>
    <row r="960" customFormat="false" ht="15" hidden="true" customHeight="false" outlineLevel="0" collapsed="false">
      <c r="A960" s="104" t="s">
        <v>122</v>
      </c>
      <c r="B960" s="109" t="n">
        <v>1998</v>
      </c>
      <c r="C960" s="109" t="n">
        <v>2841.934</v>
      </c>
      <c r="D960" s="109"/>
      <c r="E960" s="109" t="n">
        <v>41.181</v>
      </c>
      <c r="F960" s="0"/>
    </row>
    <row r="961" customFormat="false" ht="15" hidden="true" customHeight="false" outlineLevel="0" collapsed="false">
      <c r="A961" s="104" t="s">
        <v>88</v>
      </c>
      <c r="B961" s="109" t="n">
        <v>1998</v>
      </c>
      <c r="C961" s="109" t="n">
        <v>254.991</v>
      </c>
      <c r="D961" s="109" t="n">
        <v>19.281</v>
      </c>
      <c r="E961" s="109" t="n">
        <v>22.202</v>
      </c>
      <c r="F961" s="0"/>
    </row>
    <row r="962" customFormat="false" ht="15" hidden="true" customHeight="false" outlineLevel="0" collapsed="false">
      <c r="A962" s="104" t="s">
        <v>89</v>
      </c>
      <c r="B962" s="109" t="n">
        <v>1998</v>
      </c>
      <c r="C962" s="109" t="n">
        <v>141.755</v>
      </c>
      <c r="D962" s="109" t="n">
        <v>18.048</v>
      </c>
      <c r="E962" s="109" t="n">
        <v>23.208</v>
      </c>
      <c r="F962" s="0"/>
    </row>
    <row r="963" customFormat="false" ht="15" hidden="true" customHeight="false" outlineLevel="0" collapsed="false">
      <c r="A963" s="104" t="s">
        <v>123</v>
      </c>
      <c r="B963" s="109" t="n">
        <v>1998</v>
      </c>
      <c r="C963" s="109" t="n">
        <v>1348.93</v>
      </c>
      <c r="D963" s="109" t="n">
        <v>30.083</v>
      </c>
      <c r="E963" s="109" t="n">
        <v>33.648</v>
      </c>
      <c r="F963" s="0"/>
    </row>
    <row r="964" customFormat="false" ht="15" hidden="true" customHeight="false" outlineLevel="0" collapsed="false">
      <c r="A964" s="104" t="s">
        <v>71</v>
      </c>
      <c r="B964" s="109" t="n">
        <v>1998</v>
      </c>
      <c r="C964" s="109" t="n">
        <v>668.314</v>
      </c>
      <c r="D964" s="109"/>
      <c r="E964" s="109"/>
      <c r="F964" s="0"/>
    </row>
    <row r="965" customFormat="false" ht="15" hidden="true" customHeight="false" outlineLevel="0" collapsed="false">
      <c r="A965" s="104" t="s">
        <v>90</v>
      </c>
      <c r="B965" s="109" t="n">
        <v>1998</v>
      </c>
      <c r="C965" s="109" t="n">
        <v>296.103</v>
      </c>
      <c r="D965" s="109" t="n">
        <v>18.051</v>
      </c>
      <c r="E965" s="109" t="n">
        <v>18.05</v>
      </c>
      <c r="F965" s="0"/>
    </row>
    <row r="966" customFormat="false" ht="15" hidden="true" customHeight="false" outlineLevel="0" collapsed="false">
      <c r="A966" s="104" t="s">
        <v>91</v>
      </c>
      <c r="B966" s="109" t="n">
        <v>1998</v>
      </c>
      <c r="C966" s="109" t="n">
        <v>277.79</v>
      </c>
      <c r="D966" s="109" t="n">
        <v>10.917</v>
      </c>
      <c r="E966" s="109" t="n">
        <v>13.161</v>
      </c>
      <c r="F966" s="0"/>
    </row>
    <row r="967" customFormat="false" ht="15" hidden="true" customHeight="false" outlineLevel="0" collapsed="false">
      <c r="A967" s="104" t="s">
        <v>92</v>
      </c>
      <c r="B967" s="109" t="n">
        <v>1998</v>
      </c>
      <c r="C967" s="109" t="n">
        <v>416.315</v>
      </c>
      <c r="D967" s="109" t="n">
        <v>18.69</v>
      </c>
      <c r="E967" s="109" t="n">
        <v>22.075</v>
      </c>
      <c r="F967" s="0"/>
    </row>
    <row r="968" customFormat="false" ht="15" hidden="true" customHeight="false" outlineLevel="0" collapsed="false">
      <c r="A968" s="104" t="s">
        <v>157</v>
      </c>
      <c r="B968" s="109" t="n">
        <v>1998</v>
      </c>
      <c r="C968" s="109" t="n">
        <v>422.612</v>
      </c>
      <c r="D968" s="109" t="n">
        <v>1.236</v>
      </c>
      <c r="E968" s="109" t="n">
        <v>2.785</v>
      </c>
      <c r="F968" s="0"/>
    </row>
    <row r="969" customFormat="false" ht="15" hidden="true" customHeight="false" outlineLevel="0" collapsed="false">
      <c r="A969" s="104" t="s">
        <v>75</v>
      </c>
      <c r="B969" s="109" t="n">
        <v>1998</v>
      </c>
      <c r="C969" s="109" t="n">
        <v>710.868</v>
      </c>
      <c r="D969" s="109" t="n">
        <v>22.871</v>
      </c>
      <c r="E969" s="109" t="n">
        <v>28.799</v>
      </c>
      <c r="F969" s="0"/>
    </row>
    <row r="970" customFormat="false" ht="15" hidden="true" customHeight="false" outlineLevel="0" collapsed="false">
      <c r="A970" s="104" t="s">
        <v>78</v>
      </c>
      <c r="B970" s="109" t="n">
        <v>1998</v>
      </c>
      <c r="C970" s="109" t="n">
        <v>823.88</v>
      </c>
      <c r="D970" s="109" t="n">
        <v>19.17</v>
      </c>
      <c r="E970" s="109" t="n">
        <v>20.133</v>
      </c>
      <c r="F970" s="0"/>
    </row>
    <row r="971" customFormat="false" ht="15" hidden="true" customHeight="false" outlineLevel="0" collapsed="false">
      <c r="A971" s="104" t="s">
        <v>116</v>
      </c>
      <c r="B971" s="109" t="n">
        <v>1998</v>
      </c>
      <c r="C971" s="109" t="n">
        <v>851.679</v>
      </c>
      <c r="D971" s="109" t="n">
        <v>34.173</v>
      </c>
      <c r="E971" s="109" t="n">
        <v>33.724</v>
      </c>
      <c r="F971" s="0"/>
    </row>
    <row r="972" customFormat="false" ht="15" hidden="true" customHeight="false" outlineLevel="0" collapsed="false">
      <c r="A972" s="104" t="s">
        <v>81</v>
      </c>
      <c r="B972" s="109" t="n">
        <v>1998</v>
      </c>
      <c r="C972" s="109" t="n">
        <v>1469.317</v>
      </c>
      <c r="D972" s="109"/>
      <c r="E972" s="109"/>
      <c r="F972" s="0"/>
    </row>
    <row r="973" customFormat="false" ht="15" hidden="true" customHeight="false" outlineLevel="0" collapsed="false">
      <c r="A973" s="104" t="s">
        <v>137</v>
      </c>
      <c r="B973" s="109" t="n">
        <v>1998</v>
      </c>
      <c r="C973" s="109" t="n">
        <v>998.499</v>
      </c>
      <c r="D973" s="109" t="n">
        <v>24.874</v>
      </c>
      <c r="E973" s="109" t="n">
        <v>31.811</v>
      </c>
      <c r="F973" s="0"/>
    </row>
    <row r="974" customFormat="false" ht="15" hidden="true" customHeight="false" outlineLevel="0" collapsed="false">
      <c r="A974" s="104" t="s">
        <v>94</v>
      </c>
      <c r="B974" s="109" t="n">
        <v>1998</v>
      </c>
      <c r="C974" s="109" t="n">
        <v>219.756</v>
      </c>
      <c r="D974" s="109" t="n">
        <v>36.871</v>
      </c>
      <c r="E974" s="109" t="n">
        <v>68.097</v>
      </c>
      <c r="F974" s="0"/>
    </row>
    <row r="975" customFormat="false" ht="15" hidden="true" customHeight="false" outlineLevel="0" collapsed="false">
      <c r="A975" s="104" t="s">
        <v>95</v>
      </c>
      <c r="B975" s="109" t="n">
        <v>1998</v>
      </c>
      <c r="C975" s="109" t="n">
        <v>134.226</v>
      </c>
      <c r="D975" s="109" t="n">
        <v>17.484</v>
      </c>
      <c r="E975" s="109" t="n">
        <v>21.13</v>
      </c>
      <c r="F975" s="0"/>
    </row>
    <row r="976" customFormat="false" ht="15" hidden="true" customHeight="false" outlineLevel="0" collapsed="false">
      <c r="A976" s="104" t="s">
        <v>124</v>
      </c>
      <c r="B976" s="109" t="n">
        <v>1998</v>
      </c>
      <c r="C976" s="109" t="n">
        <v>4161.617</v>
      </c>
      <c r="D976" s="109" t="n">
        <v>32.384</v>
      </c>
      <c r="E976" s="109" t="n">
        <v>45.497</v>
      </c>
      <c r="F976" s="0"/>
    </row>
    <row r="977" customFormat="false" ht="15" hidden="true" customHeight="false" outlineLevel="0" collapsed="false">
      <c r="A977" s="104" t="s">
        <v>96</v>
      </c>
      <c r="B977" s="109" t="n">
        <v>1998</v>
      </c>
      <c r="C977" s="109" t="n">
        <v>524.071</v>
      </c>
      <c r="D977" s="109"/>
      <c r="E977" s="109"/>
      <c r="F977" s="0"/>
    </row>
    <row r="978" customFormat="false" ht="15" hidden="true" customHeight="false" outlineLevel="0" collapsed="false">
      <c r="A978" s="104" t="s">
        <v>125</v>
      </c>
      <c r="B978" s="109" t="n">
        <v>1998</v>
      </c>
      <c r="C978" s="109" t="n">
        <v>694.591</v>
      </c>
      <c r="D978" s="109" t="n">
        <v>9.912</v>
      </c>
      <c r="E978" s="109" t="n">
        <v>17.93</v>
      </c>
      <c r="F978" s="0"/>
    </row>
    <row r="979" customFormat="false" ht="15" hidden="true" customHeight="false" outlineLevel="0" collapsed="false">
      <c r="A979" s="104" t="s">
        <v>97</v>
      </c>
      <c r="B979" s="109" t="n">
        <v>1998</v>
      </c>
      <c r="C979" s="109" t="n">
        <v>424.303</v>
      </c>
      <c r="D979" s="109" t="n">
        <v>14.071</v>
      </c>
      <c r="E979" s="109" t="n">
        <v>14.771</v>
      </c>
      <c r="F979" s="0"/>
    </row>
    <row r="980" customFormat="false" ht="15" hidden="true" customHeight="false" outlineLevel="0" collapsed="false">
      <c r="A980" s="104" t="s">
        <v>98</v>
      </c>
      <c r="B980" s="109" t="n">
        <v>1998</v>
      </c>
      <c r="C980" s="109" t="n">
        <v>329.053</v>
      </c>
      <c r="D980" s="109" t="n">
        <v>4.348</v>
      </c>
      <c r="E980" s="109" t="n">
        <v>13.716</v>
      </c>
      <c r="F980" s="0"/>
    </row>
    <row r="981" customFormat="false" ht="15" hidden="true" customHeight="false" outlineLevel="0" collapsed="false">
      <c r="A981" s="104" t="s">
        <v>82</v>
      </c>
      <c r="B981" s="109" t="n">
        <v>1998</v>
      </c>
      <c r="C981" s="109" t="n">
        <v>564.736</v>
      </c>
      <c r="D981" s="109" t="n">
        <v>20.074</v>
      </c>
      <c r="E981" s="109" t="n">
        <v>20.603</v>
      </c>
      <c r="F981" s="0"/>
    </row>
    <row r="982" customFormat="false" ht="15" hidden="true" customHeight="false" outlineLevel="0" collapsed="false">
      <c r="A982" s="104" t="s">
        <v>99</v>
      </c>
      <c r="B982" s="109" t="n">
        <v>1998</v>
      </c>
      <c r="C982" s="109" t="n">
        <v>522.45</v>
      </c>
      <c r="D982" s="109" t="n">
        <v>39.169</v>
      </c>
      <c r="E982" s="109" t="n">
        <v>50.942</v>
      </c>
      <c r="F982" s="0"/>
    </row>
    <row r="983" customFormat="false" ht="15" hidden="true" customHeight="false" outlineLevel="0" collapsed="false">
      <c r="A983" s="104" t="s">
        <v>100</v>
      </c>
      <c r="B983" s="109" t="n">
        <v>1998</v>
      </c>
      <c r="C983" s="109"/>
      <c r="D983" s="109"/>
      <c r="E983" s="109"/>
      <c r="F983" s="0"/>
    </row>
    <row r="984" customFormat="false" ht="15" hidden="true" customHeight="false" outlineLevel="0" collapsed="false">
      <c r="A984" s="104" t="s">
        <v>134</v>
      </c>
      <c r="B984" s="109" t="n">
        <v>1998</v>
      </c>
      <c r="C984" s="109" t="n">
        <v>5980.039</v>
      </c>
      <c r="D984" s="109" t="n">
        <v>31.473</v>
      </c>
      <c r="E984" s="109" t="n">
        <v>33.911</v>
      </c>
      <c r="F984" s="0"/>
    </row>
    <row r="985" customFormat="false" ht="15" hidden="true" customHeight="false" outlineLevel="0" collapsed="false">
      <c r="A985" s="104" t="s">
        <v>101</v>
      </c>
      <c r="B985" s="109" t="n">
        <v>1998</v>
      </c>
      <c r="C985" s="109" t="n">
        <v>252.756</v>
      </c>
      <c r="D985" s="109" t="n">
        <v>13.689</v>
      </c>
      <c r="E985" s="109" t="n">
        <v>19.939</v>
      </c>
      <c r="F985" s="0"/>
    </row>
    <row r="986" customFormat="false" ht="15" hidden="true" customHeight="false" outlineLevel="0" collapsed="false">
      <c r="A986" s="104" t="s">
        <v>102</v>
      </c>
      <c r="B986" s="109" t="n">
        <v>1998</v>
      </c>
      <c r="C986" s="109" t="n">
        <v>264.97</v>
      </c>
      <c r="D986" s="109"/>
      <c r="E986" s="109"/>
      <c r="F986" s="0"/>
    </row>
    <row r="987" customFormat="false" ht="15" hidden="true" customHeight="false" outlineLevel="0" collapsed="false">
      <c r="A987" s="104" t="s">
        <v>103</v>
      </c>
      <c r="B987" s="109" t="n">
        <v>1998</v>
      </c>
      <c r="C987" s="109" t="n">
        <v>342.614</v>
      </c>
      <c r="D987" s="109"/>
      <c r="E987" s="109"/>
      <c r="F987" s="0"/>
    </row>
    <row r="988" customFormat="false" ht="15" hidden="true" customHeight="false" outlineLevel="0" collapsed="false">
      <c r="A988" s="104" t="s">
        <v>104</v>
      </c>
      <c r="B988" s="109" t="n">
        <v>1998</v>
      </c>
      <c r="C988" s="109" t="n">
        <v>549.551</v>
      </c>
      <c r="D988" s="109" t="n">
        <v>18.292</v>
      </c>
      <c r="E988" s="109"/>
      <c r="F988" s="0"/>
    </row>
    <row r="989" customFormat="false" ht="15" hidden="true" customHeight="false" outlineLevel="0" collapsed="false">
      <c r="A989" s="104" t="s">
        <v>126</v>
      </c>
      <c r="B989" s="109" t="n">
        <v>1998</v>
      </c>
      <c r="C989" s="109" t="n">
        <v>3539.16</v>
      </c>
      <c r="D989" s="109"/>
      <c r="E989" s="109"/>
      <c r="F989" s="0"/>
    </row>
    <row r="990" customFormat="false" ht="15" hidden="true" customHeight="false" outlineLevel="0" collapsed="false">
      <c r="A990" s="104" t="s">
        <v>127</v>
      </c>
      <c r="B990" s="109" t="n">
        <v>1998</v>
      </c>
      <c r="C990" s="109" t="n">
        <v>1505.172</v>
      </c>
      <c r="D990" s="109" t="n">
        <v>21.882</v>
      </c>
      <c r="E990" s="109" t="n">
        <v>20.291</v>
      </c>
      <c r="F990" s="0"/>
    </row>
    <row r="991" customFormat="false" ht="15" hidden="true" customHeight="false" outlineLevel="0" collapsed="false">
      <c r="A991" s="104" t="s">
        <v>105</v>
      </c>
      <c r="B991" s="109" t="n">
        <v>1998</v>
      </c>
      <c r="C991" s="109" t="n">
        <v>271.933</v>
      </c>
      <c r="D991" s="109" t="n">
        <v>16.351</v>
      </c>
      <c r="E991" s="109" t="n">
        <v>17.619</v>
      </c>
      <c r="F991" s="0"/>
    </row>
    <row r="992" customFormat="false" ht="15" hidden="true" customHeight="false" outlineLevel="0" collapsed="false">
      <c r="A992" s="104" t="s">
        <v>128</v>
      </c>
      <c r="B992" s="109" t="n">
        <v>1998</v>
      </c>
      <c r="C992" s="109" t="n">
        <v>1837.305</v>
      </c>
      <c r="D992" s="109" t="n">
        <v>32.415</v>
      </c>
      <c r="E992" s="109" t="n">
        <v>35.794</v>
      </c>
      <c r="F992" s="0"/>
    </row>
    <row r="993" customFormat="false" ht="15" hidden="true" customHeight="false" outlineLevel="0" collapsed="false">
      <c r="A993" s="104" t="s">
        <v>106</v>
      </c>
      <c r="B993" s="109" t="n">
        <v>1998</v>
      </c>
      <c r="C993" s="109" t="n">
        <v>200.646</v>
      </c>
      <c r="D993" s="109" t="n">
        <v>15.191</v>
      </c>
      <c r="E993" s="109" t="n">
        <v>18.199</v>
      </c>
      <c r="F993" s="0"/>
    </row>
    <row r="994" customFormat="false" ht="15" hidden="true" customHeight="false" outlineLevel="0" collapsed="false">
      <c r="A994" s="104" t="s">
        <v>136</v>
      </c>
      <c r="B994" s="109" t="n">
        <v>1998</v>
      </c>
      <c r="C994" s="109" t="n">
        <v>1861.065</v>
      </c>
      <c r="D994" s="109"/>
      <c r="E994" s="109"/>
      <c r="F994" s="0"/>
    </row>
    <row r="995" customFormat="false" ht="15" hidden="true" customHeight="false" outlineLevel="0" collapsed="false">
      <c r="A995" s="104" t="s">
        <v>107</v>
      </c>
      <c r="B995" s="109" t="n">
        <v>1998</v>
      </c>
      <c r="C995" s="109" t="n">
        <v>312.589</v>
      </c>
      <c r="D995" s="109" t="n">
        <v>16.343</v>
      </c>
      <c r="E995" s="109" t="n">
        <v>19.416</v>
      </c>
      <c r="F995" s="0"/>
    </row>
    <row r="996" customFormat="false" ht="15" hidden="true" customHeight="false" outlineLevel="0" collapsed="false">
      <c r="A996" s="104" t="s">
        <v>117</v>
      </c>
      <c r="B996" s="109" t="n">
        <v>1998</v>
      </c>
      <c r="C996" s="109" t="n">
        <v>398.575</v>
      </c>
      <c r="D996" s="109"/>
      <c r="E996" s="109"/>
      <c r="F996" s="0"/>
    </row>
    <row r="997" customFormat="false" ht="15" hidden="true" customHeight="false" outlineLevel="0" collapsed="false">
      <c r="A997" s="104" t="s">
        <v>118</v>
      </c>
      <c r="B997" s="109" t="n">
        <v>1998</v>
      </c>
      <c r="C997" s="109" t="n">
        <v>538.809</v>
      </c>
      <c r="D997" s="109" t="n">
        <v>18.26</v>
      </c>
      <c r="E997" s="109" t="n">
        <v>17.084</v>
      </c>
      <c r="F997" s="0"/>
    </row>
    <row r="998" customFormat="false" ht="15" hidden="true" customHeight="false" outlineLevel="0" collapsed="false">
      <c r="A998" s="104" t="s">
        <v>129</v>
      </c>
      <c r="B998" s="109" t="n">
        <v>1998</v>
      </c>
      <c r="C998" s="109" t="n">
        <v>7715.784</v>
      </c>
      <c r="D998" s="109" t="n">
        <v>44.028</v>
      </c>
      <c r="E998" s="109" t="n">
        <v>60.698</v>
      </c>
      <c r="F998" s="0"/>
    </row>
    <row r="999" customFormat="false" ht="15" hidden="true" customHeight="false" outlineLevel="0" collapsed="false">
      <c r="A999" s="104" t="s">
        <v>108</v>
      </c>
      <c r="B999" s="109" t="n">
        <v>1998</v>
      </c>
      <c r="C999" s="109" t="n">
        <v>247.657</v>
      </c>
      <c r="D999" s="109"/>
      <c r="E999" s="109"/>
      <c r="F999" s="0"/>
    </row>
    <row r="1000" customFormat="false" ht="15" hidden="true" customHeight="false" outlineLevel="0" collapsed="false">
      <c r="A1000" s="104" t="s">
        <v>131</v>
      </c>
      <c r="B1000" s="109" t="n">
        <v>1998</v>
      </c>
      <c r="C1000" s="109" t="n">
        <v>3160.844</v>
      </c>
      <c r="D1000" s="109"/>
      <c r="E1000" s="109"/>
      <c r="F1000" s="0"/>
    </row>
    <row r="1001" customFormat="false" ht="15" hidden="true" customHeight="false" outlineLevel="0" collapsed="false">
      <c r="A1001" s="104" t="s">
        <v>109</v>
      </c>
      <c r="B1001" s="109" t="n">
        <v>1998</v>
      </c>
      <c r="C1001" s="109"/>
      <c r="D1001" s="109"/>
      <c r="E1001" s="109"/>
      <c r="F1001" s="0"/>
    </row>
    <row r="1002" customFormat="false" ht="15" hidden="true" customHeight="false" outlineLevel="0" collapsed="false">
      <c r="A1002" s="104" t="s">
        <v>110</v>
      </c>
      <c r="B1002" s="109" t="n">
        <v>1998</v>
      </c>
      <c r="C1002" s="109" t="n">
        <v>379.477</v>
      </c>
      <c r="D1002" s="109" t="n">
        <v>6.983</v>
      </c>
      <c r="E1002" s="109" t="n">
        <v>7.525</v>
      </c>
      <c r="F1002" s="0"/>
    </row>
    <row r="1003" customFormat="false" ht="15" hidden="true" customHeight="false" outlineLevel="0" collapsed="false">
      <c r="A1003" s="104" t="s">
        <v>84</v>
      </c>
      <c r="B1003" s="109" t="n">
        <v>1998</v>
      </c>
      <c r="C1003" s="109" t="n">
        <v>1975.231</v>
      </c>
      <c r="D1003" s="109" t="n">
        <v>21.933</v>
      </c>
      <c r="E1003" s="109" t="n">
        <v>20.936</v>
      </c>
      <c r="F1003" s="0"/>
    </row>
    <row r="1004" customFormat="false" ht="15" hidden="true" customHeight="false" outlineLevel="0" collapsed="false">
      <c r="A1004" s="104" t="s">
        <v>112</v>
      </c>
      <c r="B1004" s="109" t="n">
        <v>1998</v>
      </c>
      <c r="C1004" s="109" t="n">
        <v>303.01</v>
      </c>
      <c r="D1004" s="109" t="n">
        <v>13.97</v>
      </c>
      <c r="E1004" s="109" t="n">
        <v>13.809</v>
      </c>
      <c r="F1004" s="0"/>
    </row>
    <row r="1005" customFormat="false" ht="15" hidden="true" customHeight="false" outlineLevel="0" collapsed="false">
      <c r="A1005" s="104" t="s">
        <v>119</v>
      </c>
      <c r="B1005" s="109" t="n">
        <v>1998</v>
      </c>
      <c r="C1005" s="109" t="n">
        <v>338.548</v>
      </c>
      <c r="D1005" s="109" t="n">
        <v>14.746</v>
      </c>
      <c r="E1005" s="109" t="n">
        <v>19.784</v>
      </c>
      <c r="F1005" s="0"/>
    </row>
    <row r="1006" customFormat="false" ht="15" hidden="true" customHeight="false" outlineLevel="0" collapsed="false">
      <c r="A1006" s="104" t="s">
        <v>132</v>
      </c>
      <c r="B1006" s="109" t="n">
        <v>1998</v>
      </c>
      <c r="C1006" s="109" t="n">
        <v>2336.042</v>
      </c>
      <c r="D1006" s="109" t="n">
        <v>22.412</v>
      </c>
      <c r="E1006" s="109" t="n">
        <v>25.136</v>
      </c>
      <c r="F1006" s="0"/>
    </row>
    <row r="1007" customFormat="false" ht="15" hidden="true" customHeight="false" outlineLevel="0" collapsed="false">
      <c r="A1007" s="104" t="s">
        <v>111</v>
      </c>
      <c r="B1007" s="109" t="n">
        <v>1998</v>
      </c>
      <c r="C1007" s="109" t="n">
        <v>278.214</v>
      </c>
      <c r="D1007" s="109" t="n">
        <v>17.187</v>
      </c>
      <c r="E1007" s="109" t="n">
        <v>18.101</v>
      </c>
      <c r="F1007" s="0"/>
    </row>
    <row r="1008" customFormat="false" ht="15" hidden="true" customHeight="false" outlineLevel="0" collapsed="false">
      <c r="A1008" s="104" t="s">
        <v>113</v>
      </c>
      <c r="B1008" s="109" t="n">
        <v>1998</v>
      </c>
      <c r="C1008" s="109" t="n">
        <v>352.627</v>
      </c>
      <c r="D1008" s="109"/>
      <c r="E1008" s="109"/>
      <c r="F1008" s="0"/>
    </row>
    <row r="1009" customFormat="false" ht="15" hidden="true" customHeight="false" outlineLevel="0" collapsed="false">
      <c r="A1009" s="104" t="s">
        <v>85</v>
      </c>
      <c r="B1009" s="109" t="n">
        <v>1998</v>
      </c>
      <c r="C1009" s="109" t="n">
        <v>899.325</v>
      </c>
      <c r="D1009" s="109"/>
      <c r="E1009" s="109"/>
      <c r="F1009" s="0"/>
    </row>
    <row r="1010" customFormat="false" ht="15" hidden="true" customHeight="false" outlineLevel="0" collapsed="false">
      <c r="A1010" s="104" t="s">
        <v>120</v>
      </c>
      <c r="B1010" s="109" t="n">
        <v>1999</v>
      </c>
      <c r="C1010" s="109" t="n">
        <v>1630.071</v>
      </c>
      <c r="D1010" s="109" t="n">
        <v>29.948</v>
      </c>
      <c r="E1010" s="109" t="n">
        <v>31.843</v>
      </c>
      <c r="F1010" s="0"/>
    </row>
    <row r="1011" customFormat="false" ht="15" hidden="true" customHeight="false" outlineLevel="0" collapsed="false">
      <c r="A1011" s="104" t="s">
        <v>86</v>
      </c>
      <c r="B1011" s="109" t="n">
        <v>1999</v>
      </c>
      <c r="C1011" s="109" t="n">
        <v>371.711</v>
      </c>
      <c r="D1011" s="109" t="n">
        <v>50.304</v>
      </c>
      <c r="E1011" s="109" t="n">
        <v>63.323</v>
      </c>
      <c r="F1011" s="0"/>
    </row>
    <row r="1012" customFormat="false" ht="15" hidden="true" customHeight="false" outlineLevel="0" collapsed="false">
      <c r="A1012" s="104" t="s">
        <v>114</v>
      </c>
      <c r="B1012" s="109" t="n">
        <v>1999</v>
      </c>
      <c r="C1012" s="109" t="n">
        <v>399.06</v>
      </c>
      <c r="D1012" s="109" t="n">
        <v>17.343</v>
      </c>
      <c r="E1012" s="109" t="n">
        <v>14.686</v>
      </c>
      <c r="F1012" s="0"/>
    </row>
    <row r="1013" customFormat="false" ht="15" hidden="true" customHeight="false" outlineLevel="0" collapsed="false">
      <c r="A1013" s="104" t="s">
        <v>122</v>
      </c>
      <c r="B1013" s="109" t="n">
        <v>1999</v>
      </c>
      <c r="C1013" s="109" t="n">
        <v>3173.687</v>
      </c>
      <c r="D1013" s="109"/>
      <c r="E1013" s="109" t="n">
        <v>39.143</v>
      </c>
      <c r="F1013" s="0"/>
    </row>
    <row r="1014" customFormat="false" ht="15" hidden="true" customHeight="false" outlineLevel="0" collapsed="false">
      <c r="A1014" s="104" t="s">
        <v>88</v>
      </c>
      <c r="B1014" s="109" t="n">
        <v>1999</v>
      </c>
      <c r="C1014" s="109" t="n">
        <v>266.608</v>
      </c>
      <c r="D1014" s="109" t="n">
        <v>20.365</v>
      </c>
      <c r="E1014" s="109" t="n">
        <v>24.062</v>
      </c>
      <c r="F1014" s="0"/>
    </row>
    <row r="1015" customFormat="false" ht="15" hidden="true" customHeight="false" outlineLevel="0" collapsed="false">
      <c r="A1015" s="104" t="s">
        <v>89</v>
      </c>
      <c r="B1015" s="109" t="n">
        <v>1999</v>
      </c>
      <c r="C1015" s="109" t="n">
        <v>133.412</v>
      </c>
      <c r="D1015" s="109" t="n">
        <v>17.452</v>
      </c>
      <c r="E1015" s="109" t="n">
        <v>23.597</v>
      </c>
      <c r="F1015" s="0"/>
    </row>
    <row r="1016" customFormat="false" ht="15" hidden="true" customHeight="false" outlineLevel="0" collapsed="false">
      <c r="A1016" s="104" t="s">
        <v>123</v>
      </c>
      <c r="B1016" s="109" t="n">
        <v>1999</v>
      </c>
      <c r="C1016" s="109" t="n">
        <v>1502.101</v>
      </c>
      <c r="D1016" s="109" t="n">
        <v>25.399</v>
      </c>
      <c r="E1016" s="109" t="n">
        <v>36.861</v>
      </c>
      <c r="F1016" s="0"/>
    </row>
    <row r="1017" customFormat="false" ht="15" hidden="true" customHeight="false" outlineLevel="0" collapsed="false">
      <c r="A1017" s="104" t="s">
        <v>71</v>
      </c>
      <c r="B1017" s="109" t="n">
        <v>1999</v>
      </c>
      <c r="C1017" s="109" t="n">
        <v>662.464</v>
      </c>
      <c r="D1017" s="109"/>
      <c r="E1017" s="109"/>
      <c r="F1017" s="0"/>
    </row>
    <row r="1018" customFormat="false" ht="15" hidden="true" customHeight="false" outlineLevel="0" collapsed="false">
      <c r="A1018" s="104" t="s">
        <v>90</v>
      </c>
      <c r="B1018" s="109" t="n">
        <v>1999</v>
      </c>
      <c r="C1018" s="109" t="n">
        <v>290.99</v>
      </c>
      <c r="D1018" s="109" t="n">
        <v>17.7</v>
      </c>
      <c r="E1018" s="109" t="n">
        <v>18.196</v>
      </c>
      <c r="F1018" s="0"/>
    </row>
    <row r="1019" customFormat="false" ht="15" hidden="true" customHeight="false" outlineLevel="0" collapsed="false">
      <c r="A1019" s="104" t="s">
        <v>91</v>
      </c>
      <c r="B1019" s="109" t="n">
        <v>1999</v>
      </c>
      <c r="C1019" s="109" t="n">
        <v>238.555</v>
      </c>
      <c r="D1019" s="109" t="n">
        <v>11.441</v>
      </c>
      <c r="E1019" s="109" t="n">
        <v>16.719</v>
      </c>
      <c r="F1019" s="0"/>
    </row>
    <row r="1020" customFormat="false" ht="15" hidden="true" customHeight="false" outlineLevel="0" collapsed="false">
      <c r="A1020" s="104" t="s">
        <v>92</v>
      </c>
      <c r="B1020" s="109" t="n">
        <v>1999</v>
      </c>
      <c r="C1020" s="109" t="n">
        <v>421.218</v>
      </c>
      <c r="D1020" s="109" t="n">
        <v>18.374</v>
      </c>
      <c r="E1020" s="109" t="n">
        <v>19.136</v>
      </c>
      <c r="F1020" s="0"/>
    </row>
    <row r="1021" customFormat="false" ht="15" hidden="true" customHeight="false" outlineLevel="0" collapsed="false">
      <c r="A1021" s="104" t="s">
        <v>157</v>
      </c>
      <c r="B1021" s="109" t="n">
        <v>1999</v>
      </c>
      <c r="C1021" s="109" t="n">
        <v>376.174</v>
      </c>
      <c r="D1021" s="109" t="n">
        <v>0.799</v>
      </c>
      <c r="E1021" s="109" t="n">
        <v>2.147</v>
      </c>
      <c r="F1021" s="0"/>
    </row>
    <row r="1022" customFormat="false" ht="15" hidden="true" customHeight="false" outlineLevel="0" collapsed="false">
      <c r="A1022" s="104" t="s">
        <v>75</v>
      </c>
      <c r="B1022" s="109" t="n">
        <v>1999</v>
      </c>
      <c r="C1022" s="109" t="n">
        <v>835.269</v>
      </c>
      <c r="D1022" s="109" t="n">
        <v>26.951</v>
      </c>
      <c r="E1022" s="109" t="n">
        <v>32.28</v>
      </c>
      <c r="F1022" s="0"/>
    </row>
    <row r="1023" customFormat="false" ht="15" hidden="true" customHeight="false" outlineLevel="0" collapsed="false">
      <c r="A1023" s="104" t="s">
        <v>78</v>
      </c>
      <c r="B1023" s="109" t="n">
        <v>1999</v>
      </c>
      <c r="C1023" s="109" t="n">
        <v>788.126</v>
      </c>
      <c r="D1023" s="109" t="n">
        <v>17.14</v>
      </c>
      <c r="E1023" s="109" t="n">
        <v>18.893</v>
      </c>
      <c r="F1023" s="0"/>
    </row>
    <row r="1024" customFormat="false" ht="15" hidden="true" customHeight="false" outlineLevel="0" collapsed="false">
      <c r="A1024" s="104" t="s">
        <v>116</v>
      </c>
      <c r="B1024" s="109" t="n">
        <v>1999</v>
      </c>
      <c r="C1024" s="109" t="n">
        <v>870.939</v>
      </c>
      <c r="D1024" s="109" t="n">
        <v>30.165</v>
      </c>
      <c r="E1024" s="109" t="n">
        <v>33.042</v>
      </c>
      <c r="F1024" s="0"/>
    </row>
    <row r="1025" customFormat="false" ht="15" hidden="true" customHeight="false" outlineLevel="0" collapsed="false">
      <c r="A1025" s="104" t="s">
        <v>81</v>
      </c>
      <c r="B1025" s="109" t="n">
        <v>1999</v>
      </c>
      <c r="C1025" s="109" t="n">
        <v>1532.889</v>
      </c>
      <c r="D1025" s="109" t="n">
        <v>28.387</v>
      </c>
      <c r="E1025" s="109"/>
      <c r="F1025" s="0"/>
    </row>
    <row r="1026" customFormat="false" ht="15" hidden="true" customHeight="false" outlineLevel="0" collapsed="false">
      <c r="A1026" s="104" t="s">
        <v>137</v>
      </c>
      <c r="B1026" s="109" t="n">
        <v>1999</v>
      </c>
      <c r="C1026" s="109" t="n">
        <v>1621.003</v>
      </c>
      <c r="D1026" s="109" t="n">
        <v>16.768</v>
      </c>
      <c r="E1026" s="109" t="n">
        <v>16.941</v>
      </c>
      <c r="F1026" s="0"/>
    </row>
    <row r="1027" customFormat="false" ht="15" hidden="true" customHeight="false" outlineLevel="0" collapsed="false">
      <c r="A1027" s="104" t="s">
        <v>94</v>
      </c>
      <c r="B1027" s="109" t="n">
        <v>1999</v>
      </c>
      <c r="C1027" s="109" t="n">
        <v>208.742</v>
      </c>
      <c r="D1027" s="109" t="n">
        <v>35.847</v>
      </c>
      <c r="E1027" s="109" t="n">
        <v>82.081</v>
      </c>
      <c r="F1027" s="0"/>
    </row>
    <row r="1028" customFormat="false" ht="15" hidden="true" customHeight="false" outlineLevel="0" collapsed="false">
      <c r="A1028" s="104" t="s">
        <v>95</v>
      </c>
      <c r="B1028" s="109" t="n">
        <v>1999</v>
      </c>
      <c r="C1028" s="109" t="n">
        <v>128.213</v>
      </c>
      <c r="D1028" s="109" t="n">
        <v>18.27</v>
      </c>
      <c r="E1028" s="109" t="n">
        <v>26.809</v>
      </c>
      <c r="F1028" s="0"/>
    </row>
    <row r="1029" customFormat="false" ht="15" hidden="true" customHeight="false" outlineLevel="0" collapsed="false">
      <c r="A1029" s="104" t="s">
        <v>124</v>
      </c>
      <c r="B1029" s="109" t="n">
        <v>1999</v>
      </c>
      <c r="C1029" s="109" t="n">
        <v>4222.734</v>
      </c>
      <c r="D1029" s="109" t="n">
        <v>26.611</v>
      </c>
      <c r="E1029" s="109" t="n">
        <v>25.497</v>
      </c>
      <c r="F1029" s="0"/>
    </row>
    <row r="1030" customFormat="false" ht="15" hidden="true" customHeight="false" outlineLevel="0" collapsed="false">
      <c r="A1030" s="104" t="s">
        <v>96</v>
      </c>
      <c r="B1030" s="109" t="n">
        <v>1999</v>
      </c>
      <c r="C1030" s="109" t="n">
        <v>522.608</v>
      </c>
      <c r="D1030" s="109"/>
      <c r="E1030" s="109"/>
      <c r="F1030" s="0"/>
    </row>
    <row r="1031" customFormat="false" ht="15" hidden="true" customHeight="false" outlineLevel="0" collapsed="false">
      <c r="A1031" s="104" t="s">
        <v>125</v>
      </c>
      <c r="B1031" s="109" t="n">
        <v>1999</v>
      </c>
      <c r="C1031" s="109" t="n">
        <v>700.493</v>
      </c>
      <c r="D1031" s="109" t="n">
        <v>8.33</v>
      </c>
      <c r="E1031" s="109" t="n">
        <v>16.94</v>
      </c>
      <c r="F1031" s="0"/>
    </row>
    <row r="1032" customFormat="false" ht="15" hidden="true" customHeight="false" outlineLevel="0" collapsed="false">
      <c r="A1032" s="104" t="s">
        <v>97</v>
      </c>
      <c r="B1032" s="109" t="n">
        <v>1999</v>
      </c>
      <c r="C1032" s="109" t="n">
        <v>402.426</v>
      </c>
      <c r="D1032" s="109" t="n">
        <v>13.085</v>
      </c>
      <c r="E1032" s="109" t="n">
        <v>16.11</v>
      </c>
      <c r="F1032" s="0"/>
    </row>
    <row r="1033" customFormat="false" ht="15" hidden="true" customHeight="false" outlineLevel="0" collapsed="false">
      <c r="A1033" s="104" t="s">
        <v>98</v>
      </c>
      <c r="B1033" s="109" t="n">
        <v>1999</v>
      </c>
      <c r="C1033" s="109" t="n">
        <v>347.712</v>
      </c>
      <c r="D1033" s="109" t="n">
        <v>11.527</v>
      </c>
      <c r="E1033" s="109" t="n">
        <v>17.329</v>
      </c>
      <c r="F1033" s="0"/>
    </row>
    <row r="1034" customFormat="false" ht="15" hidden="true" customHeight="false" outlineLevel="0" collapsed="false">
      <c r="A1034" s="104" t="s">
        <v>82</v>
      </c>
      <c r="B1034" s="109" t="n">
        <v>1999</v>
      </c>
      <c r="C1034" s="109" t="n">
        <v>500.113</v>
      </c>
      <c r="D1034" s="109" t="n">
        <v>18.915</v>
      </c>
      <c r="E1034" s="109" t="n">
        <v>18.659</v>
      </c>
      <c r="F1034" s="0"/>
    </row>
    <row r="1035" customFormat="false" ht="15" hidden="true" customHeight="false" outlineLevel="0" collapsed="false">
      <c r="A1035" s="104" t="s">
        <v>99</v>
      </c>
      <c r="B1035" s="109" t="n">
        <v>1999</v>
      </c>
      <c r="C1035" s="109" t="n">
        <v>511.286</v>
      </c>
      <c r="D1035" s="109" t="n">
        <v>35.275</v>
      </c>
      <c r="E1035" s="109" t="n">
        <v>50.558</v>
      </c>
      <c r="F1035" s="0"/>
    </row>
    <row r="1036" customFormat="false" ht="15" hidden="true" customHeight="false" outlineLevel="0" collapsed="false">
      <c r="A1036" s="104" t="s">
        <v>100</v>
      </c>
      <c r="B1036" s="109" t="n">
        <v>1999</v>
      </c>
      <c r="C1036" s="109"/>
      <c r="D1036" s="109"/>
      <c r="E1036" s="109"/>
      <c r="F1036" s="0"/>
    </row>
    <row r="1037" customFormat="false" ht="15" hidden="true" customHeight="false" outlineLevel="0" collapsed="false">
      <c r="A1037" s="104" t="s">
        <v>134</v>
      </c>
      <c r="B1037" s="109" t="n">
        <v>1999</v>
      </c>
      <c r="C1037" s="109" t="n">
        <v>7067.876</v>
      </c>
      <c r="D1037" s="109" t="n">
        <v>33.695</v>
      </c>
      <c r="E1037" s="109" t="n">
        <v>27.821</v>
      </c>
      <c r="F1037" s="0"/>
    </row>
    <row r="1038" customFormat="false" ht="15" hidden="true" customHeight="false" outlineLevel="0" collapsed="false">
      <c r="A1038" s="104" t="s">
        <v>101</v>
      </c>
      <c r="B1038" s="109" t="n">
        <v>1999</v>
      </c>
      <c r="C1038" s="109" t="n">
        <v>243.816</v>
      </c>
      <c r="D1038" s="109" t="n">
        <v>15.01</v>
      </c>
      <c r="E1038" s="109" t="n">
        <v>17.792</v>
      </c>
      <c r="F1038" s="0"/>
    </row>
    <row r="1039" customFormat="false" ht="15" hidden="true" customHeight="false" outlineLevel="0" collapsed="false">
      <c r="A1039" s="104" t="s">
        <v>102</v>
      </c>
      <c r="B1039" s="109" t="n">
        <v>1999</v>
      </c>
      <c r="C1039" s="109" t="n">
        <v>261.557</v>
      </c>
      <c r="D1039" s="109"/>
      <c r="E1039" s="109"/>
      <c r="F1039" s="0"/>
    </row>
    <row r="1040" customFormat="false" ht="15" hidden="true" customHeight="false" outlineLevel="0" collapsed="false">
      <c r="A1040" s="104" t="s">
        <v>103</v>
      </c>
      <c r="B1040" s="109" t="n">
        <v>1999</v>
      </c>
      <c r="C1040" s="109" t="n">
        <v>345.191</v>
      </c>
      <c r="D1040" s="109"/>
      <c r="E1040" s="109"/>
      <c r="F1040" s="0"/>
    </row>
    <row r="1041" customFormat="false" ht="15" hidden="true" customHeight="false" outlineLevel="0" collapsed="false">
      <c r="A1041" s="104" t="s">
        <v>104</v>
      </c>
      <c r="B1041" s="109" t="n">
        <v>1999</v>
      </c>
      <c r="C1041" s="109" t="n">
        <v>547.431</v>
      </c>
      <c r="D1041" s="109" t="n">
        <v>18.532</v>
      </c>
      <c r="E1041" s="109"/>
      <c r="F1041" s="0"/>
    </row>
    <row r="1042" customFormat="false" ht="15" hidden="true" customHeight="false" outlineLevel="0" collapsed="false">
      <c r="A1042" s="104" t="s">
        <v>126</v>
      </c>
      <c r="B1042" s="109" t="n">
        <v>1999</v>
      </c>
      <c r="C1042" s="109" t="n">
        <v>3699.509</v>
      </c>
      <c r="D1042" s="109"/>
      <c r="E1042" s="109" t="n">
        <v>21.486</v>
      </c>
      <c r="F1042" s="0"/>
    </row>
    <row r="1043" customFormat="false" ht="15" hidden="true" customHeight="false" outlineLevel="0" collapsed="false">
      <c r="A1043" s="104" t="s">
        <v>127</v>
      </c>
      <c r="B1043" s="109" t="n">
        <v>1999</v>
      </c>
      <c r="C1043" s="109" t="n">
        <v>1474.323</v>
      </c>
      <c r="D1043" s="109" t="n">
        <v>23.417</v>
      </c>
      <c r="E1043" s="109" t="n">
        <v>19.948</v>
      </c>
      <c r="F1043" s="0"/>
    </row>
    <row r="1044" customFormat="false" ht="15" hidden="true" customHeight="false" outlineLevel="0" collapsed="false">
      <c r="A1044" s="104" t="s">
        <v>105</v>
      </c>
      <c r="B1044" s="109" t="n">
        <v>1999</v>
      </c>
      <c r="C1044" s="109" t="n">
        <v>290.316</v>
      </c>
      <c r="D1044" s="109" t="n">
        <v>18.73</v>
      </c>
      <c r="E1044" s="109" t="n">
        <v>19.114</v>
      </c>
      <c r="F1044" s="0"/>
    </row>
    <row r="1045" customFormat="false" ht="15" hidden="true" customHeight="false" outlineLevel="0" collapsed="false">
      <c r="A1045" s="104" t="s">
        <v>128</v>
      </c>
      <c r="B1045" s="109" t="n">
        <v>1999</v>
      </c>
      <c r="C1045" s="109" t="n">
        <v>1874.47</v>
      </c>
      <c r="D1045" s="109" t="n">
        <v>31.19</v>
      </c>
      <c r="E1045" s="109" t="n">
        <v>33.372</v>
      </c>
      <c r="F1045" s="0"/>
    </row>
    <row r="1046" customFormat="false" ht="15" hidden="true" customHeight="false" outlineLevel="0" collapsed="false">
      <c r="A1046" s="104" t="s">
        <v>106</v>
      </c>
      <c r="B1046" s="109" t="n">
        <v>1999</v>
      </c>
      <c r="C1046" s="109" t="n">
        <v>188.226</v>
      </c>
      <c r="D1046" s="109" t="n">
        <v>14.129</v>
      </c>
      <c r="E1046" s="109" t="n">
        <v>19.898</v>
      </c>
      <c r="F1046" s="0"/>
    </row>
    <row r="1047" customFormat="false" ht="15" hidden="true" customHeight="false" outlineLevel="0" collapsed="false">
      <c r="A1047" s="104" t="s">
        <v>136</v>
      </c>
      <c r="B1047" s="109" t="n">
        <v>1999</v>
      </c>
      <c r="C1047" s="109" t="n">
        <v>496.495</v>
      </c>
      <c r="D1047" s="109"/>
      <c r="E1047" s="109"/>
      <c r="F1047" s="0"/>
    </row>
    <row r="1048" customFormat="false" ht="15" hidden="true" customHeight="false" outlineLevel="0" collapsed="false">
      <c r="A1048" s="104" t="s">
        <v>107</v>
      </c>
      <c r="B1048" s="109" t="n">
        <v>1999</v>
      </c>
      <c r="C1048" s="109" t="n">
        <v>262.564</v>
      </c>
      <c r="D1048" s="109" t="n">
        <v>21.306</v>
      </c>
      <c r="E1048" s="109" t="n">
        <v>26.54</v>
      </c>
      <c r="F1048" s="0"/>
    </row>
    <row r="1049" customFormat="false" ht="15" hidden="true" customHeight="false" outlineLevel="0" collapsed="false">
      <c r="A1049" s="104" t="s">
        <v>117</v>
      </c>
      <c r="B1049" s="109" t="n">
        <v>1999</v>
      </c>
      <c r="C1049" s="109" t="n">
        <v>408.704</v>
      </c>
      <c r="D1049" s="109"/>
      <c r="E1049" s="109"/>
      <c r="F1049" s="0"/>
    </row>
    <row r="1050" customFormat="false" ht="15" hidden="true" customHeight="false" outlineLevel="0" collapsed="false">
      <c r="A1050" s="104" t="s">
        <v>118</v>
      </c>
      <c r="B1050" s="109" t="n">
        <v>1999</v>
      </c>
      <c r="C1050" s="109" t="n">
        <v>535.521</v>
      </c>
      <c r="D1050" s="109" t="n">
        <v>17.947</v>
      </c>
      <c r="E1050" s="109" t="n">
        <v>18.736</v>
      </c>
      <c r="F1050" s="0"/>
    </row>
    <row r="1051" customFormat="false" ht="15" hidden="true" customHeight="false" outlineLevel="0" collapsed="false">
      <c r="A1051" s="104" t="s">
        <v>129</v>
      </c>
      <c r="B1051" s="109" t="n">
        <v>1999</v>
      </c>
      <c r="C1051" s="109" t="n">
        <v>7747.491</v>
      </c>
      <c r="D1051" s="109" t="n">
        <v>45.862</v>
      </c>
      <c r="E1051" s="109" t="n">
        <v>56.126</v>
      </c>
      <c r="F1051" s="0"/>
    </row>
    <row r="1052" customFormat="false" ht="15" hidden="true" customHeight="false" outlineLevel="0" collapsed="false">
      <c r="A1052" s="104" t="s">
        <v>108</v>
      </c>
      <c r="B1052" s="109" t="n">
        <v>1999</v>
      </c>
      <c r="C1052" s="109" t="n">
        <v>242.365</v>
      </c>
      <c r="D1052" s="109"/>
      <c r="E1052" s="109"/>
      <c r="F1052" s="0"/>
    </row>
    <row r="1053" customFormat="false" ht="15" hidden="true" customHeight="false" outlineLevel="0" collapsed="false">
      <c r="A1053" s="104" t="s">
        <v>131</v>
      </c>
      <c r="B1053" s="109" t="n">
        <v>1999</v>
      </c>
      <c r="C1053" s="109" t="n">
        <v>3089.367</v>
      </c>
      <c r="D1053" s="109"/>
      <c r="E1053" s="109"/>
      <c r="F1053" s="0"/>
    </row>
    <row r="1054" customFormat="false" ht="15" hidden="true" customHeight="false" outlineLevel="0" collapsed="false">
      <c r="A1054" s="104" t="s">
        <v>109</v>
      </c>
      <c r="B1054" s="109" t="n">
        <v>1999</v>
      </c>
      <c r="C1054" s="109"/>
      <c r="D1054" s="109"/>
      <c r="E1054" s="109"/>
      <c r="F1054" s="0"/>
    </row>
    <row r="1055" customFormat="false" ht="15" hidden="true" customHeight="false" outlineLevel="0" collapsed="false">
      <c r="A1055" s="104" t="s">
        <v>110</v>
      </c>
      <c r="B1055" s="109" t="n">
        <v>1999</v>
      </c>
      <c r="C1055" s="109" t="n">
        <v>351.18</v>
      </c>
      <c r="D1055" s="109" t="n">
        <v>7.624</v>
      </c>
      <c r="E1055" s="109" t="n">
        <v>8.426</v>
      </c>
      <c r="F1055" s="0"/>
    </row>
    <row r="1056" customFormat="false" ht="15" hidden="true" customHeight="false" outlineLevel="0" collapsed="false">
      <c r="A1056" s="104" t="s">
        <v>84</v>
      </c>
      <c r="B1056" s="109" t="n">
        <v>1999</v>
      </c>
      <c r="C1056" s="109" t="n">
        <v>1913.86</v>
      </c>
      <c r="D1056" s="109" t="n">
        <v>23.183</v>
      </c>
      <c r="E1056" s="109" t="n">
        <v>24.347</v>
      </c>
      <c r="F1056" s="0"/>
    </row>
    <row r="1057" customFormat="false" ht="15" hidden="true" customHeight="false" outlineLevel="0" collapsed="false">
      <c r="A1057" s="104" t="s">
        <v>112</v>
      </c>
      <c r="B1057" s="109" t="n">
        <v>1999</v>
      </c>
      <c r="C1057" s="109" t="n">
        <v>363.109</v>
      </c>
      <c r="D1057" s="109" t="n">
        <v>11.775</v>
      </c>
      <c r="E1057" s="109" t="n">
        <v>12.929</v>
      </c>
      <c r="F1057" s="0"/>
    </row>
    <row r="1058" customFormat="false" ht="15" hidden="true" customHeight="false" outlineLevel="0" collapsed="false">
      <c r="A1058" s="104" t="s">
        <v>119</v>
      </c>
      <c r="B1058" s="109" t="n">
        <v>1999</v>
      </c>
      <c r="C1058" s="109" t="n">
        <v>328.718</v>
      </c>
      <c r="D1058" s="109" t="n">
        <v>15.734</v>
      </c>
      <c r="E1058" s="109" t="n">
        <v>18.456</v>
      </c>
      <c r="F1058" s="0"/>
    </row>
    <row r="1059" customFormat="false" ht="15" hidden="true" customHeight="false" outlineLevel="0" collapsed="false">
      <c r="A1059" s="104" t="s">
        <v>132</v>
      </c>
      <c r="B1059" s="109" t="n">
        <v>1999</v>
      </c>
      <c r="C1059" s="109" t="n">
        <v>2426.346</v>
      </c>
      <c r="D1059" s="109" t="n">
        <v>21.982</v>
      </c>
      <c r="E1059" s="109" t="n">
        <v>24.933</v>
      </c>
      <c r="F1059" s="0"/>
    </row>
    <row r="1060" customFormat="false" ht="15" hidden="true" customHeight="false" outlineLevel="0" collapsed="false">
      <c r="A1060" s="104" t="s">
        <v>111</v>
      </c>
      <c r="B1060" s="109" t="n">
        <v>1999</v>
      </c>
      <c r="C1060" s="109" t="n">
        <v>256.556</v>
      </c>
      <c r="D1060" s="109" t="n">
        <v>17.483</v>
      </c>
      <c r="E1060" s="109" t="n">
        <v>19.089</v>
      </c>
      <c r="F1060" s="0"/>
    </row>
    <row r="1061" customFormat="false" ht="15" hidden="true" customHeight="false" outlineLevel="0" collapsed="false">
      <c r="A1061" s="104" t="s">
        <v>113</v>
      </c>
      <c r="B1061" s="109" t="n">
        <v>1999</v>
      </c>
      <c r="C1061" s="109" t="n">
        <v>330.283</v>
      </c>
      <c r="D1061" s="109"/>
      <c r="E1061" s="109"/>
      <c r="F1061" s="0"/>
    </row>
    <row r="1062" customFormat="false" ht="15" hidden="true" customHeight="false" outlineLevel="0" collapsed="false">
      <c r="A1062" s="104" t="s">
        <v>85</v>
      </c>
      <c r="B1062" s="109" t="n">
        <v>1999</v>
      </c>
      <c r="C1062" s="109" t="n">
        <v>876.461</v>
      </c>
      <c r="D1062" s="109"/>
      <c r="E1062" s="109"/>
      <c r="F1062" s="0"/>
    </row>
    <row r="1063" customFormat="false" ht="15" hidden="true" customHeight="false" outlineLevel="0" collapsed="false">
      <c r="A1063" s="104" t="s">
        <v>120</v>
      </c>
      <c r="B1063" s="109" t="n">
        <v>2000</v>
      </c>
      <c r="C1063" s="109" t="n">
        <v>1794.695</v>
      </c>
      <c r="D1063" s="109" t="n">
        <v>38.272</v>
      </c>
      <c r="E1063" s="109" t="n">
        <v>28.571</v>
      </c>
      <c r="F1063" s="0"/>
    </row>
    <row r="1064" customFormat="false" ht="15" hidden="true" customHeight="false" outlineLevel="0" collapsed="false">
      <c r="A1064" s="104" t="s">
        <v>86</v>
      </c>
      <c r="B1064" s="109" t="n">
        <v>2000</v>
      </c>
      <c r="C1064" s="109" t="n">
        <v>535.473</v>
      </c>
      <c r="D1064" s="109" t="n">
        <v>52.42</v>
      </c>
      <c r="E1064" s="109" t="n">
        <v>49.619</v>
      </c>
      <c r="F1064" s="0"/>
    </row>
    <row r="1065" customFormat="false" ht="15" hidden="true" customHeight="false" outlineLevel="0" collapsed="false">
      <c r="A1065" s="104" t="s">
        <v>114</v>
      </c>
      <c r="B1065" s="109" t="n">
        <v>2000</v>
      </c>
      <c r="C1065" s="109" t="n">
        <v>370.786</v>
      </c>
      <c r="D1065" s="109" t="n">
        <v>16.331</v>
      </c>
      <c r="E1065" s="109" t="n">
        <v>21.377</v>
      </c>
      <c r="F1065" s="0"/>
    </row>
    <row r="1066" customFormat="false" ht="15" hidden="true" customHeight="false" outlineLevel="0" collapsed="false">
      <c r="A1066" s="104" t="s">
        <v>122</v>
      </c>
      <c r="B1066" s="109" t="n">
        <v>2000</v>
      </c>
      <c r="C1066" s="109" t="n">
        <v>3301.535</v>
      </c>
      <c r="D1066" s="109" t="n">
        <v>46.846</v>
      </c>
      <c r="E1066" s="109" t="n">
        <v>38.245</v>
      </c>
      <c r="F1066" s="0"/>
    </row>
    <row r="1067" customFormat="false" ht="15" hidden="true" customHeight="false" outlineLevel="0" collapsed="false">
      <c r="A1067" s="104" t="s">
        <v>88</v>
      </c>
      <c r="B1067" s="109" t="n">
        <v>2000</v>
      </c>
      <c r="C1067" s="109" t="n">
        <v>226.999</v>
      </c>
      <c r="D1067" s="109" t="n">
        <v>18.891</v>
      </c>
      <c r="E1067" s="109" t="n">
        <v>22.295</v>
      </c>
      <c r="F1067" s="0"/>
    </row>
    <row r="1068" customFormat="false" ht="15" hidden="true" customHeight="false" outlineLevel="0" collapsed="false">
      <c r="A1068" s="104" t="s">
        <v>89</v>
      </c>
      <c r="B1068" s="109" t="n">
        <v>2000</v>
      </c>
      <c r="C1068" s="109" t="n">
        <v>130.225</v>
      </c>
      <c r="D1068" s="109" t="n">
        <v>18.211</v>
      </c>
      <c r="E1068" s="109" t="n">
        <v>24.646</v>
      </c>
      <c r="F1068" s="0"/>
    </row>
    <row r="1069" customFormat="false" ht="15" hidden="true" customHeight="false" outlineLevel="0" collapsed="false">
      <c r="A1069" s="104" t="s">
        <v>123</v>
      </c>
      <c r="B1069" s="109" t="n">
        <v>2000</v>
      </c>
      <c r="C1069" s="109" t="n">
        <v>1332.05</v>
      </c>
      <c r="D1069" s="109" t="n">
        <v>24.302</v>
      </c>
      <c r="E1069" s="109" t="n">
        <v>42.143</v>
      </c>
      <c r="F1069" s="0"/>
    </row>
    <row r="1070" customFormat="false" ht="15" hidden="true" customHeight="false" outlineLevel="0" collapsed="false">
      <c r="A1070" s="104" t="s">
        <v>71</v>
      </c>
      <c r="B1070" s="109" t="n">
        <v>2000</v>
      </c>
      <c r="C1070" s="109" t="n">
        <v>580.876</v>
      </c>
      <c r="D1070" s="109" t="n">
        <v>18.294</v>
      </c>
      <c r="E1070" s="109" t="n">
        <v>16.541</v>
      </c>
      <c r="F1070" s="0"/>
    </row>
    <row r="1071" customFormat="false" ht="15" hidden="true" customHeight="false" outlineLevel="0" collapsed="false">
      <c r="A1071" s="104" t="s">
        <v>90</v>
      </c>
      <c r="B1071" s="109" t="n">
        <v>2000</v>
      </c>
      <c r="C1071" s="109" t="n">
        <v>243.232</v>
      </c>
      <c r="D1071" s="109" t="n">
        <v>14.861</v>
      </c>
      <c r="E1071" s="109" t="n">
        <v>16.83</v>
      </c>
      <c r="F1071" s="0"/>
    </row>
    <row r="1072" customFormat="false" ht="15" hidden="true" customHeight="false" outlineLevel="0" collapsed="false">
      <c r="A1072" s="104" t="s">
        <v>91</v>
      </c>
      <c r="B1072" s="109" t="n">
        <v>2000</v>
      </c>
      <c r="C1072" s="109" t="n">
        <v>210.22</v>
      </c>
      <c r="D1072" s="109" t="n">
        <v>12.136</v>
      </c>
      <c r="E1072" s="109" t="n">
        <v>18.208</v>
      </c>
      <c r="F1072" s="0"/>
    </row>
    <row r="1073" customFormat="false" ht="15" hidden="true" customHeight="false" outlineLevel="0" collapsed="false">
      <c r="A1073" s="104" t="s">
        <v>92</v>
      </c>
      <c r="B1073" s="109" t="n">
        <v>2000</v>
      </c>
      <c r="C1073" s="109" t="n">
        <v>374.641</v>
      </c>
      <c r="D1073" s="109" t="n">
        <v>14.429</v>
      </c>
      <c r="E1073" s="109" t="n">
        <v>16.338</v>
      </c>
      <c r="F1073" s="0"/>
    </row>
    <row r="1074" customFormat="false" ht="15" hidden="true" customHeight="false" outlineLevel="0" collapsed="false">
      <c r="A1074" s="104" t="s">
        <v>157</v>
      </c>
      <c r="B1074" s="109" t="n">
        <v>2000</v>
      </c>
      <c r="C1074" s="109" t="n">
        <v>363.867</v>
      </c>
      <c r="D1074" s="109" t="n">
        <v>0.637</v>
      </c>
      <c r="E1074" s="109" t="n">
        <v>2.483</v>
      </c>
      <c r="F1074" s="0"/>
    </row>
    <row r="1075" customFormat="false" ht="15" hidden="true" customHeight="false" outlineLevel="0" collapsed="false">
      <c r="A1075" s="104" t="s">
        <v>75</v>
      </c>
      <c r="B1075" s="109" t="n">
        <v>2000</v>
      </c>
      <c r="C1075" s="109" t="n">
        <v>1108.869</v>
      </c>
      <c r="D1075" s="109" t="n">
        <v>26.582</v>
      </c>
      <c r="E1075" s="109" t="n">
        <v>25.453</v>
      </c>
      <c r="F1075" s="0"/>
    </row>
    <row r="1076" customFormat="false" ht="15" hidden="true" customHeight="false" outlineLevel="0" collapsed="false">
      <c r="A1076" s="104" t="s">
        <v>78</v>
      </c>
      <c r="B1076" s="109" t="n">
        <v>2000</v>
      </c>
      <c r="C1076" s="109" t="n">
        <v>666.208</v>
      </c>
      <c r="D1076" s="109" t="n">
        <v>16.652</v>
      </c>
      <c r="E1076" s="109" t="n">
        <v>17.8</v>
      </c>
      <c r="F1076" s="0"/>
    </row>
    <row r="1077" customFormat="false" ht="15" hidden="true" customHeight="false" outlineLevel="0" collapsed="false">
      <c r="A1077" s="104" t="s">
        <v>116</v>
      </c>
      <c r="B1077" s="109" t="n">
        <v>2000</v>
      </c>
      <c r="C1077" s="109" t="n">
        <v>871.161</v>
      </c>
      <c r="D1077" s="109" t="n">
        <v>30.838</v>
      </c>
      <c r="E1077" s="109" t="n">
        <v>32.597</v>
      </c>
      <c r="F1077" s="0"/>
    </row>
    <row r="1078" customFormat="false" ht="15" hidden="true" customHeight="false" outlineLevel="0" collapsed="false">
      <c r="A1078" s="104" t="s">
        <v>81</v>
      </c>
      <c r="B1078" s="109" t="n">
        <v>2000</v>
      </c>
      <c r="C1078" s="109" t="n">
        <v>1642.629</v>
      </c>
      <c r="D1078" s="109" t="n">
        <v>27.313</v>
      </c>
      <c r="E1078" s="109"/>
      <c r="F1078" s="0"/>
    </row>
    <row r="1079" customFormat="false" ht="15" hidden="true" customHeight="false" outlineLevel="0" collapsed="false">
      <c r="A1079" s="104" t="s">
        <v>137</v>
      </c>
      <c r="B1079" s="109" t="n">
        <v>2000</v>
      </c>
      <c r="C1079" s="109" t="n">
        <v>2645.52</v>
      </c>
      <c r="D1079" s="109" t="n">
        <v>16.843</v>
      </c>
      <c r="E1079" s="109" t="n">
        <v>19.092</v>
      </c>
      <c r="F1079" s="0"/>
    </row>
    <row r="1080" customFormat="false" ht="15" hidden="true" customHeight="false" outlineLevel="0" collapsed="false">
      <c r="A1080" s="104" t="s">
        <v>94</v>
      </c>
      <c r="B1080" s="109" t="n">
        <v>2000</v>
      </c>
      <c r="C1080" s="109" t="n">
        <v>182.647</v>
      </c>
      <c r="D1080" s="109" t="n">
        <v>45.924</v>
      </c>
      <c r="E1080" s="109" t="n">
        <v>74.158</v>
      </c>
      <c r="F1080" s="0"/>
    </row>
    <row r="1081" customFormat="false" ht="15" hidden="true" customHeight="false" outlineLevel="0" collapsed="false">
      <c r="A1081" s="104" t="s">
        <v>95</v>
      </c>
      <c r="B1081" s="109" t="n">
        <v>2000</v>
      </c>
      <c r="C1081" s="109" t="n">
        <v>129.678</v>
      </c>
      <c r="D1081" s="109" t="n">
        <v>16.718</v>
      </c>
      <c r="E1081" s="109" t="n">
        <v>25.598</v>
      </c>
      <c r="F1081" s="0"/>
    </row>
    <row r="1082" customFormat="false" ht="15" hidden="true" customHeight="false" outlineLevel="0" collapsed="false">
      <c r="A1082" s="104" t="s">
        <v>124</v>
      </c>
      <c r="B1082" s="109" t="n">
        <v>2000</v>
      </c>
      <c r="C1082" s="109" t="n">
        <v>4477.321</v>
      </c>
      <c r="D1082" s="109" t="n">
        <v>31.429</v>
      </c>
      <c r="E1082" s="109" t="n">
        <v>20.297</v>
      </c>
      <c r="F1082" s="0"/>
    </row>
    <row r="1083" customFormat="false" ht="15" hidden="true" customHeight="false" outlineLevel="0" collapsed="false">
      <c r="A1083" s="104" t="s">
        <v>96</v>
      </c>
      <c r="B1083" s="109" t="n">
        <v>2000</v>
      </c>
      <c r="C1083" s="109" t="n">
        <v>494.359</v>
      </c>
      <c r="D1083" s="109" t="n">
        <v>15.701</v>
      </c>
      <c r="E1083" s="109" t="n">
        <v>15.851</v>
      </c>
      <c r="F1083" s="0"/>
    </row>
    <row r="1084" customFormat="false" ht="15" hidden="true" customHeight="false" outlineLevel="0" collapsed="false">
      <c r="A1084" s="104" t="s">
        <v>125</v>
      </c>
      <c r="B1084" s="109" t="n">
        <v>2000</v>
      </c>
      <c r="C1084" s="109" t="n">
        <v>440.32</v>
      </c>
      <c r="D1084" s="109" t="n">
        <v>12.183</v>
      </c>
      <c r="E1084" s="109" t="n">
        <v>18.243</v>
      </c>
      <c r="F1084" s="0"/>
    </row>
    <row r="1085" customFormat="false" ht="15" hidden="true" customHeight="false" outlineLevel="0" collapsed="false">
      <c r="A1085" s="104" t="s">
        <v>97</v>
      </c>
      <c r="B1085" s="109" t="n">
        <v>2000</v>
      </c>
      <c r="C1085" s="109" t="n">
        <v>342.479</v>
      </c>
      <c r="D1085" s="109" t="n">
        <v>13.756</v>
      </c>
      <c r="E1085" s="109" t="n">
        <v>17.066</v>
      </c>
      <c r="F1085" s="0"/>
    </row>
    <row r="1086" customFormat="false" ht="15" hidden="true" customHeight="false" outlineLevel="0" collapsed="false">
      <c r="A1086" s="104" t="s">
        <v>98</v>
      </c>
      <c r="B1086" s="109" t="n">
        <v>2000</v>
      </c>
      <c r="C1086" s="109" t="n">
        <v>304.695</v>
      </c>
      <c r="D1086" s="109" t="n">
        <v>22.294</v>
      </c>
      <c r="E1086" s="109" t="n">
        <v>25.309</v>
      </c>
      <c r="F1086" s="0"/>
    </row>
    <row r="1087" customFormat="false" ht="15" hidden="true" customHeight="false" outlineLevel="0" collapsed="false">
      <c r="A1087" s="104" t="s">
        <v>82</v>
      </c>
      <c r="B1087" s="109" t="n">
        <v>2000</v>
      </c>
      <c r="C1087" s="109" t="n">
        <v>479.303</v>
      </c>
      <c r="D1087" s="109" t="n">
        <v>18.623</v>
      </c>
      <c r="E1087" s="109" t="n">
        <v>18.67</v>
      </c>
      <c r="F1087" s="0"/>
    </row>
    <row r="1088" customFormat="false" ht="15" hidden="true" customHeight="false" outlineLevel="0" collapsed="false">
      <c r="A1088" s="104" t="s">
        <v>99</v>
      </c>
      <c r="B1088" s="109" t="n">
        <v>2000</v>
      </c>
      <c r="C1088" s="109" t="n">
        <v>495.917</v>
      </c>
      <c r="D1088" s="109" t="n">
        <v>36.809</v>
      </c>
      <c r="E1088" s="109" t="n">
        <v>37.768</v>
      </c>
      <c r="F1088" s="0"/>
    </row>
    <row r="1089" customFormat="false" ht="15" hidden="true" customHeight="false" outlineLevel="0" collapsed="false">
      <c r="A1089" s="104" t="s">
        <v>100</v>
      </c>
      <c r="B1089" s="109" t="n">
        <v>2000</v>
      </c>
      <c r="C1089" s="109" t="n">
        <v>191.866</v>
      </c>
      <c r="D1089" s="109" t="n">
        <v>14.768</v>
      </c>
      <c r="E1089" s="109" t="n">
        <v>14.206</v>
      </c>
      <c r="F1089" s="0"/>
    </row>
    <row r="1090" customFormat="false" ht="15" hidden="true" customHeight="false" outlineLevel="0" collapsed="false">
      <c r="A1090" s="104" t="s">
        <v>134</v>
      </c>
      <c r="B1090" s="109" t="n">
        <v>2000</v>
      </c>
      <c r="C1090" s="109" t="n">
        <v>7388.136</v>
      </c>
      <c r="D1090" s="109" t="n">
        <v>41.704</v>
      </c>
      <c r="E1090" s="109" t="n">
        <v>27.627</v>
      </c>
      <c r="F1090" s="0"/>
    </row>
    <row r="1091" customFormat="false" ht="15" hidden="true" customHeight="false" outlineLevel="0" collapsed="false">
      <c r="A1091" s="104" t="s">
        <v>101</v>
      </c>
      <c r="B1091" s="109" t="n">
        <v>2000</v>
      </c>
      <c r="C1091" s="109" t="n">
        <v>246.283</v>
      </c>
      <c r="D1091" s="109" t="n">
        <v>15.513</v>
      </c>
      <c r="E1091" s="109" t="n">
        <v>18.321</v>
      </c>
      <c r="F1091" s="0"/>
    </row>
    <row r="1092" customFormat="false" ht="15" hidden="true" customHeight="false" outlineLevel="0" collapsed="false">
      <c r="A1092" s="104" t="s">
        <v>102</v>
      </c>
      <c r="B1092" s="109" t="n">
        <v>2000</v>
      </c>
      <c r="C1092" s="109" t="n">
        <v>250.462</v>
      </c>
      <c r="D1092" s="109"/>
      <c r="E1092" s="109"/>
      <c r="F1092" s="0"/>
    </row>
    <row r="1093" customFormat="false" ht="15" hidden="true" customHeight="false" outlineLevel="0" collapsed="false">
      <c r="A1093" s="104" t="s">
        <v>103</v>
      </c>
      <c r="B1093" s="109" t="n">
        <v>2000</v>
      </c>
      <c r="C1093" s="109" t="n">
        <v>288.755</v>
      </c>
      <c r="D1093" s="109" t="n">
        <v>16.749</v>
      </c>
      <c r="E1093" s="109" t="n">
        <v>19.392</v>
      </c>
      <c r="F1093" s="0"/>
    </row>
    <row r="1094" customFormat="false" ht="15" hidden="true" customHeight="false" outlineLevel="0" collapsed="false">
      <c r="A1094" s="104" t="s">
        <v>104</v>
      </c>
      <c r="B1094" s="109" t="n">
        <v>2000</v>
      </c>
      <c r="C1094" s="109" t="n">
        <v>489.512</v>
      </c>
      <c r="D1094" s="109" t="n">
        <v>20.643</v>
      </c>
      <c r="E1094" s="109"/>
      <c r="F1094" s="0"/>
    </row>
    <row r="1095" customFormat="false" ht="15" hidden="true" customHeight="false" outlineLevel="0" collapsed="false">
      <c r="A1095" s="104" t="s">
        <v>126</v>
      </c>
      <c r="B1095" s="109" t="n">
        <v>2000</v>
      </c>
      <c r="C1095" s="109" t="n">
        <v>3932.596</v>
      </c>
      <c r="D1095" s="109" t="n">
        <v>18.873</v>
      </c>
      <c r="E1095" s="109" t="n">
        <v>23.527</v>
      </c>
      <c r="F1095" s="0"/>
    </row>
    <row r="1096" customFormat="false" ht="15" hidden="true" customHeight="false" outlineLevel="0" collapsed="false">
      <c r="A1096" s="104" t="s">
        <v>127</v>
      </c>
      <c r="B1096" s="109" t="n">
        <v>2000</v>
      </c>
      <c r="C1096" s="109" t="n">
        <v>1365.101</v>
      </c>
      <c r="D1096" s="109" t="n">
        <v>22.489</v>
      </c>
      <c r="E1096" s="109" t="n">
        <v>24.625</v>
      </c>
      <c r="F1096" s="0"/>
    </row>
    <row r="1097" customFormat="false" ht="15" hidden="true" customHeight="false" outlineLevel="0" collapsed="false">
      <c r="A1097" s="104" t="s">
        <v>105</v>
      </c>
      <c r="B1097" s="109" t="n">
        <v>2000</v>
      </c>
      <c r="C1097" s="109" t="n">
        <v>255.35</v>
      </c>
      <c r="D1097" s="109" t="n">
        <v>19.653</v>
      </c>
      <c r="E1097" s="109" t="n">
        <v>21.207</v>
      </c>
      <c r="F1097" s="0"/>
    </row>
    <row r="1098" customFormat="false" ht="15" hidden="true" customHeight="false" outlineLevel="0" collapsed="false">
      <c r="A1098" s="104" t="s">
        <v>128</v>
      </c>
      <c r="B1098" s="109" t="n">
        <v>2000</v>
      </c>
      <c r="C1098" s="109" t="n">
        <v>2139.706</v>
      </c>
      <c r="D1098" s="109" t="n">
        <v>28.464</v>
      </c>
      <c r="E1098" s="109" t="n">
        <v>29.427</v>
      </c>
      <c r="F1098" s="0"/>
    </row>
    <row r="1099" customFormat="false" ht="15" hidden="true" customHeight="false" outlineLevel="0" collapsed="false">
      <c r="A1099" s="104" t="s">
        <v>106</v>
      </c>
      <c r="B1099" s="109" t="n">
        <v>2000</v>
      </c>
      <c r="C1099" s="109" t="n">
        <v>159.262</v>
      </c>
      <c r="D1099" s="109" t="n">
        <v>14.28</v>
      </c>
      <c r="E1099" s="109" t="n">
        <v>18.328</v>
      </c>
      <c r="F1099" s="0"/>
    </row>
    <row r="1100" customFormat="false" ht="15" hidden="true" customHeight="false" outlineLevel="0" collapsed="false">
      <c r="A1100" s="104" t="s">
        <v>136</v>
      </c>
      <c r="B1100" s="109" t="n">
        <v>2000</v>
      </c>
      <c r="C1100" s="109" t="n">
        <v>570.17</v>
      </c>
      <c r="D1100" s="109" t="n">
        <v>28.807</v>
      </c>
      <c r="E1100" s="109" t="n">
        <v>24.742</v>
      </c>
      <c r="F1100" s="0"/>
    </row>
    <row r="1101" customFormat="false" ht="15" hidden="true" customHeight="false" outlineLevel="0" collapsed="false">
      <c r="A1101" s="104" t="s">
        <v>107</v>
      </c>
      <c r="B1101" s="109" t="n">
        <v>2000</v>
      </c>
      <c r="C1101" s="109" t="n">
        <v>229.235</v>
      </c>
      <c r="D1101" s="109" t="n">
        <v>21.484</v>
      </c>
      <c r="E1101" s="109" t="n">
        <v>21.745</v>
      </c>
      <c r="F1101" s="0"/>
    </row>
    <row r="1102" customFormat="false" ht="15" hidden="true" customHeight="false" outlineLevel="0" collapsed="false">
      <c r="A1102" s="104" t="s">
        <v>117</v>
      </c>
      <c r="B1102" s="109" t="n">
        <v>2000</v>
      </c>
      <c r="C1102" s="109" t="n">
        <v>415.999</v>
      </c>
      <c r="D1102" s="109" t="n">
        <v>62.254</v>
      </c>
      <c r="E1102" s="109" t="n">
        <v>10.797</v>
      </c>
      <c r="F1102" s="0"/>
    </row>
    <row r="1103" customFormat="false" ht="15" hidden="true" customHeight="false" outlineLevel="0" collapsed="false">
      <c r="A1103" s="104" t="s">
        <v>118</v>
      </c>
      <c r="B1103" s="109" t="n">
        <v>2000</v>
      </c>
      <c r="C1103" s="109" t="n">
        <v>475.916</v>
      </c>
      <c r="D1103" s="109" t="n">
        <v>18.924</v>
      </c>
      <c r="E1103" s="109" t="n">
        <v>17.921</v>
      </c>
      <c r="F1103" s="0"/>
    </row>
    <row r="1104" customFormat="false" ht="15" hidden="true" customHeight="false" outlineLevel="0" collapsed="false">
      <c r="A1104" s="104" t="s">
        <v>129</v>
      </c>
      <c r="B1104" s="109" t="n">
        <v>2000</v>
      </c>
      <c r="C1104" s="109" t="n">
        <v>7578.829</v>
      </c>
      <c r="D1104" s="109" t="n">
        <v>40.669</v>
      </c>
      <c r="E1104" s="109" t="n">
        <v>55.409</v>
      </c>
      <c r="F1104" s="0"/>
    </row>
    <row r="1105" customFormat="false" ht="15" hidden="true" customHeight="false" outlineLevel="0" collapsed="false">
      <c r="A1105" s="104" t="s">
        <v>108</v>
      </c>
      <c r="B1105" s="109" t="n">
        <v>2000</v>
      </c>
      <c r="C1105" s="109" t="n">
        <v>227.305</v>
      </c>
      <c r="D1105" s="109" t="n">
        <v>13.268</v>
      </c>
      <c r="E1105" s="109" t="n">
        <v>16.362</v>
      </c>
      <c r="F1105" s="0"/>
    </row>
    <row r="1106" customFormat="false" ht="15" hidden="true" customHeight="false" outlineLevel="0" collapsed="false">
      <c r="A1106" s="104" t="s">
        <v>131</v>
      </c>
      <c r="B1106" s="109" t="n">
        <v>2000</v>
      </c>
      <c r="C1106" s="109" t="n">
        <v>3042.429</v>
      </c>
      <c r="D1106" s="109" t="n">
        <v>23.664</v>
      </c>
      <c r="E1106" s="109" t="n">
        <v>25.203</v>
      </c>
      <c r="F1106" s="0"/>
    </row>
    <row r="1107" customFormat="false" ht="15" hidden="true" customHeight="false" outlineLevel="0" collapsed="false">
      <c r="A1107" s="104" t="s">
        <v>109</v>
      </c>
      <c r="B1107" s="109" t="n">
        <v>2000</v>
      </c>
      <c r="C1107" s="109"/>
      <c r="D1107" s="109"/>
      <c r="E1107" s="109"/>
      <c r="F1107" s="0"/>
    </row>
    <row r="1108" customFormat="false" ht="15" hidden="true" customHeight="false" outlineLevel="0" collapsed="false">
      <c r="A1108" s="104" t="s">
        <v>110</v>
      </c>
      <c r="B1108" s="109" t="n">
        <v>2000</v>
      </c>
      <c r="C1108" s="109" t="n">
        <v>394.105</v>
      </c>
      <c r="D1108" s="109" t="n">
        <v>10.355</v>
      </c>
      <c r="E1108" s="109" t="n">
        <v>11.103</v>
      </c>
      <c r="F1108" s="0"/>
    </row>
    <row r="1109" customFormat="false" ht="15" hidden="true" customHeight="false" outlineLevel="0" collapsed="false">
      <c r="A1109" s="104" t="s">
        <v>84</v>
      </c>
      <c r="B1109" s="109" t="n">
        <v>2000</v>
      </c>
      <c r="C1109" s="109" t="n">
        <v>1872.639</v>
      </c>
      <c r="D1109" s="109" t="n">
        <v>22.084</v>
      </c>
      <c r="E1109" s="109" t="n">
        <v>23.203</v>
      </c>
      <c r="F1109" s="0"/>
    </row>
    <row r="1110" customFormat="false" ht="15" hidden="true" customHeight="false" outlineLevel="0" collapsed="false">
      <c r="A1110" s="104" t="s">
        <v>112</v>
      </c>
      <c r="B1110" s="109" t="n">
        <v>2000</v>
      </c>
      <c r="C1110" s="109" t="n">
        <v>378.494</v>
      </c>
      <c r="D1110" s="109" t="n">
        <v>11.544</v>
      </c>
      <c r="E1110" s="109" t="n">
        <v>12.271</v>
      </c>
      <c r="F1110" s="0"/>
    </row>
    <row r="1111" customFormat="false" ht="15" hidden="true" customHeight="false" outlineLevel="0" collapsed="false">
      <c r="A1111" s="104" t="s">
        <v>119</v>
      </c>
      <c r="B1111" s="109" t="n">
        <v>2000</v>
      </c>
      <c r="C1111" s="109" t="n">
        <v>270.905</v>
      </c>
      <c r="D1111" s="109" t="n">
        <v>13.115</v>
      </c>
      <c r="E1111" s="109" t="n">
        <v>18.459</v>
      </c>
      <c r="F1111" s="0"/>
    </row>
    <row r="1112" customFormat="false" ht="15" hidden="true" customHeight="false" outlineLevel="0" collapsed="false">
      <c r="A1112" s="104" t="s">
        <v>132</v>
      </c>
      <c r="B1112" s="109" t="n">
        <v>2000</v>
      </c>
      <c r="C1112" s="109" t="n">
        <v>2247.944</v>
      </c>
      <c r="D1112" s="109" t="n">
        <v>21.848</v>
      </c>
      <c r="E1112" s="109" t="n">
        <v>24.762</v>
      </c>
      <c r="F1112" s="0"/>
    </row>
    <row r="1113" customFormat="false" ht="15" hidden="true" customHeight="false" outlineLevel="0" collapsed="false">
      <c r="A1113" s="104" t="s">
        <v>111</v>
      </c>
      <c r="B1113" s="109" t="n">
        <v>2000</v>
      </c>
      <c r="C1113" s="109" t="n">
        <v>246</v>
      </c>
      <c r="D1113" s="109" t="n">
        <v>18.95</v>
      </c>
      <c r="E1113" s="109" t="n">
        <v>19.759</v>
      </c>
      <c r="F1113" s="0"/>
    </row>
    <row r="1114" customFormat="false" ht="15" hidden="true" customHeight="false" outlineLevel="0" collapsed="false">
      <c r="A1114" s="104" t="s">
        <v>113</v>
      </c>
      <c r="B1114" s="109" t="n">
        <v>2000</v>
      </c>
      <c r="C1114" s="109" t="n">
        <v>340.164</v>
      </c>
      <c r="D1114" s="109" t="n">
        <v>22.569</v>
      </c>
      <c r="E1114" s="109" t="n">
        <v>21.409</v>
      </c>
      <c r="F1114" s="0"/>
    </row>
    <row r="1115" customFormat="false" ht="15" hidden="true" customHeight="false" outlineLevel="0" collapsed="false">
      <c r="A1115" s="104" t="s">
        <v>85</v>
      </c>
      <c r="B1115" s="109" t="n">
        <v>2000</v>
      </c>
      <c r="C1115" s="109" t="n">
        <v>846.321</v>
      </c>
      <c r="D1115" s="109"/>
      <c r="E1115" s="109"/>
      <c r="F1115" s="0"/>
    </row>
    <row r="1116" customFormat="false" ht="15" hidden="true" customHeight="false" outlineLevel="0" collapsed="false">
      <c r="A1116" s="104" t="s">
        <v>120</v>
      </c>
      <c r="B1116" s="109" t="n">
        <v>2001</v>
      </c>
      <c r="C1116" s="109" t="n">
        <v>1768.577</v>
      </c>
      <c r="D1116" s="109" t="n">
        <v>34.991</v>
      </c>
      <c r="E1116" s="109" t="n">
        <v>31.251</v>
      </c>
      <c r="F1116" s="0"/>
    </row>
    <row r="1117" customFormat="false" ht="15" hidden="true" customHeight="false" outlineLevel="0" collapsed="false">
      <c r="A1117" s="104" t="s">
        <v>86</v>
      </c>
      <c r="B1117" s="109" t="n">
        <v>2001</v>
      </c>
      <c r="C1117" s="109" t="n">
        <v>508.857</v>
      </c>
      <c r="D1117" s="109" t="n">
        <v>45.822</v>
      </c>
      <c r="E1117" s="109" t="n">
        <v>41.937</v>
      </c>
      <c r="F1117" s="0"/>
    </row>
    <row r="1118" customFormat="false" ht="15" hidden="true" customHeight="false" outlineLevel="0" collapsed="false">
      <c r="A1118" s="104" t="s">
        <v>114</v>
      </c>
      <c r="B1118" s="109" t="n">
        <v>2001</v>
      </c>
      <c r="C1118" s="109" t="n">
        <v>373.859</v>
      </c>
      <c r="D1118" s="109" t="n">
        <v>16.644</v>
      </c>
      <c r="E1118" s="109" t="n">
        <v>21.113</v>
      </c>
      <c r="F1118" s="0"/>
    </row>
    <row r="1119" customFormat="false" ht="15" hidden="true" customHeight="false" outlineLevel="0" collapsed="false">
      <c r="A1119" s="104" t="s">
        <v>122</v>
      </c>
      <c r="B1119" s="109" t="n">
        <v>2001</v>
      </c>
      <c r="C1119" s="109" t="n">
        <v>3091.388</v>
      </c>
      <c r="D1119" s="109" t="n">
        <v>38.971</v>
      </c>
      <c r="E1119" s="109" t="n">
        <v>41.866</v>
      </c>
      <c r="F1119" s="0"/>
    </row>
    <row r="1120" customFormat="false" ht="15" hidden="true" customHeight="false" outlineLevel="0" collapsed="false">
      <c r="A1120" s="104" t="s">
        <v>88</v>
      </c>
      <c r="B1120" s="109" t="n">
        <v>2001</v>
      </c>
      <c r="C1120" s="109" t="n">
        <v>238.338</v>
      </c>
      <c r="D1120" s="109" t="n">
        <v>18.113</v>
      </c>
      <c r="E1120" s="109" t="n">
        <v>22.114</v>
      </c>
      <c r="F1120" s="0"/>
    </row>
    <row r="1121" customFormat="false" ht="15" hidden="true" customHeight="false" outlineLevel="0" collapsed="false">
      <c r="A1121" s="104" t="s">
        <v>89</v>
      </c>
      <c r="B1121" s="109" t="n">
        <v>2001</v>
      </c>
      <c r="C1121" s="109" t="n">
        <v>127.349</v>
      </c>
      <c r="D1121" s="109" t="n">
        <v>16.681</v>
      </c>
      <c r="E1121" s="109" t="n">
        <v>25.402</v>
      </c>
      <c r="F1121" s="0"/>
    </row>
    <row r="1122" customFormat="false" ht="15" hidden="true" customHeight="false" outlineLevel="0" collapsed="false">
      <c r="A1122" s="104" t="s">
        <v>123</v>
      </c>
      <c r="B1122" s="109" t="n">
        <v>2001</v>
      </c>
      <c r="C1122" s="109" t="n">
        <v>1365.332</v>
      </c>
      <c r="D1122" s="109" t="n">
        <v>24.59</v>
      </c>
      <c r="E1122" s="109" t="n">
        <v>31.056</v>
      </c>
      <c r="F1122" s="0"/>
    </row>
    <row r="1123" customFormat="false" ht="15" hidden="true" customHeight="false" outlineLevel="0" collapsed="false">
      <c r="A1123" s="104" t="s">
        <v>71</v>
      </c>
      <c r="B1123" s="109" t="n">
        <v>2001</v>
      </c>
      <c r="C1123" s="109" t="n">
        <v>603.292</v>
      </c>
      <c r="D1123" s="109" t="n">
        <v>17.567</v>
      </c>
      <c r="E1123" s="109" t="n">
        <v>16.588</v>
      </c>
      <c r="F1123" s="0"/>
    </row>
    <row r="1124" customFormat="false" ht="15" hidden="true" customHeight="false" outlineLevel="0" collapsed="false">
      <c r="A1124" s="104" t="s">
        <v>90</v>
      </c>
      <c r="B1124" s="109" t="n">
        <v>2001</v>
      </c>
      <c r="C1124" s="109" t="n">
        <v>242.266</v>
      </c>
      <c r="D1124" s="109" t="n">
        <v>13.294</v>
      </c>
      <c r="E1124" s="109" t="n">
        <v>14.177</v>
      </c>
      <c r="F1124" s="0"/>
    </row>
    <row r="1125" customFormat="false" ht="15" hidden="true" customHeight="false" outlineLevel="0" collapsed="false">
      <c r="A1125" s="104" t="s">
        <v>91</v>
      </c>
      <c r="B1125" s="109" t="n">
        <v>2001</v>
      </c>
      <c r="C1125" s="109" t="n">
        <v>252.59</v>
      </c>
      <c r="D1125" s="109" t="n">
        <v>10.965</v>
      </c>
      <c r="E1125" s="109" t="n">
        <v>15.55</v>
      </c>
      <c r="F1125" s="0"/>
    </row>
    <row r="1126" customFormat="false" ht="15" hidden="true" customHeight="false" outlineLevel="0" collapsed="false">
      <c r="A1126" s="104" t="s">
        <v>92</v>
      </c>
      <c r="B1126" s="109" t="n">
        <v>2001</v>
      </c>
      <c r="C1126" s="109" t="n">
        <v>399.109</v>
      </c>
      <c r="D1126" s="109" t="n">
        <v>18.374</v>
      </c>
      <c r="E1126" s="109" t="n">
        <v>21.975</v>
      </c>
      <c r="F1126" s="0"/>
    </row>
    <row r="1127" customFormat="false" ht="15" hidden="true" customHeight="false" outlineLevel="0" collapsed="false">
      <c r="A1127" s="104" t="s">
        <v>157</v>
      </c>
      <c r="B1127" s="109" t="n">
        <v>2001</v>
      </c>
      <c r="C1127" s="109" t="n">
        <v>151.345</v>
      </c>
      <c r="D1127" s="109" t="n">
        <v>2.985</v>
      </c>
      <c r="E1127" s="109" t="n">
        <v>5.169</v>
      </c>
      <c r="F1127" s="0"/>
    </row>
    <row r="1128" customFormat="false" ht="15" hidden="true" customHeight="false" outlineLevel="0" collapsed="false">
      <c r="A1128" s="104" t="s">
        <v>75</v>
      </c>
      <c r="B1128" s="109" t="n">
        <v>2001</v>
      </c>
      <c r="C1128" s="109" t="n">
        <v>935.167</v>
      </c>
      <c r="D1128" s="109" t="n">
        <v>30.846</v>
      </c>
      <c r="E1128" s="109" t="n">
        <v>24.49</v>
      </c>
      <c r="F1128" s="0"/>
    </row>
    <row r="1129" customFormat="false" ht="15" hidden="true" customHeight="false" outlineLevel="0" collapsed="false">
      <c r="A1129" s="104" t="s">
        <v>78</v>
      </c>
      <c r="B1129" s="109" t="n">
        <v>2001</v>
      </c>
      <c r="C1129" s="109" t="n">
        <v>676.74</v>
      </c>
      <c r="D1129" s="109" t="n">
        <v>16.778</v>
      </c>
      <c r="E1129" s="109" t="n">
        <v>15.812</v>
      </c>
      <c r="F1129" s="0"/>
    </row>
    <row r="1130" customFormat="false" ht="15" hidden="true" customHeight="false" outlineLevel="0" collapsed="false">
      <c r="A1130" s="104" t="s">
        <v>116</v>
      </c>
      <c r="B1130" s="109" t="n">
        <v>2001</v>
      </c>
      <c r="C1130" s="109" t="n">
        <v>880.352</v>
      </c>
      <c r="D1130" s="109" t="n">
        <v>28.036</v>
      </c>
      <c r="E1130" s="109" t="n">
        <v>29.44</v>
      </c>
      <c r="F1130" s="0"/>
    </row>
    <row r="1131" customFormat="false" ht="15" hidden="true" customHeight="false" outlineLevel="0" collapsed="false">
      <c r="A1131" s="104" t="s">
        <v>81</v>
      </c>
      <c r="B1131" s="109" t="n">
        <v>2001</v>
      </c>
      <c r="C1131" s="109" t="n">
        <v>1569.035</v>
      </c>
      <c r="D1131" s="109" t="n">
        <v>26.792</v>
      </c>
      <c r="E1131" s="109"/>
      <c r="F1131" s="0"/>
    </row>
    <row r="1132" customFormat="false" ht="15" hidden="true" customHeight="false" outlineLevel="0" collapsed="false">
      <c r="A1132" s="104" t="s">
        <v>137</v>
      </c>
      <c r="B1132" s="109" t="n">
        <v>2001</v>
      </c>
      <c r="C1132" s="109" t="n">
        <v>3582.027</v>
      </c>
      <c r="D1132" s="109" t="n">
        <v>24.791</v>
      </c>
      <c r="E1132" s="109" t="n">
        <v>11.77</v>
      </c>
      <c r="F1132" s="0"/>
    </row>
    <row r="1133" customFormat="false" ht="15" hidden="true" customHeight="false" outlineLevel="0" collapsed="false">
      <c r="A1133" s="104" t="s">
        <v>94</v>
      </c>
      <c r="B1133" s="109" t="n">
        <v>2001</v>
      </c>
      <c r="C1133" s="109" t="n">
        <v>188.327</v>
      </c>
      <c r="D1133" s="109" t="n">
        <v>38.629</v>
      </c>
      <c r="E1133" s="109" t="n">
        <v>69.047</v>
      </c>
      <c r="F1133" s="0"/>
    </row>
    <row r="1134" customFormat="false" ht="15" hidden="true" customHeight="false" outlineLevel="0" collapsed="false">
      <c r="A1134" s="104" t="s">
        <v>95</v>
      </c>
      <c r="B1134" s="109" t="n">
        <v>2001</v>
      </c>
      <c r="C1134" s="109" t="n">
        <v>125.722</v>
      </c>
      <c r="D1134" s="109" t="n">
        <v>18.678</v>
      </c>
      <c r="E1134" s="109" t="n">
        <v>22.438</v>
      </c>
      <c r="F1134" s="0"/>
    </row>
    <row r="1135" customFormat="false" ht="15" hidden="true" customHeight="false" outlineLevel="0" collapsed="false">
      <c r="A1135" s="104" t="s">
        <v>124</v>
      </c>
      <c r="B1135" s="109" t="n">
        <v>2001</v>
      </c>
      <c r="C1135" s="109" t="n">
        <v>4062.351</v>
      </c>
      <c r="D1135" s="109" t="n">
        <v>31.901</v>
      </c>
      <c r="E1135" s="109" t="n">
        <v>27.833</v>
      </c>
      <c r="F1135" s="0"/>
    </row>
    <row r="1136" customFormat="false" ht="15" hidden="true" customHeight="false" outlineLevel="0" collapsed="false">
      <c r="A1136" s="104" t="s">
        <v>96</v>
      </c>
      <c r="B1136" s="109" t="n">
        <v>2001</v>
      </c>
      <c r="C1136" s="109" t="n">
        <v>476.03</v>
      </c>
      <c r="D1136" s="109" t="n">
        <v>11.897</v>
      </c>
      <c r="E1136" s="109" t="n">
        <v>16.09</v>
      </c>
      <c r="F1136" s="0"/>
    </row>
    <row r="1137" customFormat="false" ht="15" hidden="true" customHeight="false" outlineLevel="0" collapsed="false">
      <c r="A1137" s="104" t="s">
        <v>125</v>
      </c>
      <c r="B1137" s="109" t="n">
        <v>2001</v>
      </c>
      <c r="C1137" s="109" t="n">
        <v>457.951</v>
      </c>
      <c r="D1137" s="109" t="n">
        <v>15.38</v>
      </c>
      <c r="E1137" s="109" t="n">
        <v>20.891</v>
      </c>
      <c r="F1137" s="0"/>
    </row>
    <row r="1138" customFormat="false" ht="15" hidden="true" customHeight="false" outlineLevel="0" collapsed="false">
      <c r="A1138" s="104" t="s">
        <v>97</v>
      </c>
      <c r="B1138" s="109" t="n">
        <v>2001</v>
      </c>
      <c r="C1138" s="109" t="n">
        <v>318.08</v>
      </c>
      <c r="D1138" s="109" t="n">
        <v>15.731</v>
      </c>
      <c r="E1138" s="109" t="n">
        <v>20.182</v>
      </c>
      <c r="F1138" s="0"/>
    </row>
    <row r="1139" customFormat="false" ht="15" hidden="true" customHeight="false" outlineLevel="0" collapsed="false">
      <c r="A1139" s="104" t="s">
        <v>98</v>
      </c>
      <c r="B1139" s="109" t="n">
        <v>2001</v>
      </c>
      <c r="C1139" s="109" t="n">
        <v>311.971</v>
      </c>
      <c r="D1139" s="109" t="n">
        <v>18.708</v>
      </c>
      <c r="E1139" s="109" t="n">
        <v>20.688</v>
      </c>
      <c r="F1139" s="0"/>
    </row>
    <row r="1140" customFormat="false" ht="15" hidden="true" customHeight="false" outlineLevel="0" collapsed="false">
      <c r="A1140" s="104" t="s">
        <v>82</v>
      </c>
      <c r="B1140" s="109" t="n">
        <v>2001</v>
      </c>
      <c r="C1140" s="109" t="n">
        <v>479.603</v>
      </c>
      <c r="D1140" s="109" t="n">
        <v>18.432</v>
      </c>
      <c r="E1140" s="109" t="n">
        <v>19.701</v>
      </c>
      <c r="F1140" s="0"/>
    </row>
    <row r="1141" customFormat="false" ht="15" hidden="true" customHeight="false" outlineLevel="0" collapsed="false">
      <c r="A1141" s="104" t="s">
        <v>99</v>
      </c>
      <c r="B1141" s="109" t="n">
        <v>2001</v>
      </c>
      <c r="C1141" s="109" t="n">
        <v>453.298</v>
      </c>
      <c r="D1141" s="109" t="n">
        <v>37.726</v>
      </c>
      <c r="E1141" s="109" t="n">
        <v>40.488</v>
      </c>
      <c r="F1141" s="0"/>
    </row>
    <row r="1142" customFormat="false" ht="15" hidden="true" customHeight="false" outlineLevel="0" collapsed="false">
      <c r="A1142" s="104" t="s">
        <v>100</v>
      </c>
      <c r="B1142" s="109" t="n">
        <v>2001</v>
      </c>
      <c r="C1142" s="109" t="n">
        <v>194.278</v>
      </c>
      <c r="D1142" s="109" t="n">
        <v>11.356</v>
      </c>
      <c r="E1142" s="109" t="n">
        <v>11.78</v>
      </c>
      <c r="F1142" s="0"/>
    </row>
    <row r="1143" customFormat="false" ht="15" hidden="true" customHeight="false" outlineLevel="0" collapsed="false">
      <c r="A1143" s="104" t="s">
        <v>134</v>
      </c>
      <c r="B1143" s="109" t="n">
        <v>2001</v>
      </c>
      <c r="C1143" s="109" t="n">
        <v>6485.16</v>
      </c>
      <c r="D1143" s="109" t="n">
        <v>38.234</v>
      </c>
      <c r="E1143" s="109" t="n">
        <v>38.164</v>
      </c>
      <c r="F1143" s="0"/>
    </row>
    <row r="1144" customFormat="false" ht="15" hidden="true" customHeight="false" outlineLevel="0" collapsed="false">
      <c r="A1144" s="104" t="s">
        <v>101</v>
      </c>
      <c r="B1144" s="109" t="n">
        <v>2001</v>
      </c>
      <c r="C1144" s="109" t="n">
        <v>278.987</v>
      </c>
      <c r="D1144" s="109" t="n">
        <v>14.042</v>
      </c>
      <c r="E1144" s="109" t="n">
        <v>18.382</v>
      </c>
      <c r="F1144" s="0"/>
    </row>
    <row r="1145" customFormat="false" ht="15" hidden="true" customHeight="false" outlineLevel="0" collapsed="false">
      <c r="A1145" s="104" t="s">
        <v>102</v>
      </c>
      <c r="B1145" s="109" t="n">
        <v>2001</v>
      </c>
      <c r="C1145" s="109" t="n">
        <v>240.396</v>
      </c>
      <c r="D1145" s="109"/>
      <c r="E1145" s="109"/>
      <c r="F1145" s="0"/>
    </row>
    <row r="1146" customFormat="false" ht="15" hidden="true" customHeight="false" outlineLevel="0" collapsed="false">
      <c r="A1146" s="104" t="s">
        <v>103</v>
      </c>
      <c r="B1146" s="109" t="n">
        <v>2001</v>
      </c>
      <c r="C1146" s="109" t="n">
        <v>328.353</v>
      </c>
      <c r="D1146" s="109" t="n">
        <v>15.544</v>
      </c>
      <c r="E1146" s="109" t="n">
        <v>18.343</v>
      </c>
      <c r="F1146" s="0"/>
    </row>
    <row r="1147" customFormat="false" ht="15" hidden="true" customHeight="false" outlineLevel="0" collapsed="false">
      <c r="A1147" s="104" t="s">
        <v>104</v>
      </c>
      <c r="B1147" s="109" t="n">
        <v>2001</v>
      </c>
      <c r="C1147" s="109" t="n">
        <v>476.237</v>
      </c>
      <c r="D1147" s="109" t="n">
        <v>21.36</v>
      </c>
      <c r="E1147" s="109"/>
      <c r="F1147" s="0"/>
    </row>
    <row r="1148" customFormat="false" ht="15" hidden="true" customHeight="false" outlineLevel="0" collapsed="false">
      <c r="A1148" s="104" t="s">
        <v>126</v>
      </c>
      <c r="B1148" s="109" t="n">
        <v>2001</v>
      </c>
      <c r="C1148" s="109" t="n">
        <v>3853.164</v>
      </c>
      <c r="D1148" s="109" t="n">
        <v>17.849</v>
      </c>
      <c r="E1148" s="109" t="n">
        <v>23.7</v>
      </c>
      <c r="F1148" s="0"/>
    </row>
    <row r="1149" customFormat="false" ht="15" hidden="true" customHeight="false" outlineLevel="0" collapsed="false">
      <c r="A1149" s="104" t="s">
        <v>127</v>
      </c>
      <c r="B1149" s="109" t="n">
        <v>2001</v>
      </c>
      <c r="C1149" s="109" t="n">
        <v>1368.562</v>
      </c>
      <c r="D1149" s="109" t="n">
        <v>21.549</v>
      </c>
      <c r="E1149" s="109" t="n">
        <v>25.651</v>
      </c>
      <c r="F1149" s="0"/>
    </row>
    <row r="1150" customFormat="false" ht="15" hidden="true" customHeight="false" outlineLevel="0" collapsed="false">
      <c r="A1150" s="104" t="s">
        <v>105</v>
      </c>
      <c r="B1150" s="109" t="n">
        <v>2001</v>
      </c>
      <c r="C1150" s="109" t="n">
        <v>243.134</v>
      </c>
      <c r="D1150" s="109" t="n">
        <v>20.202</v>
      </c>
      <c r="E1150" s="109" t="n">
        <v>25.687</v>
      </c>
      <c r="F1150" s="0"/>
    </row>
    <row r="1151" customFormat="false" ht="15" hidden="true" customHeight="false" outlineLevel="0" collapsed="false">
      <c r="A1151" s="104" t="s">
        <v>128</v>
      </c>
      <c r="B1151" s="109" t="n">
        <v>2001</v>
      </c>
      <c r="C1151" s="109" t="n">
        <v>1939.787</v>
      </c>
      <c r="D1151" s="109" t="n">
        <v>27.619</v>
      </c>
      <c r="E1151" s="109" t="n">
        <v>29.774</v>
      </c>
      <c r="F1151" s="0"/>
    </row>
    <row r="1152" customFormat="false" ht="15" hidden="true" customHeight="false" outlineLevel="0" collapsed="false">
      <c r="A1152" s="104" t="s">
        <v>106</v>
      </c>
      <c r="B1152" s="109" t="n">
        <v>2001</v>
      </c>
      <c r="C1152" s="109" t="n">
        <v>164.117</v>
      </c>
      <c r="D1152" s="109" t="n">
        <v>14.99</v>
      </c>
      <c r="E1152" s="109" t="n">
        <v>18.532</v>
      </c>
      <c r="F1152" s="0"/>
    </row>
    <row r="1153" customFormat="false" ht="15" hidden="true" customHeight="false" outlineLevel="0" collapsed="false">
      <c r="A1153" s="104" t="s">
        <v>136</v>
      </c>
      <c r="B1153" s="109" t="n">
        <v>2001</v>
      </c>
      <c r="C1153" s="109" t="n">
        <v>598.294</v>
      </c>
      <c r="D1153" s="109" t="n">
        <v>27.635</v>
      </c>
      <c r="E1153" s="109" t="n">
        <v>30.857</v>
      </c>
      <c r="F1153" s="0"/>
    </row>
    <row r="1154" customFormat="false" ht="15" hidden="true" customHeight="false" outlineLevel="0" collapsed="false">
      <c r="A1154" s="104" t="s">
        <v>107</v>
      </c>
      <c r="B1154" s="109" t="n">
        <v>2001</v>
      </c>
      <c r="C1154" s="109" t="n">
        <v>209.117</v>
      </c>
      <c r="D1154" s="109" t="n">
        <v>20.266</v>
      </c>
      <c r="E1154" s="109" t="n">
        <v>22.38</v>
      </c>
      <c r="F1154" s="0"/>
    </row>
    <row r="1155" customFormat="false" ht="15" hidden="true" customHeight="false" outlineLevel="0" collapsed="false">
      <c r="A1155" s="104" t="s">
        <v>117</v>
      </c>
      <c r="B1155" s="109" t="n">
        <v>2001</v>
      </c>
      <c r="C1155" s="109" t="n">
        <v>509.442</v>
      </c>
      <c r="D1155" s="109" t="n">
        <v>38.954</v>
      </c>
      <c r="E1155" s="109" t="n">
        <v>52.654</v>
      </c>
      <c r="F1155" s="0"/>
    </row>
    <row r="1156" customFormat="false" ht="15" hidden="true" customHeight="false" outlineLevel="0" collapsed="false">
      <c r="A1156" s="104" t="s">
        <v>118</v>
      </c>
      <c r="B1156" s="109" t="n">
        <v>2001</v>
      </c>
      <c r="C1156" s="109" t="n">
        <v>482.437</v>
      </c>
      <c r="D1156" s="109" t="n">
        <v>19.024</v>
      </c>
      <c r="E1156" s="109" t="n">
        <v>20.945</v>
      </c>
      <c r="F1156" s="0"/>
    </row>
    <row r="1157" customFormat="false" ht="15" hidden="true" customHeight="false" outlineLevel="0" collapsed="false">
      <c r="A1157" s="104" t="s">
        <v>129</v>
      </c>
      <c r="B1157" s="109" t="n">
        <v>2001</v>
      </c>
      <c r="C1157" s="109" t="n">
        <v>7663.083</v>
      </c>
      <c r="D1157" s="109" t="n">
        <v>37.916</v>
      </c>
      <c r="E1157" s="109" t="n">
        <v>46.842</v>
      </c>
      <c r="F1157" s="0"/>
    </row>
    <row r="1158" customFormat="false" ht="15" hidden="true" customHeight="false" outlineLevel="0" collapsed="false">
      <c r="A1158" s="104" t="s">
        <v>108</v>
      </c>
      <c r="B1158" s="109" t="n">
        <v>2001</v>
      </c>
      <c r="C1158" s="109" t="n">
        <v>252.367</v>
      </c>
      <c r="D1158" s="109" t="n">
        <v>13.973</v>
      </c>
      <c r="E1158" s="109" t="n">
        <v>19.097</v>
      </c>
      <c r="F1158" s="0"/>
    </row>
    <row r="1159" customFormat="false" ht="15" hidden="true" customHeight="false" outlineLevel="0" collapsed="false">
      <c r="A1159" s="104" t="s">
        <v>131</v>
      </c>
      <c r="B1159" s="109" t="n">
        <v>2001</v>
      </c>
      <c r="C1159" s="109" t="n">
        <v>2671.989</v>
      </c>
      <c r="D1159" s="109" t="n">
        <v>24.079</v>
      </c>
      <c r="E1159" s="109" t="n">
        <v>25.21</v>
      </c>
      <c r="F1159" s="0"/>
    </row>
    <row r="1160" customFormat="false" ht="15" hidden="true" customHeight="false" outlineLevel="0" collapsed="false">
      <c r="A1160" s="104" t="s">
        <v>109</v>
      </c>
      <c r="B1160" s="109" t="n">
        <v>2001</v>
      </c>
      <c r="C1160" s="109"/>
      <c r="D1160" s="109"/>
      <c r="E1160" s="109"/>
      <c r="F1160" s="0"/>
    </row>
    <row r="1161" customFormat="false" ht="15" hidden="true" customHeight="false" outlineLevel="0" collapsed="false">
      <c r="A1161" s="104" t="s">
        <v>110</v>
      </c>
      <c r="B1161" s="109" t="n">
        <v>2001</v>
      </c>
      <c r="C1161" s="109" t="n">
        <v>413.236</v>
      </c>
      <c r="D1161" s="109" t="n">
        <v>10.849</v>
      </c>
      <c r="E1161" s="109" t="n">
        <v>11.763</v>
      </c>
      <c r="F1161" s="0"/>
    </row>
    <row r="1162" customFormat="false" ht="15" hidden="true" customHeight="false" outlineLevel="0" collapsed="false">
      <c r="A1162" s="104" t="s">
        <v>84</v>
      </c>
      <c r="B1162" s="109" t="n">
        <v>2001</v>
      </c>
      <c r="C1162" s="109" t="n">
        <v>1651.67</v>
      </c>
      <c r="D1162" s="109" t="n">
        <v>21.885</v>
      </c>
      <c r="E1162" s="109" t="n">
        <v>23.984</v>
      </c>
      <c r="F1162" s="0"/>
    </row>
    <row r="1163" customFormat="false" ht="15" hidden="true" customHeight="false" outlineLevel="0" collapsed="false">
      <c r="A1163" s="104" t="s">
        <v>112</v>
      </c>
      <c r="B1163" s="109" t="n">
        <v>2001</v>
      </c>
      <c r="C1163" s="109" t="n">
        <v>378.881</v>
      </c>
      <c r="D1163" s="109" t="n">
        <v>11.838</v>
      </c>
      <c r="E1163" s="109" t="n">
        <v>12.247</v>
      </c>
      <c r="F1163" s="0"/>
    </row>
    <row r="1164" customFormat="false" ht="15" hidden="true" customHeight="false" outlineLevel="0" collapsed="false">
      <c r="A1164" s="104" t="s">
        <v>119</v>
      </c>
      <c r="B1164" s="109" t="n">
        <v>2001</v>
      </c>
      <c r="C1164" s="109" t="n">
        <v>270.716</v>
      </c>
      <c r="D1164" s="109" t="n">
        <v>15.202</v>
      </c>
      <c r="E1164" s="109" t="n">
        <v>16.275</v>
      </c>
      <c r="F1164" s="0"/>
    </row>
    <row r="1165" customFormat="false" ht="15" hidden="true" customHeight="false" outlineLevel="0" collapsed="false">
      <c r="A1165" s="104" t="s">
        <v>132</v>
      </c>
      <c r="B1165" s="109" t="n">
        <v>2001</v>
      </c>
      <c r="C1165" s="109" t="n">
        <v>2286.487</v>
      </c>
      <c r="D1165" s="109" t="n">
        <v>22.146</v>
      </c>
      <c r="E1165" s="109" t="n">
        <v>24.841</v>
      </c>
      <c r="F1165" s="0"/>
    </row>
    <row r="1166" customFormat="false" ht="15" hidden="true" customHeight="false" outlineLevel="0" collapsed="false">
      <c r="A1166" s="104" t="s">
        <v>111</v>
      </c>
      <c r="B1166" s="109" t="n">
        <v>2001</v>
      </c>
      <c r="C1166" s="109" t="n">
        <v>240.579</v>
      </c>
      <c r="D1166" s="109" t="n">
        <v>19.738</v>
      </c>
      <c r="E1166" s="109" t="n">
        <v>21.027</v>
      </c>
      <c r="F1166" s="0"/>
    </row>
    <row r="1167" customFormat="false" ht="15" hidden="true" customHeight="false" outlineLevel="0" collapsed="false">
      <c r="A1167" s="104" t="s">
        <v>113</v>
      </c>
      <c r="B1167" s="109" t="n">
        <v>2001</v>
      </c>
      <c r="C1167" s="109" t="n">
        <v>376.986</v>
      </c>
      <c r="D1167" s="109" t="n">
        <v>22.07</v>
      </c>
      <c r="E1167" s="109" t="n">
        <v>27.962</v>
      </c>
      <c r="F1167" s="0"/>
    </row>
    <row r="1168" customFormat="false" ht="15" hidden="true" customHeight="false" outlineLevel="0" collapsed="false">
      <c r="A1168" s="104" t="s">
        <v>85</v>
      </c>
      <c r="B1168" s="109" t="n">
        <v>2001</v>
      </c>
      <c r="C1168" s="109" t="n">
        <v>835.364</v>
      </c>
      <c r="D1168" s="109"/>
      <c r="E1168" s="109"/>
      <c r="F1168" s="0"/>
    </row>
    <row r="1169" customFormat="false" ht="15" hidden="true" customHeight="false" outlineLevel="0" collapsed="false">
      <c r="A1169" s="104" t="s">
        <v>120</v>
      </c>
      <c r="B1169" s="109" t="n">
        <v>2002</v>
      </c>
      <c r="C1169" s="109" t="n">
        <v>1806.86</v>
      </c>
      <c r="D1169" s="109" t="n">
        <v>35.449</v>
      </c>
      <c r="E1169" s="109" t="n">
        <v>34.285</v>
      </c>
      <c r="F1169" s="0"/>
    </row>
    <row r="1170" customFormat="false" ht="15" hidden="true" customHeight="false" outlineLevel="0" collapsed="false">
      <c r="A1170" s="104" t="s">
        <v>86</v>
      </c>
      <c r="B1170" s="109" t="n">
        <v>2002</v>
      </c>
      <c r="C1170" s="109" t="n">
        <v>690.923</v>
      </c>
      <c r="D1170" s="109" t="n">
        <v>35.079</v>
      </c>
      <c r="E1170" s="109" t="n">
        <v>38.189</v>
      </c>
      <c r="F1170" s="0"/>
    </row>
    <row r="1171" customFormat="false" ht="15" hidden="true" customHeight="false" outlineLevel="0" collapsed="false">
      <c r="A1171" s="104" t="s">
        <v>114</v>
      </c>
      <c r="B1171" s="109" t="n">
        <v>2002</v>
      </c>
      <c r="C1171" s="109" t="n">
        <v>413.418</v>
      </c>
      <c r="D1171" s="109" t="n">
        <v>16.337</v>
      </c>
      <c r="E1171" s="109" t="n">
        <v>20.887</v>
      </c>
      <c r="F1171" s="0"/>
    </row>
    <row r="1172" customFormat="false" ht="15" hidden="true" customHeight="false" outlineLevel="0" collapsed="false">
      <c r="A1172" s="104" t="s">
        <v>122</v>
      </c>
      <c r="B1172" s="109" t="n">
        <v>2002</v>
      </c>
      <c r="C1172" s="109" t="n">
        <v>3017.695</v>
      </c>
      <c r="D1172" s="109" t="n">
        <v>40.837</v>
      </c>
      <c r="E1172" s="109" t="n">
        <v>44.749</v>
      </c>
      <c r="F1172" s="0"/>
    </row>
    <row r="1173" customFormat="false" ht="15" hidden="true" customHeight="false" outlineLevel="0" collapsed="false">
      <c r="A1173" s="104" t="s">
        <v>88</v>
      </c>
      <c r="B1173" s="109" t="n">
        <v>2002</v>
      </c>
      <c r="C1173" s="109" t="n">
        <v>261.61</v>
      </c>
      <c r="D1173" s="109" t="n">
        <v>16.903</v>
      </c>
      <c r="E1173" s="109" t="n">
        <v>21.887</v>
      </c>
      <c r="F1173" s="0"/>
    </row>
    <row r="1174" customFormat="false" ht="15" hidden="true" customHeight="false" outlineLevel="0" collapsed="false">
      <c r="A1174" s="104" t="s">
        <v>89</v>
      </c>
      <c r="B1174" s="109" t="n">
        <v>2002</v>
      </c>
      <c r="C1174" s="109" t="n">
        <v>116.392</v>
      </c>
      <c r="D1174" s="109" t="n">
        <v>18.688</v>
      </c>
      <c r="E1174" s="109" t="n">
        <v>24.069</v>
      </c>
      <c r="F1174" s="0"/>
    </row>
    <row r="1175" customFormat="false" ht="15" hidden="true" customHeight="false" outlineLevel="0" collapsed="false">
      <c r="A1175" s="104" t="s">
        <v>123</v>
      </c>
      <c r="B1175" s="109" t="n">
        <v>2002</v>
      </c>
      <c r="C1175" s="109" t="n">
        <v>1479.593</v>
      </c>
      <c r="D1175" s="109" t="n">
        <v>28.588</v>
      </c>
      <c r="E1175" s="109" t="n">
        <v>36.426</v>
      </c>
      <c r="F1175" s="0"/>
    </row>
    <row r="1176" customFormat="false" ht="15" hidden="true" customHeight="false" outlineLevel="0" collapsed="false">
      <c r="A1176" s="104" t="s">
        <v>71</v>
      </c>
      <c r="B1176" s="109" t="n">
        <v>2002</v>
      </c>
      <c r="C1176" s="109" t="n">
        <v>662.985</v>
      </c>
      <c r="D1176" s="109" t="n">
        <v>17.458</v>
      </c>
      <c r="E1176" s="109" t="n">
        <v>15.746</v>
      </c>
      <c r="F1176" s="0"/>
    </row>
    <row r="1177" customFormat="false" ht="15" hidden="true" customHeight="false" outlineLevel="0" collapsed="false">
      <c r="A1177" s="104" t="s">
        <v>90</v>
      </c>
      <c r="B1177" s="109" t="n">
        <v>2002</v>
      </c>
      <c r="C1177" s="109" t="n">
        <v>255.649</v>
      </c>
      <c r="D1177" s="109" t="n">
        <v>15.788</v>
      </c>
      <c r="E1177" s="109" t="n">
        <v>16.975</v>
      </c>
      <c r="F1177" s="0"/>
    </row>
    <row r="1178" customFormat="false" ht="15" hidden="true" customHeight="false" outlineLevel="0" collapsed="false">
      <c r="A1178" s="104" t="s">
        <v>91</v>
      </c>
      <c r="B1178" s="109" t="n">
        <v>2002</v>
      </c>
      <c r="C1178" s="109" t="n">
        <v>287.299</v>
      </c>
      <c r="D1178" s="109" t="n">
        <v>12.587</v>
      </c>
      <c r="E1178" s="109" t="n">
        <v>17.879</v>
      </c>
      <c r="F1178" s="0"/>
    </row>
    <row r="1179" customFormat="false" ht="15" hidden="true" customHeight="false" outlineLevel="0" collapsed="false">
      <c r="A1179" s="104" t="s">
        <v>92</v>
      </c>
      <c r="B1179" s="109" t="n">
        <v>2002</v>
      </c>
      <c r="C1179" s="109" t="n">
        <v>446.955</v>
      </c>
      <c r="D1179" s="109" t="n">
        <v>20.51</v>
      </c>
      <c r="E1179" s="109" t="n">
        <v>24.144</v>
      </c>
      <c r="F1179" s="0"/>
    </row>
    <row r="1180" customFormat="false" ht="15" hidden="true" customHeight="false" outlineLevel="0" collapsed="false">
      <c r="A1180" s="104" t="s">
        <v>157</v>
      </c>
      <c r="B1180" s="109" t="n">
        <v>2002</v>
      </c>
      <c r="C1180" s="109" t="n">
        <v>156.764</v>
      </c>
      <c r="D1180" s="109" t="n">
        <v>4.892</v>
      </c>
      <c r="E1180" s="109" t="n">
        <v>5.199</v>
      </c>
      <c r="F1180" s="0"/>
    </row>
    <row r="1181" customFormat="false" ht="15" hidden="true" customHeight="false" outlineLevel="0" collapsed="false">
      <c r="A1181" s="104" t="s">
        <v>75</v>
      </c>
      <c r="B1181" s="109" t="n">
        <v>2002</v>
      </c>
      <c r="C1181" s="109" t="n">
        <v>982.232</v>
      </c>
      <c r="D1181" s="109" t="n">
        <v>27.337</v>
      </c>
      <c r="E1181" s="109" t="n">
        <v>27.675</v>
      </c>
      <c r="F1181" s="0"/>
    </row>
    <row r="1182" customFormat="false" ht="15" hidden="true" customHeight="false" outlineLevel="0" collapsed="false">
      <c r="A1182" s="104" t="s">
        <v>78</v>
      </c>
      <c r="B1182" s="109" t="n">
        <v>2002</v>
      </c>
      <c r="C1182" s="109" t="n">
        <v>729.528</v>
      </c>
      <c r="D1182" s="109" t="n">
        <v>17.224</v>
      </c>
      <c r="E1182" s="109" t="n">
        <v>18.105</v>
      </c>
      <c r="F1182" s="0"/>
    </row>
    <row r="1183" customFormat="false" ht="15" hidden="true" customHeight="false" outlineLevel="0" collapsed="false">
      <c r="A1183" s="104" t="s">
        <v>116</v>
      </c>
      <c r="B1183" s="109" t="n">
        <v>2002</v>
      </c>
      <c r="C1183" s="109" t="n">
        <v>884.072</v>
      </c>
      <c r="D1183" s="109" t="n">
        <v>29.209</v>
      </c>
      <c r="E1183" s="109" t="n">
        <v>32.861</v>
      </c>
      <c r="F1183" s="0"/>
    </row>
    <row r="1184" customFormat="false" ht="15" hidden="true" customHeight="false" outlineLevel="0" collapsed="false">
      <c r="A1184" s="104" t="s">
        <v>81</v>
      </c>
      <c r="B1184" s="109" t="n">
        <v>2002</v>
      </c>
      <c r="C1184" s="109" t="n">
        <v>1356.683</v>
      </c>
      <c r="D1184" s="109" t="n">
        <v>24.156</v>
      </c>
      <c r="E1184" s="109" t="n">
        <v>34.948</v>
      </c>
      <c r="F1184" s="0"/>
    </row>
    <row r="1185" customFormat="false" ht="15" hidden="true" customHeight="false" outlineLevel="0" collapsed="false">
      <c r="A1185" s="104" t="s">
        <v>137</v>
      </c>
      <c r="B1185" s="109" t="n">
        <v>2002</v>
      </c>
      <c r="C1185" s="109" t="n">
        <v>4294.278</v>
      </c>
      <c r="D1185" s="109" t="n">
        <v>25.114</v>
      </c>
      <c r="E1185" s="109" t="n">
        <v>9.798</v>
      </c>
      <c r="F1185" s="0"/>
    </row>
    <row r="1186" customFormat="false" ht="15" hidden="true" customHeight="false" outlineLevel="0" collapsed="false">
      <c r="A1186" s="104" t="s">
        <v>94</v>
      </c>
      <c r="B1186" s="109" t="n">
        <v>2002</v>
      </c>
      <c r="C1186" s="109" t="n">
        <v>176.725</v>
      </c>
      <c r="D1186" s="109" t="n">
        <v>36.205</v>
      </c>
      <c r="E1186" s="109" t="n">
        <v>62.558</v>
      </c>
      <c r="F1186" s="0"/>
    </row>
    <row r="1187" customFormat="false" ht="15" hidden="true" customHeight="false" outlineLevel="0" collapsed="false">
      <c r="A1187" s="104" t="s">
        <v>95</v>
      </c>
      <c r="B1187" s="109" t="n">
        <v>2002</v>
      </c>
      <c r="C1187" s="109" t="n">
        <v>116.789</v>
      </c>
      <c r="D1187" s="109" t="n">
        <v>19.105</v>
      </c>
      <c r="E1187" s="109" t="n">
        <v>24.87</v>
      </c>
      <c r="F1187" s="0"/>
    </row>
    <row r="1188" customFormat="false" ht="15" hidden="true" customHeight="false" outlineLevel="0" collapsed="false">
      <c r="A1188" s="104" t="s">
        <v>124</v>
      </c>
      <c r="B1188" s="109" t="n">
        <v>2002</v>
      </c>
      <c r="C1188" s="109" t="n">
        <v>4193.464</v>
      </c>
      <c r="D1188" s="109" t="n">
        <v>29.447</v>
      </c>
      <c r="E1188" s="109" t="n">
        <v>25.722</v>
      </c>
      <c r="F1188" s="0"/>
    </row>
    <row r="1189" customFormat="false" ht="15" hidden="true" customHeight="false" outlineLevel="0" collapsed="false">
      <c r="A1189" s="104" t="s">
        <v>96</v>
      </c>
      <c r="B1189" s="109" t="n">
        <v>2002</v>
      </c>
      <c r="C1189" s="109" t="n">
        <v>407.787</v>
      </c>
      <c r="D1189" s="109" t="n">
        <v>14.382</v>
      </c>
      <c r="E1189" s="109" t="n">
        <v>17.75</v>
      </c>
      <c r="F1189" s="0"/>
    </row>
    <row r="1190" customFormat="false" ht="15" hidden="true" customHeight="false" outlineLevel="0" collapsed="false">
      <c r="A1190" s="104" t="s">
        <v>125</v>
      </c>
      <c r="B1190" s="109" t="n">
        <v>2002</v>
      </c>
      <c r="C1190" s="109" t="n">
        <v>518.058</v>
      </c>
      <c r="D1190" s="109" t="n">
        <v>12.028</v>
      </c>
      <c r="E1190" s="109" t="n">
        <v>16.164</v>
      </c>
      <c r="F1190" s="0"/>
    </row>
    <row r="1191" customFormat="false" ht="15" hidden="true" customHeight="false" outlineLevel="0" collapsed="false">
      <c r="A1191" s="104" t="s">
        <v>97</v>
      </c>
      <c r="B1191" s="109" t="n">
        <v>2002</v>
      </c>
      <c r="C1191" s="109" t="n">
        <v>326.142</v>
      </c>
      <c r="D1191" s="109" t="n">
        <v>15.044</v>
      </c>
      <c r="E1191" s="109" t="n">
        <v>19.855</v>
      </c>
      <c r="F1191" s="0"/>
    </row>
    <row r="1192" customFormat="false" ht="15" hidden="true" customHeight="false" outlineLevel="0" collapsed="false">
      <c r="A1192" s="104" t="s">
        <v>98</v>
      </c>
      <c r="B1192" s="109" t="n">
        <v>2002</v>
      </c>
      <c r="C1192" s="109" t="n">
        <v>328.919</v>
      </c>
      <c r="D1192" s="109" t="n">
        <v>11.779</v>
      </c>
      <c r="E1192" s="109" t="n">
        <v>14.629</v>
      </c>
      <c r="F1192" s="0"/>
    </row>
    <row r="1193" customFormat="false" ht="15" hidden="true" customHeight="false" outlineLevel="0" collapsed="false">
      <c r="A1193" s="104" t="s">
        <v>82</v>
      </c>
      <c r="B1193" s="109" t="n">
        <v>2002</v>
      </c>
      <c r="C1193" s="109" t="n">
        <v>473.995</v>
      </c>
      <c r="D1193" s="109" t="n">
        <v>18.505</v>
      </c>
      <c r="E1193" s="109" t="n">
        <v>21.133</v>
      </c>
      <c r="F1193" s="0"/>
    </row>
    <row r="1194" customFormat="false" ht="15" hidden="true" customHeight="false" outlineLevel="0" collapsed="false">
      <c r="A1194" s="104" t="s">
        <v>99</v>
      </c>
      <c r="B1194" s="109" t="n">
        <v>2002</v>
      </c>
      <c r="C1194" s="109" t="n">
        <v>412.332</v>
      </c>
      <c r="D1194" s="109" t="n">
        <v>38.982</v>
      </c>
      <c r="E1194" s="109" t="n">
        <v>41.427</v>
      </c>
      <c r="F1194" s="0"/>
    </row>
    <row r="1195" customFormat="false" ht="15" hidden="true" customHeight="false" outlineLevel="0" collapsed="false">
      <c r="A1195" s="104" t="s">
        <v>100</v>
      </c>
      <c r="B1195" s="109" t="n">
        <v>2002</v>
      </c>
      <c r="C1195" s="109" t="n">
        <v>199.165</v>
      </c>
      <c r="D1195" s="109" t="n">
        <v>11.396</v>
      </c>
      <c r="E1195" s="109" t="n">
        <v>12.439</v>
      </c>
      <c r="F1195" s="0"/>
    </row>
    <row r="1196" customFormat="false" ht="15" hidden="true" customHeight="false" outlineLevel="0" collapsed="false">
      <c r="A1196" s="104" t="s">
        <v>134</v>
      </c>
      <c r="B1196" s="109" t="n">
        <v>2002</v>
      </c>
      <c r="C1196" s="109" t="n">
        <v>3833.574</v>
      </c>
      <c r="D1196" s="109" t="n">
        <v>49.4</v>
      </c>
      <c r="E1196" s="109" t="n">
        <v>42.185</v>
      </c>
      <c r="F1196" s="0"/>
    </row>
    <row r="1197" customFormat="false" ht="15" hidden="true" customHeight="false" outlineLevel="0" collapsed="false">
      <c r="A1197" s="104" t="s">
        <v>101</v>
      </c>
      <c r="B1197" s="109" t="n">
        <v>2002</v>
      </c>
      <c r="C1197" s="109" t="n">
        <v>262.742</v>
      </c>
      <c r="D1197" s="109" t="n">
        <v>10.163</v>
      </c>
      <c r="E1197" s="109" t="n">
        <v>15.143</v>
      </c>
      <c r="F1197" s="0"/>
    </row>
    <row r="1198" customFormat="false" ht="15" hidden="true" customHeight="false" outlineLevel="0" collapsed="false">
      <c r="A1198" s="104" t="s">
        <v>102</v>
      </c>
      <c r="B1198" s="109" t="n">
        <v>2002</v>
      </c>
      <c r="C1198" s="109" t="n">
        <v>272.824</v>
      </c>
      <c r="D1198" s="109" t="n">
        <v>12.919</v>
      </c>
      <c r="E1198" s="109" t="n">
        <v>18.651</v>
      </c>
      <c r="F1198" s="0"/>
    </row>
    <row r="1199" customFormat="false" ht="15" hidden="true" customHeight="false" outlineLevel="0" collapsed="false">
      <c r="A1199" s="104" t="s">
        <v>103</v>
      </c>
      <c r="B1199" s="109" t="n">
        <v>2002</v>
      </c>
      <c r="C1199" s="109" t="n">
        <v>358.676</v>
      </c>
      <c r="D1199" s="109" t="n">
        <v>16.845</v>
      </c>
      <c r="E1199" s="109" t="n">
        <v>19.939</v>
      </c>
      <c r="F1199" s="0"/>
    </row>
    <row r="1200" customFormat="false" ht="15" hidden="true" customHeight="false" outlineLevel="0" collapsed="false">
      <c r="A1200" s="104" t="s">
        <v>104</v>
      </c>
      <c r="B1200" s="109" t="n">
        <v>2002</v>
      </c>
      <c r="C1200" s="109" t="n">
        <v>472.953</v>
      </c>
      <c r="D1200" s="109" t="n">
        <v>30.167</v>
      </c>
      <c r="E1200" s="109"/>
      <c r="F1200" s="0"/>
    </row>
    <row r="1201" customFormat="false" ht="15" hidden="true" customHeight="false" outlineLevel="0" collapsed="false">
      <c r="A1201" s="104" t="s">
        <v>126</v>
      </c>
      <c r="B1201" s="109" t="n">
        <v>2002</v>
      </c>
      <c r="C1201" s="109" t="n">
        <v>4019.001</v>
      </c>
      <c r="D1201" s="109" t="n">
        <v>19.154</v>
      </c>
      <c r="E1201" s="109" t="n">
        <v>24.638</v>
      </c>
      <c r="F1201" s="0"/>
    </row>
    <row r="1202" customFormat="false" ht="15" hidden="true" customHeight="false" outlineLevel="0" collapsed="false">
      <c r="A1202" s="104" t="s">
        <v>127</v>
      </c>
      <c r="B1202" s="109" t="n">
        <v>2002</v>
      </c>
      <c r="C1202" s="109" t="n">
        <v>1447.272</v>
      </c>
      <c r="D1202" s="109" t="n">
        <v>23.208</v>
      </c>
      <c r="E1202" s="109" t="n">
        <v>27.936</v>
      </c>
      <c r="F1202" s="0"/>
    </row>
    <row r="1203" customFormat="false" ht="15" hidden="true" customHeight="false" outlineLevel="0" collapsed="false">
      <c r="A1203" s="104" t="s">
        <v>105</v>
      </c>
      <c r="B1203" s="109" t="n">
        <v>2002</v>
      </c>
      <c r="C1203" s="109" t="n">
        <v>257.603</v>
      </c>
      <c r="D1203" s="109" t="n">
        <v>18.246</v>
      </c>
      <c r="E1203" s="109" t="n">
        <v>22.271</v>
      </c>
      <c r="F1203" s="0"/>
    </row>
    <row r="1204" customFormat="false" ht="15" hidden="true" customHeight="false" outlineLevel="0" collapsed="false">
      <c r="A1204" s="104" t="s">
        <v>128</v>
      </c>
      <c r="B1204" s="109" t="n">
        <v>2002</v>
      </c>
      <c r="C1204" s="109" t="n">
        <v>1811.249</v>
      </c>
      <c r="D1204" s="109" t="n">
        <v>28.112</v>
      </c>
      <c r="E1204" s="109" t="n">
        <v>29.688</v>
      </c>
      <c r="F1204" s="0"/>
    </row>
    <row r="1205" customFormat="false" ht="15" hidden="true" customHeight="false" outlineLevel="0" collapsed="false">
      <c r="A1205" s="104" t="s">
        <v>106</v>
      </c>
      <c r="B1205" s="109" t="n">
        <v>2002</v>
      </c>
      <c r="C1205" s="109" t="n">
        <v>180.912</v>
      </c>
      <c r="D1205" s="109" t="n">
        <v>16.358</v>
      </c>
      <c r="E1205" s="109" t="n">
        <v>19.334</v>
      </c>
      <c r="F1205" s="0"/>
    </row>
    <row r="1206" customFormat="false" ht="15" hidden="true" customHeight="false" outlineLevel="0" collapsed="false">
      <c r="A1206" s="104" t="s">
        <v>136</v>
      </c>
      <c r="B1206" s="109" t="n">
        <v>2002</v>
      </c>
      <c r="C1206" s="109" t="n">
        <v>748.313</v>
      </c>
      <c r="D1206" s="109" t="n">
        <v>20.724</v>
      </c>
      <c r="E1206" s="109" t="n">
        <v>19.381</v>
      </c>
      <c r="F1206" s="0"/>
    </row>
    <row r="1207" customFormat="false" ht="15" hidden="true" customHeight="false" outlineLevel="0" collapsed="false">
      <c r="A1207" s="104" t="s">
        <v>107</v>
      </c>
      <c r="B1207" s="109" t="n">
        <v>2002</v>
      </c>
      <c r="C1207" s="109" t="n">
        <v>199.452</v>
      </c>
      <c r="D1207" s="109" t="n">
        <v>21.627</v>
      </c>
      <c r="E1207" s="109" t="n">
        <v>23.995</v>
      </c>
      <c r="F1207" s="0"/>
    </row>
    <row r="1208" customFormat="false" ht="15" hidden="true" customHeight="false" outlineLevel="0" collapsed="false">
      <c r="A1208" s="104" t="s">
        <v>117</v>
      </c>
      <c r="B1208" s="109" t="n">
        <v>2002</v>
      </c>
      <c r="C1208" s="109" t="n">
        <v>562.726</v>
      </c>
      <c r="D1208" s="109" t="n">
        <v>33.251</v>
      </c>
      <c r="E1208" s="109" t="n">
        <v>44.346</v>
      </c>
      <c r="F1208" s="0"/>
    </row>
    <row r="1209" customFormat="false" ht="15" hidden="true" customHeight="false" outlineLevel="0" collapsed="false">
      <c r="A1209" s="104" t="s">
        <v>118</v>
      </c>
      <c r="B1209" s="109" t="n">
        <v>2002</v>
      </c>
      <c r="C1209" s="109" t="n">
        <v>515.156</v>
      </c>
      <c r="D1209" s="109" t="n">
        <v>20.534</v>
      </c>
      <c r="E1209" s="109" t="n">
        <v>20.284</v>
      </c>
      <c r="F1209" s="0"/>
    </row>
    <row r="1210" customFormat="false" ht="15" hidden="true" customHeight="false" outlineLevel="0" collapsed="false">
      <c r="A1210" s="104" t="s">
        <v>129</v>
      </c>
      <c r="B1210" s="109" t="n">
        <v>2002</v>
      </c>
      <c r="C1210" s="109" t="n">
        <v>8431.923</v>
      </c>
      <c r="D1210" s="109" t="n">
        <v>40.055</v>
      </c>
      <c r="E1210" s="109" t="n">
        <v>56.315</v>
      </c>
      <c r="F1210" s="0"/>
    </row>
    <row r="1211" customFormat="false" ht="15" hidden="true" customHeight="false" outlineLevel="0" collapsed="false">
      <c r="A1211" s="104" t="s">
        <v>108</v>
      </c>
      <c r="B1211" s="109" t="n">
        <v>2002</v>
      </c>
      <c r="C1211" s="109" t="n">
        <v>278.186</v>
      </c>
      <c r="D1211" s="109" t="n">
        <v>15.202</v>
      </c>
      <c r="E1211" s="109" t="n">
        <v>20.022</v>
      </c>
      <c r="F1211" s="0"/>
    </row>
    <row r="1212" customFormat="false" ht="15" hidden="true" customHeight="false" outlineLevel="0" collapsed="false">
      <c r="A1212" s="104" t="s">
        <v>131</v>
      </c>
      <c r="B1212" s="109" t="n">
        <v>2002</v>
      </c>
      <c r="C1212" s="109" t="n">
        <v>2524.22</v>
      </c>
      <c r="D1212" s="109" t="n">
        <v>23.759</v>
      </c>
      <c r="E1212" s="109" t="n">
        <v>24.83</v>
      </c>
      <c r="F1212" s="0"/>
    </row>
    <row r="1213" customFormat="false" ht="15" hidden="true" customHeight="false" outlineLevel="0" collapsed="false">
      <c r="A1213" s="104" t="s">
        <v>109</v>
      </c>
      <c r="B1213" s="109" t="n">
        <v>2002</v>
      </c>
      <c r="C1213" s="109"/>
      <c r="D1213" s="109"/>
      <c r="E1213" s="109"/>
      <c r="F1213" s="0"/>
    </row>
    <row r="1214" customFormat="false" ht="15" hidden="true" customHeight="false" outlineLevel="0" collapsed="false">
      <c r="A1214" s="104" t="s">
        <v>110</v>
      </c>
      <c r="B1214" s="109" t="n">
        <v>2002</v>
      </c>
      <c r="C1214" s="109" t="n">
        <v>452.679</v>
      </c>
      <c r="D1214" s="109" t="n">
        <v>12.075</v>
      </c>
      <c r="E1214" s="109" t="n">
        <v>12.915</v>
      </c>
      <c r="F1214" s="0"/>
    </row>
    <row r="1215" customFormat="false" ht="15" hidden="true" customHeight="false" outlineLevel="0" collapsed="false">
      <c r="A1215" s="104" t="s">
        <v>84</v>
      </c>
      <c r="B1215" s="109" t="n">
        <v>2002</v>
      </c>
      <c r="C1215" s="109" t="n">
        <v>1511.88</v>
      </c>
      <c r="D1215" s="109" t="n">
        <v>21.506</v>
      </c>
      <c r="E1215" s="109" t="n">
        <v>24.988</v>
      </c>
      <c r="F1215" s="0"/>
    </row>
    <row r="1216" customFormat="false" ht="15" hidden="true" customHeight="false" outlineLevel="0" collapsed="false">
      <c r="A1216" s="104" t="s">
        <v>112</v>
      </c>
      <c r="B1216" s="109" t="n">
        <v>2002</v>
      </c>
      <c r="C1216" s="109" t="n">
        <v>383.7</v>
      </c>
      <c r="D1216" s="109" t="n">
        <v>12.791</v>
      </c>
      <c r="E1216" s="109" t="n">
        <v>13.513</v>
      </c>
      <c r="F1216" s="0"/>
    </row>
    <row r="1217" customFormat="false" ht="15" hidden="true" customHeight="false" outlineLevel="0" collapsed="false">
      <c r="A1217" s="104" t="s">
        <v>119</v>
      </c>
      <c r="B1217" s="109" t="n">
        <v>2002</v>
      </c>
      <c r="C1217" s="109" t="n">
        <v>293.186</v>
      </c>
      <c r="D1217" s="109" t="n">
        <v>12.65</v>
      </c>
      <c r="E1217" s="109" t="n">
        <v>13.086</v>
      </c>
      <c r="F1217" s="0"/>
    </row>
    <row r="1218" customFormat="false" ht="15" hidden="true" customHeight="false" outlineLevel="0" collapsed="false">
      <c r="A1218" s="104" t="s">
        <v>132</v>
      </c>
      <c r="B1218" s="109" t="n">
        <v>2002</v>
      </c>
      <c r="C1218" s="109" t="n">
        <v>2373.779</v>
      </c>
      <c r="D1218" s="109" t="n">
        <v>22.633</v>
      </c>
      <c r="E1218" s="109" t="n">
        <v>25.015</v>
      </c>
      <c r="F1218" s="0"/>
    </row>
    <row r="1219" customFormat="false" ht="15" hidden="true" customHeight="false" outlineLevel="0" collapsed="false">
      <c r="A1219" s="104" t="s">
        <v>111</v>
      </c>
      <c r="B1219" s="109" t="n">
        <v>2002</v>
      </c>
      <c r="C1219" s="109" t="n">
        <v>250.714</v>
      </c>
      <c r="D1219" s="109" t="n">
        <v>19.064</v>
      </c>
      <c r="E1219" s="109" t="n">
        <v>21.748</v>
      </c>
      <c r="F1219" s="0"/>
    </row>
    <row r="1220" customFormat="false" ht="15" hidden="true" customHeight="false" outlineLevel="0" collapsed="false">
      <c r="A1220" s="104" t="s">
        <v>113</v>
      </c>
      <c r="B1220" s="109" t="n">
        <v>2002</v>
      </c>
      <c r="C1220" s="109" t="n">
        <v>376.468</v>
      </c>
      <c r="D1220" s="109" t="n">
        <v>23.072</v>
      </c>
      <c r="E1220" s="109" t="n">
        <v>27.571</v>
      </c>
      <c r="F1220" s="0"/>
    </row>
    <row r="1221" customFormat="false" ht="15" hidden="true" customHeight="false" outlineLevel="0" collapsed="false">
      <c r="A1221" s="104" t="s">
        <v>85</v>
      </c>
      <c r="B1221" s="109" t="n">
        <v>2002</v>
      </c>
      <c r="C1221" s="109" t="n">
        <v>799.04</v>
      </c>
      <c r="D1221" s="109"/>
      <c r="E1221" s="109"/>
      <c r="F1221" s="0"/>
    </row>
    <row r="1222" customFormat="false" ht="15" hidden="true" customHeight="false" outlineLevel="0" collapsed="false">
      <c r="A1222" s="104" t="s">
        <v>120</v>
      </c>
      <c r="B1222" s="109" t="n">
        <v>2003</v>
      </c>
      <c r="C1222" s="109" t="n">
        <v>2128.385</v>
      </c>
      <c r="D1222" s="109" t="n">
        <v>37.078</v>
      </c>
      <c r="E1222" s="109" t="n">
        <v>32.202</v>
      </c>
      <c r="F1222" s="0"/>
    </row>
    <row r="1223" customFormat="false" ht="15" hidden="true" customHeight="false" outlineLevel="0" collapsed="false">
      <c r="A1223" s="104" t="s">
        <v>86</v>
      </c>
      <c r="B1223" s="109" t="n">
        <v>2003</v>
      </c>
      <c r="C1223" s="109" t="n">
        <v>761.596</v>
      </c>
      <c r="D1223" s="109" t="n">
        <v>37.304</v>
      </c>
      <c r="E1223" s="109" t="n">
        <v>43.185</v>
      </c>
      <c r="F1223" s="0"/>
    </row>
    <row r="1224" customFormat="false" ht="15" hidden="true" customHeight="false" outlineLevel="0" collapsed="false">
      <c r="A1224" s="104" t="s">
        <v>114</v>
      </c>
      <c r="B1224" s="109" t="n">
        <v>2003</v>
      </c>
      <c r="C1224" s="109" t="n">
        <v>510.455</v>
      </c>
      <c r="D1224" s="109" t="n">
        <v>17.239</v>
      </c>
      <c r="E1224" s="109" t="n">
        <v>18.704</v>
      </c>
      <c r="F1224" s="0"/>
    </row>
    <row r="1225" customFormat="false" ht="15" hidden="true" customHeight="false" outlineLevel="0" collapsed="false">
      <c r="A1225" s="104" t="s">
        <v>122</v>
      </c>
      <c r="B1225" s="109" t="n">
        <v>2003</v>
      </c>
      <c r="C1225" s="109" t="n">
        <v>4119.088</v>
      </c>
      <c r="D1225" s="109" t="n">
        <v>42.216</v>
      </c>
      <c r="E1225" s="109" t="n">
        <v>42.39</v>
      </c>
      <c r="F1225" s="0"/>
    </row>
    <row r="1226" customFormat="false" ht="15" hidden="true" customHeight="false" outlineLevel="0" collapsed="false">
      <c r="A1226" s="104" t="s">
        <v>88</v>
      </c>
      <c r="B1226" s="109" t="n">
        <v>2003</v>
      </c>
      <c r="C1226" s="109" t="n">
        <v>331.688</v>
      </c>
      <c r="D1226" s="109" t="n">
        <v>17.786</v>
      </c>
      <c r="E1226" s="109" t="n">
        <v>19.8</v>
      </c>
      <c r="F1226" s="0"/>
    </row>
    <row r="1227" customFormat="false" ht="15" hidden="true" customHeight="false" outlineLevel="0" collapsed="false">
      <c r="A1227" s="104" t="s">
        <v>89</v>
      </c>
      <c r="B1227" s="109" t="n">
        <v>2003</v>
      </c>
      <c r="C1227" s="109" t="n">
        <v>108.066</v>
      </c>
      <c r="D1227" s="109" t="n">
        <v>21.73</v>
      </c>
      <c r="E1227" s="109" t="n">
        <v>36.468</v>
      </c>
      <c r="F1227" s="0"/>
    </row>
    <row r="1228" customFormat="false" ht="15" hidden="true" customHeight="false" outlineLevel="0" collapsed="false">
      <c r="A1228" s="104" t="s">
        <v>123</v>
      </c>
      <c r="B1228" s="109" t="n">
        <v>2003</v>
      </c>
      <c r="C1228" s="109" t="n">
        <v>1908.977</v>
      </c>
      <c r="D1228" s="109" t="n">
        <v>24.54</v>
      </c>
      <c r="E1228" s="109" t="n">
        <v>29.039</v>
      </c>
      <c r="F1228" s="0"/>
    </row>
    <row r="1229" customFormat="false" ht="15" hidden="true" customHeight="false" outlineLevel="0" collapsed="false">
      <c r="A1229" s="104" t="s">
        <v>71</v>
      </c>
      <c r="B1229" s="109" t="n">
        <v>2003</v>
      </c>
      <c r="C1229" s="109" t="n">
        <v>807.331</v>
      </c>
      <c r="D1229" s="109" t="n">
        <v>16.054</v>
      </c>
      <c r="E1229" s="109" t="n">
        <v>15.399</v>
      </c>
      <c r="F1229" s="0"/>
    </row>
    <row r="1230" customFormat="false" ht="15" hidden="true" customHeight="false" outlineLevel="0" collapsed="false">
      <c r="A1230" s="104" t="s">
        <v>90</v>
      </c>
      <c r="B1230" s="109" t="n">
        <v>2003</v>
      </c>
      <c r="C1230" s="109" t="n">
        <v>289.835</v>
      </c>
      <c r="D1230" s="109" t="n">
        <v>9.883</v>
      </c>
      <c r="E1230" s="109" t="n">
        <v>13.145</v>
      </c>
      <c r="F1230" s="0"/>
    </row>
    <row r="1231" customFormat="false" ht="15" hidden="true" customHeight="false" outlineLevel="0" collapsed="false">
      <c r="A1231" s="104" t="s">
        <v>91</v>
      </c>
      <c r="B1231" s="109" t="n">
        <v>2003</v>
      </c>
      <c r="C1231" s="109" t="n">
        <v>360.742</v>
      </c>
      <c r="D1231" s="109" t="n">
        <v>13.745</v>
      </c>
      <c r="E1231" s="109" t="n">
        <v>19.343</v>
      </c>
      <c r="F1231" s="0"/>
    </row>
    <row r="1232" customFormat="false" ht="15" hidden="true" customHeight="false" outlineLevel="0" collapsed="false">
      <c r="A1232" s="104" t="s">
        <v>92</v>
      </c>
      <c r="B1232" s="109" t="n">
        <v>2003</v>
      </c>
      <c r="C1232" s="109" t="n">
        <v>564.642</v>
      </c>
      <c r="D1232" s="109" t="n">
        <v>18.017</v>
      </c>
      <c r="E1232" s="109" t="n">
        <v>21.456</v>
      </c>
      <c r="F1232" s="0"/>
    </row>
    <row r="1233" customFormat="false" ht="15" hidden="true" customHeight="false" outlineLevel="0" collapsed="false">
      <c r="A1233" s="104" t="s">
        <v>157</v>
      </c>
      <c r="B1233" s="109" t="n">
        <v>2003</v>
      </c>
      <c r="C1233" s="109" t="n">
        <v>156.295</v>
      </c>
      <c r="D1233" s="109" t="n">
        <v>4.944</v>
      </c>
      <c r="E1233" s="109" t="n">
        <v>9.984</v>
      </c>
      <c r="F1233" s="0"/>
    </row>
    <row r="1234" customFormat="false" ht="15" hidden="true" customHeight="false" outlineLevel="0" collapsed="false">
      <c r="A1234" s="104" t="s">
        <v>75</v>
      </c>
      <c r="B1234" s="109" t="n">
        <v>2003</v>
      </c>
      <c r="C1234" s="109" t="n">
        <v>1107.12</v>
      </c>
      <c r="D1234" s="109" t="n">
        <v>30.195</v>
      </c>
      <c r="E1234" s="109" t="n">
        <v>29.792</v>
      </c>
      <c r="F1234" s="0"/>
    </row>
    <row r="1235" customFormat="false" ht="15" hidden="true" customHeight="false" outlineLevel="0" collapsed="false">
      <c r="A1235" s="104" t="s">
        <v>78</v>
      </c>
      <c r="B1235" s="109" t="n">
        <v>2003</v>
      </c>
      <c r="C1235" s="109" t="n">
        <v>880.13</v>
      </c>
      <c r="D1235" s="109" t="n">
        <v>15.777</v>
      </c>
      <c r="E1235" s="109" t="n">
        <v>17.52</v>
      </c>
      <c r="F1235" s="0"/>
    </row>
    <row r="1236" customFormat="false" ht="15" hidden="true" customHeight="false" outlineLevel="0" collapsed="false">
      <c r="A1236" s="104" t="s">
        <v>116</v>
      </c>
      <c r="B1236" s="109" t="n">
        <v>2003</v>
      </c>
      <c r="C1236" s="109" t="n">
        <v>905.262</v>
      </c>
      <c r="D1236" s="109" t="n">
        <v>34.041</v>
      </c>
      <c r="E1236" s="109" t="n">
        <v>36.305</v>
      </c>
      <c r="F1236" s="0"/>
    </row>
    <row r="1237" customFormat="false" ht="15" hidden="true" customHeight="false" outlineLevel="0" collapsed="false">
      <c r="A1237" s="104" t="s">
        <v>81</v>
      </c>
      <c r="B1237" s="109" t="n">
        <v>2003</v>
      </c>
      <c r="C1237" s="109" t="n">
        <v>1254.101</v>
      </c>
      <c r="D1237" s="109" t="n">
        <v>24.909</v>
      </c>
      <c r="E1237" s="109" t="n">
        <v>33.492</v>
      </c>
      <c r="F1237" s="0"/>
    </row>
    <row r="1238" customFormat="false" ht="15" hidden="true" customHeight="false" outlineLevel="0" collapsed="false">
      <c r="A1238" s="104" t="s">
        <v>137</v>
      </c>
      <c r="B1238" s="109" t="n">
        <v>2003</v>
      </c>
      <c r="C1238" s="109" t="n">
        <v>5727.586</v>
      </c>
      <c r="D1238" s="109" t="n">
        <v>24.894</v>
      </c>
      <c r="E1238" s="109" t="n">
        <v>13.463</v>
      </c>
      <c r="F1238" s="0"/>
    </row>
    <row r="1239" customFormat="false" ht="15" hidden="true" customHeight="false" outlineLevel="0" collapsed="false">
      <c r="A1239" s="104" t="s">
        <v>94</v>
      </c>
      <c r="B1239" s="109" t="n">
        <v>2003</v>
      </c>
      <c r="C1239" s="109" t="n">
        <v>204.137</v>
      </c>
      <c r="D1239" s="109" t="n">
        <v>49.823</v>
      </c>
      <c r="E1239" s="109" t="n">
        <v>67.009</v>
      </c>
      <c r="F1239" s="0"/>
    </row>
    <row r="1240" customFormat="false" ht="15" hidden="true" customHeight="false" outlineLevel="0" collapsed="false">
      <c r="A1240" s="104" t="s">
        <v>95</v>
      </c>
      <c r="B1240" s="109" t="n">
        <v>2003</v>
      </c>
      <c r="C1240" s="109" t="n">
        <v>120.873</v>
      </c>
      <c r="D1240" s="109" t="n">
        <v>21.221</v>
      </c>
      <c r="E1240" s="109" t="n">
        <v>26.813</v>
      </c>
      <c r="F1240" s="0"/>
    </row>
    <row r="1241" customFormat="false" ht="15" hidden="true" customHeight="false" outlineLevel="0" collapsed="false">
      <c r="A1241" s="104" t="s">
        <v>124</v>
      </c>
      <c r="B1241" s="109" t="n">
        <v>2003</v>
      </c>
      <c r="C1241" s="109" t="n">
        <v>5005.606</v>
      </c>
      <c r="D1241" s="109" t="n">
        <v>29.002</v>
      </c>
      <c r="E1241" s="109" t="n">
        <v>21.25</v>
      </c>
      <c r="F1241" s="0"/>
    </row>
    <row r="1242" customFormat="false" ht="15" hidden="true" customHeight="false" outlineLevel="0" collapsed="false">
      <c r="A1242" s="104" t="s">
        <v>96</v>
      </c>
      <c r="B1242" s="109" t="n">
        <v>2003</v>
      </c>
      <c r="C1242" s="109" t="n">
        <v>392.422</v>
      </c>
      <c r="D1242" s="109" t="n">
        <v>12.581</v>
      </c>
      <c r="E1242" s="109" t="n">
        <v>16.001</v>
      </c>
      <c r="F1242" s="0"/>
    </row>
    <row r="1243" customFormat="false" ht="15" hidden="true" customHeight="false" outlineLevel="0" collapsed="false">
      <c r="A1243" s="104" t="s">
        <v>125</v>
      </c>
      <c r="B1243" s="109" t="n">
        <v>2003</v>
      </c>
      <c r="C1243" s="109" t="n">
        <v>625.263</v>
      </c>
      <c r="D1243" s="109" t="n">
        <v>15.319</v>
      </c>
      <c r="E1243" s="109" t="n">
        <v>18.334</v>
      </c>
      <c r="F1243" s="0"/>
    </row>
    <row r="1244" customFormat="false" ht="15" hidden="true" customHeight="false" outlineLevel="0" collapsed="false">
      <c r="A1244" s="104" t="s">
        <v>97</v>
      </c>
      <c r="B1244" s="109" t="n">
        <v>2003</v>
      </c>
      <c r="C1244" s="109" t="n">
        <v>374.427</v>
      </c>
      <c r="D1244" s="109" t="n">
        <v>13.926</v>
      </c>
      <c r="E1244" s="109" t="n">
        <v>20.396</v>
      </c>
      <c r="F1244" s="0"/>
    </row>
    <row r="1245" customFormat="false" ht="15" hidden="true" customHeight="false" outlineLevel="0" collapsed="false">
      <c r="A1245" s="104" t="s">
        <v>98</v>
      </c>
      <c r="B1245" s="109" t="n">
        <v>2003</v>
      </c>
      <c r="C1245" s="109" t="n">
        <v>375.208</v>
      </c>
      <c r="D1245" s="109" t="n">
        <v>13.224</v>
      </c>
      <c r="E1245" s="109" t="n">
        <v>18.694</v>
      </c>
      <c r="F1245" s="0"/>
    </row>
    <row r="1246" customFormat="false" ht="15" hidden="true" customHeight="false" outlineLevel="0" collapsed="false">
      <c r="A1246" s="104" t="s">
        <v>82</v>
      </c>
      <c r="B1246" s="109" t="n">
        <v>2003</v>
      </c>
      <c r="C1246" s="109" t="n">
        <v>524.743</v>
      </c>
      <c r="D1246" s="109" t="n">
        <v>19.467</v>
      </c>
      <c r="E1246" s="109" t="n">
        <v>21.105</v>
      </c>
      <c r="F1246" s="0"/>
    </row>
    <row r="1247" customFormat="false" ht="15" hidden="true" customHeight="false" outlineLevel="0" collapsed="false">
      <c r="A1247" s="104" t="s">
        <v>99</v>
      </c>
      <c r="B1247" s="109" t="n">
        <v>2003</v>
      </c>
      <c r="C1247" s="109" t="n">
        <v>611.194</v>
      </c>
      <c r="D1247" s="109" t="n">
        <v>41.562</v>
      </c>
      <c r="E1247" s="109" t="n">
        <v>40.604</v>
      </c>
      <c r="F1247" s="0"/>
    </row>
    <row r="1248" customFormat="false" ht="15" hidden="true" customHeight="false" outlineLevel="0" collapsed="false">
      <c r="A1248" s="104" t="s">
        <v>100</v>
      </c>
      <c r="B1248" s="109" t="n">
        <v>2003</v>
      </c>
      <c r="C1248" s="109" t="n">
        <v>158.525</v>
      </c>
      <c r="D1248" s="109" t="n">
        <v>9.534</v>
      </c>
      <c r="E1248" s="109" t="n">
        <v>8.772</v>
      </c>
      <c r="F1248" s="0"/>
    </row>
    <row r="1249" customFormat="false" ht="15" hidden="true" customHeight="false" outlineLevel="0" collapsed="false">
      <c r="A1249" s="104" t="s">
        <v>134</v>
      </c>
      <c r="B1249" s="109" t="n">
        <v>2003</v>
      </c>
      <c r="C1249" s="109" t="n">
        <v>4831.424</v>
      </c>
      <c r="D1249" s="109" t="n">
        <v>49.421</v>
      </c>
      <c r="E1249" s="109" t="n">
        <v>43.057</v>
      </c>
      <c r="F1249" s="0"/>
    </row>
    <row r="1250" customFormat="false" ht="15" hidden="true" customHeight="false" outlineLevel="0" collapsed="false">
      <c r="A1250" s="104" t="s">
        <v>101</v>
      </c>
      <c r="B1250" s="109" t="n">
        <v>2003</v>
      </c>
      <c r="C1250" s="109" t="n">
        <v>317.421</v>
      </c>
      <c r="D1250" s="109" t="n">
        <v>15.415</v>
      </c>
      <c r="E1250" s="109" t="n">
        <v>19.282</v>
      </c>
      <c r="F1250" s="0"/>
    </row>
    <row r="1251" customFormat="false" ht="15" hidden="true" customHeight="false" outlineLevel="0" collapsed="false">
      <c r="A1251" s="104" t="s">
        <v>102</v>
      </c>
      <c r="B1251" s="109" t="n">
        <v>2003</v>
      </c>
      <c r="C1251" s="109" t="n">
        <v>245.144</v>
      </c>
      <c r="D1251" s="109" t="n">
        <v>19.774</v>
      </c>
      <c r="E1251" s="109" t="n">
        <v>23.263</v>
      </c>
      <c r="F1251" s="0"/>
    </row>
    <row r="1252" customFormat="false" ht="15" hidden="true" customHeight="false" outlineLevel="0" collapsed="false">
      <c r="A1252" s="104" t="s">
        <v>103</v>
      </c>
      <c r="B1252" s="109" t="n">
        <v>2003</v>
      </c>
      <c r="C1252" s="109" t="n">
        <v>420.035</v>
      </c>
      <c r="D1252" s="109" t="n">
        <v>19.627</v>
      </c>
      <c r="E1252" s="109" t="n">
        <v>20.814</v>
      </c>
      <c r="F1252" s="0"/>
    </row>
    <row r="1253" customFormat="false" ht="15" hidden="true" customHeight="false" outlineLevel="0" collapsed="false">
      <c r="A1253" s="104" t="s">
        <v>104</v>
      </c>
      <c r="B1253" s="109" t="n">
        <v>2003</v>
      </c>
      <c r="C1253" s="109" t="n">
        <v>542.357</v>
      </c>
      <c r="D1253" s="109" t="n">
        <v>29.111</v>
      </c>
      <c r="E1253" s="109"/>
      <c r="F1253" s="0"/>
    </row>
    <row r="1254" customFormat="false" ht="15" hidden="true" customHeight="false" outlineLevel="0" collapsed="false">
      <c r="A1254" s="104" t="s">
        <v>126</v>
      </c>
      <c r="B1254" s="109" t="n">
        <v>2003</v>
      </c>
      <c r="C1254" s="109" t="n">
        <v>4793.714</v>
      </c>
      <c r="D1254" s="109" t="n">
        <v>19.71</v>
      </c>
      <c r="E1254" s="109" t="n">
        <v>24.806</v>
      </c>
      <c r="F1254" s="0"/>
    </row>
    <row r="1255" customFormat="false" ht="15" hidden="true" customHeight="false" outlineLevel="0" collapsed="false">
      <c r="A1255" s="104" t="s">
        <v>127</v>
      </c>
      <c r="B1255" s="109" t="n">
        <v>2003</v>
      </c>
      <c r="C1255" s="109" t="n">
        <v>1763.664</v>
      </c>
      <c r="D1255" s="109" t="n">
        <v>22.028</v>
      </c>
      <c r="E1255" s="109" t="n">
        <v>26.081</v>
      </c>
      <c r="F1255" s="0"/>
    </row>
    <row r="1256" customFormat="false" ht="15" hidden="true" customHeight="false" outlineLevel="0" collapsed="false">
      <c r="A1256" s="104" t="s">
        <v>105</v>
      </c>
      <c r="B1256" s="109" t="n">
        <v>2003</v>
      </c>
      <c r="C1256" s="109" t="n">
        <v>279.204</v>
      </c>
      <c r="D1256" s="109" t="n">
        <v>18.95</v>
      </c>
      <c r="E1256" s="109" t="n">
        <v>22.077</v>
      </c>
      <c r="F1256" s="0"/>
    </row>
    <row r="1257" customFormat="false" ht="15" hidden="true" customHeight="false" outlineLevel="0" collapsed="false">
      <c r="A1257" s="104" t="s">
        <v>128</v>
      </c>
      <c r="B1257" s="109" t="n">
        <v>2003</v>
      </c>
      <c r="C1257" s="109" t="n">
        <v>2607.864</v>
      </c>
      <c r="D1257" s="109" t="n">
        <v>25.7</v>
      </c>
      <c r="E1257" s="109" t="n">
        <v>30.265</v>
      </c>
      <c r="F1257" s="0"/>
    </row>
    <row r="1258" customFormat="false" ht="15" hidden="true" customHeight="false" outlineLevel="0" collapsed="false">
      <c r="A1258" s="104" t="s">
        <v>106</v>
      </c>
      <c r="B1258" s="109" t="n">
        <v>2003</v>
      </c>
      <c r="C1258" s="109" t="n">
        <v>223.506</v>
      </c>
      <c r="D1258" s="109" t="n">
        <v>15.166</v>
      </c>
      <c r="E1258" s="109" t="n">
        <v>17.947</v>
      </c>
      <c r="F1258" s="0"/>
    </row>
    <row r="1259" customFormat="false" ht="15" hidden="true" customHeight="false" outlineLevel="0" collapsed="false">
      <c r="A1259" s="104" t="s">
        <v>136</v>
      </c>
      <c r="B1259" s="109" t="n">
        <v>2003</v>
      </c>
      <c r="C1259" s="109" t="n">
        <v>797.64</v>
      </c>
      <c r="D1259" s="109" t="n">
        <v>21.011</v>
      </c>
      <c r="E1259" s="109" t="n">
        <v>23.206</v>
      </c>
      <c r="F1259" s="0"/>
    </row>
    <row r="1260" customFormat="false" ht="15" hidden="true" customHeight="false" outlineLevel="0" collapsed="false">
      <c r="A1260" s="104" t="s">
        <v>107</v>
      </c>
      <c r="B1260" s="109" t="n">
        <v>2003</v>
      </c>
      <c r="C1260" s="109" t="n">
        <v>213.955</v>
      </c>
      <c r="D1260" s="109" t="n">
        <v>19.994</v>
      </c>
      <c r="E1260" s="109" t="n">
        <v>21.422</v>
      </c>
      <c r="F1260" s="0"/>
    </row>
    <row r="1261" customFormat="false" ht="15" hidden="true" customHeight="false" outlineLevel="0" collapsed="false">
      <c r="A1261" s="104" t="s">
        <v>117</v>
      </c>
      <c r="B1261" s="109" t="n">
        <v>2003</v>
      </c>
      <c r="C1261" s="109" t="n">
        <v>665.281</v>
      </c>
      <c r="D1261" s="109" t="n">
        <v>35.002</v>
      </c>
      <c r="E1261" s="109" t="n">
        <v>50.513</v>
      </c>
      <c r="F1261" s="0"/>
    </row>
    <row r="1262" customFormat="false" ht="15" hidden="true" customHeight="false" outlineLevel="0" collapsed="false">
      <c r="A1262" s="104" t="s">
        <v>118</v>
      </c>
      <c r="B1262" s="109" t="n">
        <v>2003</v>
      </c>
      <c r="C1262" s="109" t="n">
        <v>643.867</v>
      </c>
      <c r="D1262" s="109" t="n">
        <v>21.115</v>
      </c>
      <c r="E1262" s="109" t="n">
        <v>21.774</v>
      </c>
      <c r="F1262" s="0"/>
    </row>
    <row r="1263" customFormat="false" ht="15" hidden="true" customHeight="false" outlineLevel="0" collapsed="false">
      <c r="A1263" s="104" t="s">
        <v>129</v>
      </c>
      <c r="B1263" s="109" t="n">
        <v>2003</v>
      </c>
      <c r="C1263" s="109" t="n">
        <v>8524.935</v>
      </c>
      <c r="D1263" s="109" t="n">
        <v>48.024</v>
      </c>
      <c r="E1263" s="109" t="n">
        <v>44.628</v>
      </c>
      <c r="F1263" s="0"/>
    </row>
    <row r="1264" customFormat="false" ht="15" hidden="true" customHeight="false" outlineLevel="0" collapsed="false">
      <c r="A1264" s="104" t="s">
        <v>108</v>
      </c>
      <c r="B1264" s="109" t="n">
        <v>2003</v>
      </c>
      <c r="C1264" s="109" t="n">
        <v>292.814</v>
      </c>
      <c r="D1264" s="109" t="n">
        <v>14.35</v>
      </c>
      <c r="E1264" s="109" t="n">
        <v>18.823</v>
      </c>
      <c r="F1264" s="0"/>
    </row>
    <row r="1265" customFormat="false" ht="15" hidden="true" customHeight="false" outlineLevel="0" collapsed="false">
      <c r="A1265" s="104" t="s">
        <v>131</v>
      </c>
      <c r="B1265" s="109" t="n">
        <v>2003</v>
      </c>
      <c r="C1265" s="109" t="n">
        <v>3775.557</v>
      </c>
      <c r="D1265" s="109" t="n">
        <v>23.642</v>
      </c>
      <c r="E1265" s="109" t="n">
        <v>25.428</v>
      </c>
      <c r="F1265" s="0"/>
    </row>
    <row r="1266" customFormat="false" ht="15" hidden="true" customHeight="false" outlineLevel="0" collapsed="false">
      <c r="A1266" s="104" t="s">
        <v>109</v>
      </c>
      <c r="B1266" s="109" t="n">
        <v>2003</v>
      </c>
      <c r="C1266" s="109"/>
      <c r="D1266" s="109"/>
      <c r="E1266" s="109"/>
      <c r="F1266" s="0"/>
    </row>
    <row r="1267" customFormat="false" ht="15" hidden="true" customHeight="false" outlineLevel="0" collapsed="false">
      <c r="A1267" s="104" t="s">
        <v>110</v>
      </c>
      <c r="B1267" s="109" t="n">
        <v>2003</v>
      </c>
      <c r="C1267" s="109" t="n">
        <v>525.156</v>
      </c>
      <c r="D1267" s="109" t="n">
        <v>16.111</v>
      </c>
      <c r="E1267" s="109" t="n">
        <v>15.181</v>
      </c>
      <c r="F1267" s="0"/>
    </row>
    <row r="1268" customFormat="false" ht="15" hidden="true" customHeight="false" outlineLevel="0" collapsed="false">
      <c r="A1268" s="104" t="s">
        <v>84</v>
      </c>
      <c r="B1268" s="109" t="n">
        <v>2003</v>
      </c>
      <c r="C1268" s="109" t="n">
        <v>2308.429</v>
      </c>
      <c r="D1268" s="109" t="n">
        <v>22.375</v>
      </c>
      <c r="E1268" s="109" t="n">
        <v>24.36</v>
      </c>
      <c r="F1268" s="0"/>
    </row>
    <row r="1269" customFormat="false" ht="15" hidden="true" customHeight="false" outlineLevel="0" collapsed="false">
      <c r="A1269" s="104" t="s">
        <v>112</v>
      </c>
      <c r="B1269" s="109" t="n">
        <v>2003</v>
      </c>
      <c r="C1269" s="109" t="n">
        <v>399.475</v>
      </c>
      <c r="D1269" s="109" t="n">
        <v>13.57</v>
      </c>
      <c r="E1269" s="109" t="n">
        <v>15.342</v>
      </c>
      <c r="F1269" s="0"/>
    </row>
    <row r="1270" customFormat="false" ht="15" hidden="true" customHeight="false" outlineLevel="0" collapsed="false">
      <c r="A1270" s="104" t="s">
        <v>119</v>
      </c>
      <c r="B1270" s="109" t="n">
        <v>2003</v>
      </c>
      <c r="C1270" s="109" t="n">
        <v>324.424</v>
      </c>
      <c r="D1270" s="109" t="n">
        <v>17.556</v>
      </c>
      <c r="E1270" s="109" t="n">
        <v>15.115</v>
      </c>
      <c r="F1270" s="0"/>
    </row>
    <row r="1271" customFormat="false" ht="15" hidden="true" customHeight="false" outlineLevel="0" collapsed="false">
      <c r="A1271" s="104" t="s">
        <v>132</v>
      </c>
      <c r="B1271" s="109" t="n">
        <v>2003</v>
      </c>
      <c r="C1271" s="109" t="n">
        <v>2790.098</v>
      </c>
      <c r="D1271" s="109" t="n">
        <v>21.848</v>
      </c>
      <c r="E1271" s="109" t="n">
        <v>24.317</v>
      </c>
      <c r="F1271" s="0"/>
    </row>
    <row r="1272" customFormat="false" ht="15" hidden="true" customHeight="false" outlineLevel="0" collapsed="false">
      <c r="A1272" s="104" t="s">
        <v>111</v>
      </c>
      <c r="B1272" s="109" t="n">
        <v>2003</v>
      </c>
      <c r="C1272" s="109" t="n">
        <v>250.905</v>
      </c>
      <c r="D1272" s="109" t="n">
        <v>20.098</v>
      </c>
      <c r="E1272" s="109" t="n">
        <v>21.355</v>
      </c>
      <c r="F1272" s="0"/>
    </row>
    <row r="1273" customFormat="false" ht="15" hidden="true" customHeight="false" outlineLevel="0" collapsed="false">
      <c r="A1273" s="104" t="s">
        <v>113</v>
      </c>
      <c r="B1273" s="109" t="n">
        <v>2003</v>
      </c>
      <c r="C1273" s="109" t="n">
        <v>429.01</v>
      </c>
      <c r="D1273" s="109" t="n">
        <v>21.999</v>
      </c>
      <c r="E1273" s="109" t="n">
        <v>27.313</v>
      </c>
      <c r="F1273" s="0"/>
    </row>
    <row r="1274" customFormat="false" ht="15" hidden="true" customHeight="false" outlineLevel="0" collapsed="false">
      <c r="A1274" s="104" t="s">
        <v>85</v>
      </c>
      <c r="B1274" s="109" t="n">
        <v>2003</v>
      </c>
      <c r="C1274" s="109" t="n">
        <v>704.129</v>
      </c>
      <c r="D1274" s="109"/>
      <c r="E1274" s="109"/>
      <c r="F1274" s="0"/>
    </row>
    <row r="1275" customFormat="false" ht="15" hidden="true" customHeight="false" outlineLevel="0" collapsed="false">
      <c r="A1275" s="104" t="s">
        <v>120</v>
      </c>
      <c r="B1275" s="109" t="n">
        <v>2004</v>
      </c>
      <c r="C1275" s="109" t="n">
        <v>2636.309</v>
      </c>
      <c r="D1275" s="109" t="n">
        <v>36.024</v>
      </c>
      <c r="E1275" s="109" t="n">
        <v>30.765</v>
      </c>
      <c r="F1275" s="0"/>
    </row>
    <row r="1276" customFormat="false" ht="15" hidden="true" customHeight="false" outlineLevel="0" collapsed="false">
      <c r="A1276" s="104" t="s">
        <v>86</v>
      </c>
      <c r="B1276" s="109" t="n">
        <v>2004</v>
      </c>
      <c r="C1276" s="109" t="n">
        <v>1023.524</v>
      </c>
      <c r="D1276" s="109" t="n">
        <v>37.157</v>
      </c>
      <c r="E1276" s="109" t="n">
        <v>35.738</v>
      </c>
      <c r="F1276" s="0"/>
    </row>
    <row r="1277" customFormat="false" ht="15" hidden="true" customHeight="false" outlineLevel="0" collapsed="false">
      <c r="A1277" s="104" t="s">
        <v>114</v>
      </c>
      <c r="B1277" s="109" t="n">
        <v>2004</v>
      </c>
      <c r="C1277" s="109" t="n">
        <v>571.435</v>
      </c>
      <c r="D1277" s="109" t="n">
        <v>17.295</v>
      </c>
      <c r="E1277" s="109" t="n">
        <v>18.258</v>
      </c>
      <c r="F1277" s="0"/>
    </row>
    <row r="1278" customFormat="false" ht="15" hidden="true" customHeight="false" outlineLevel="0" collapsed="false">
      <c r="A1278" s="104" t="s">
        <v>122</v>
      </c>
      <c r="B1278" s="109" t="n">
        <v>2004</v>
      </c>
      <c r="C1278" s="109" t="n">
        <v>4842.171</v>
      </c>
      <c r="D1278" s="109" t="n">
        <v>40.641</v>
      </c>
      <c r="E1278" s="109" t="n">
        <v>39.313</v>
      </c>
      <c r="F1278" s="0"/>
    </row>
    <row r="1279" customFormat="false" ht="15" hidden="true" customHeight="false" outlineLevel="0" collapsed="false">
      <c r="A1279" s="104" t="s">
        <v>88</v>
      </c>
      <c r="B1279" s="109" t="n">
        <v>2004</v>
      </c>
      <c r="C1279" s="109" t="n">
        <v>372.562</v>
      </c>
      <c r="D1279" s="109" t="n">
        <v>18.072</v>
      </c>
      <c r="E1279" s="109" t="n">
        <v>22.791</v>
      </c>
      <c r="F1279" s="0"/>
    </row>
    <row r="1280" customFormat="false" ht="15" hidden="true" customHeight="false" outlineLevel="0" collapsed="false">
      <c r="A1280" s="104" t="s">
        <v>89</v>
      </c>
      <c r="B1280" s="109" t="n">
        <v>2004</v>
      </c>
      <c r="C1280" s="109" t="n">
        <v>122.381</v>
      </c>
      <c r="D1280" s="109" t="n">
        <v>25.344</v>
      </c>
      <c r="E1280" s="109" t="n">
        <v>40.804</v>
      </c>
      <c r="F1280" s="0"/>
    </row>
    <row r="1281" customFormat="false" ht="15" hidden="true" customHeight="false" outlineLevel="0" collapsed="false">
      <c r="A1281" s="104" t="s">
        <v>123</v>
      </c>
      <c r="B1281" s="109" t="n">
        <v>2004</v>
      </c>
      <c r="C1281" s="109" t="n">
        <v>2159.232</v>
      </c>
      <c r="D1281" s="109" t="n">
        <v>28.752</v>
      </c>
      <c r="E1281" s="109" t="n">
        <v>32.429</v>
      </c>
      <c r="F1281" s="0"/>
    </row>
    <row r="1282" customFormat="false" ht="15" hidden="true" customHeight="false" outlineLevel="0" collapsed="false">
      <c r="A1282" s="104" t="s">
        <v>71</v>
      </c>
      <c r="B1282" s="109" t="n">
        <v>2004</v>
      </c>
      <c r="C1282" s="109" t="n">
        <v>909.429</v>
      </c>
      <c r="D1282" s="109" t="n">
        <v>15.43</v>
      </c>
      <c r="E1282" s="109" t="n">
        <v>15.973</v>
      </c>
      <c r="F1282" s="0"/>
    </row>
    <row r="1283" customFormat="false" ht="15" hidden="true" customHeight="false" outlineLevel="0" collapsed="false">
      <c r="A1283" s="104" t="s">
        <v>90</v>
      </c>
      <c r="B1283" s="109" t="n">
        <v>2004</v>
      </c>
      <c r="C1283" s="109" t="n">
        <v>322.802</v>
      </c>
      <c r="D1283" s="109" t="n">
        <v>11.816</v>
      </c>
      <c r="E1283" s="109" t="n">
        <v>13.607</v>
      </c>
      <c r="F1283" s="0"/>
    </row>
    <row r="1284" customFormat="false" ht="15" hidden="true" customHeight="false" outlineLevel="0" collapsed="false">
      <c r="A1284" s="104" t="s">
        <v>91</v>
      </c>
      <c r="B1284" s="109" t="n">
        <v>2004</v>
      </c>
      <c r="C1284" s="109" t="n">
        <v>567.507</v>
      </c>
      <c r="D1284" s="109" t="n">
        <v>10.373</v>
      </c>
      <c r="E1284" s="109" t="n">
        <v>12.76</v>
      </c>
      <c r="F1284" s="0"/>
    </row>
    <row r="1285" customFormat="false" ht="15" hidden="true" customHeight="false" outlineLevel="0" collapsed="false">
      <c r="A1285" s="104" t="s">
        <v>92</v>
      </c>
      <c r="B1285" s="109" t="n">
        <v>2004</v>
      </c>
      <c r="C1285" s="109" t="n">
        <v>611.852</v>
      </c>
      <c r="D1285" s="109" t="n">
        <v>18.408</v>
      </c>
      <c r="E1285" s="109" t="n">
        <v>20.089</v>
      </c>
      <c r="F1285" s="0"/>
    </row>
    <row r="1286" customFormat="false" ht="15" hidden="true" customHeight="false" outlineLevel="0" collapsed="false">
      <c r="A1286" s="104" t="s">
        <v>157</v>
      </c>
      <c r="B1286" s="109" t="n">
        <v>2004</v>
      </c>
      <c r="C1286" s="109" t="n">
        <v>175.255</v>
      </c>
      <c r="D1286" s="109" t="n">
        <v>7.017</v>
      </c>
      <c r="E1286" s="109" t="n">
        <v>8.738</v>
      </c>
      <c r="F1286" s="0"/>
    </row>
    <row r="1287" customFormat="false" ht="15" hidden="true" customHeight="false" outlineLevel="0" collapsed="false">
      <c r="A1287" s="104" t="s">
        <v>75</v>
      </c>
      <c r="B1287" s="109" t="n">
        <v>2004</v>
      </c>
      <c r="C1287" s="109" t="n">
        <v>1429.79</v>
      </c>
      <c r="D1287" s="109" t="n">
        <v>30.369</v>
      </c>
      <c r="E1287" s="109" t="n">
        <v>26.725</v>
      </c>
      <c r="F1287" s="0"/>
    </row>
    <row r="1288" customFormat="false" ht="15" hidden="true" customHeight="false" outlineLevel="0" collapsed="false">
      <c r="A1288" s="104" t="s">
        <v>78</v>
      </c>
      <c r="B1288" s="109" t="n">
        <v>2004</v>
      </c>
      <c r="C1288" s="109" t="n">
        <v>927.168</v>
      </c>
      <c r="D1288" s="109" t="n">
        <v>17.237</v>
      </c>
      <c r="E1288" s="109" t="n">
        <v>18.672</v>
      </c>
      <c r="F1288" s="0"/>
    </row>
    <row r="1289" customFormat="false" ht="15" hidden="true" customHeight="false" outlineLevel="0" collapsed="false">
      <c r="A1289" s="104" t="s">
        <v>116</v>
      </c>
      <c r="B1289" s="109" t="n">
        <v>2004</v>
      </c>
      <c r="C1289" s="109" t="n">
        <v>934.845</v>
      </c>
      <c r="D1289" s="109" t="n">
        <v>35.605</v>
      </c>
      <c r="E1289" s="109" t="n">
        <v>37.5</v>
      </c>
      <c r="F1289" s="0"/>
    </row>
    <row r="1290" customFormat="false" ht="15" hidden="true" customHeight="false" outlineLevel="0" collapsed="false">
      <c r="A1290" s="104" t="s">
        <v>81</v>
      </c>
      <c r="B1290" s="109" t="n">
        <v>2004</v>
      </c>
      <c r="C1290" s="109" t="n">
        <v>1195.373</v>
      </c>
      <c r="D1290" s="109" t="n">
        <v>24.356</v>
      </c>
      <c r="E1290" s="109" t="n">
        <v>32.206</v>
      </c>
      <c r="F1290" s="0"/>
    </row>
    <row r="1291" customFormat="false" ht="15" hidden="true" customHeight="false" outlineLevel="0" collapsed="false">
      <c r="A1291" s="104" t="s">
        <v>137</v>
      </c>
      <c r="B1291" s="109" t="n">
        <v>2004</v>
      </c>
      <c r="C1291" s="109" t="n">
        <v>9864.808</v>
      </c>
      <c r="D1291" s="109" t="n">
        <v>25.33</v>
      </c>
      <c r="E1291" s="109" t="n">
        <v>15.879</v>
      </c>
      <c r="F1291" s="0"/>
    </row>
    <row r="1292" customFormat="false" ht="15" hidden="true" customHeight="false" outlineLevel="0" collapsed="false">
      <c r="A1292" s="104" t="s">
        <v>94</v>
      </c>
      <c r="B1292" s="109" t="n">
        <v>2004</v>
      </c>
      <c r="C1292" s="109" t="n">
        <v>251.844</v>
      </c>
      <c r="D1292" s="109" t="n">
        <v>38.232</v>
      </c>
      <c r="E1292" s="109" t="n">
        <v>54.841</v>
      </c>
      <c r="F1292" s="0"/>
    </row>
    <row r="1293" customFormat="false" ht="15" hidden="true" customHeight="false" outlineLevel="0" collapsed="false">
      <c r="A1293" s="104" t="s">
        <v>95</v>
      </c>
      <c r="B1293" s="109" t="n">
        <v>2004</v>
      </c>
      <c r="C1293" s="109" t="n">
        <v>138.553</v>
      </c>
      <c r="D1293" s="109" t="n">
        <v>20.498</v>
      </c>
      <c r="E1293" s="109" t="n">
        <v>23.149</v>
      </c>
      <c r="F1293" s="0"/>
    </row>
    <row r="1294" customFormat="false" ht="15" hidden="true" customHeight="false" outlineLevel="0" collapsed="false">
      <c r="A1294" s="104" t="s">
        <v>124</v>
      </c>
      <c r="B1294" s="109" t="n">
        <v>2004</v>
      </c>
      <c r="C1294" s="109" t="n">
        <v>5829.801</v>
      </c>
      <c r="D1294" s="109" t="n">
        <v>27.867</v>
      </c>
      <c r="E1294" s="109" t="n">
        <v>20.874</v>
      </c>
      <c r="F1294" s="0"/>
    </row>
    <row r="1295" customFormat="false" ht="15" hidden="true" customHeight="false" outlineLevel="0" collapsed="false">
      <c r="A1295" s="104" t="s">
        <v>96</v>
      </c>
      <c r="B1295" s="109" t="n">
        <v>2004</v>
      </c>
      <c r="C1295" s="109" t="n">
        <v>414.981</v>
      </c>
      <c r="D1295" s="109" t="n">
        <v>17.634</v>
      </c>
      <c r="E1295" s="109" t="n">
        <v>21.687</v>
      </c>
      <c r="F1295" s="0"/>
    </row>
    <row r="1296" customFormat="false" ht="15" hidden="true" customHeight="false" outlineLevel="0" collapsed="false">
      <c r="A1296" s="104" t="s">
        <v>125</v>
      </c>
      <c r="B1296" s="109" t="n">
        <v>2004</v>
      </c>
      <c r="C1296" s="109" t="n">
        <v>709.468</v>
      </c>
      <c r="D1296" s="109" t="n">
        <v>17.637</v>
      </c>
      <c r="E1296" s="109" t="n">
        <v>20.683</v>
      </c>
      <c r="F1296" s="0"/>
    </row>
    <row r="1297" customFormat="false" ht="15" hidden="true" customHeight="false" outlineLevel="0" collapsed="false">
      <c r="A1297" s="104" t="s">
        <v>97</v>
      </c>
      <c r="B1297" s="109" t="n">
        <v>2004</v>
      </c>
      <c r="C1297" s="109" t="n">
        <v>390.885</v>
      </c>
      <c r="D1297" s="109" t="n">
        <v>12.594</v>
      </c>
      <c r="E1297" s="109" t="n">
        <v>17.948</v>
      </c>
      <c r="F1297" s="0"/>
    </row>
    <row r="1298" customFormat="false" ht="15" hidden="true" customHeight="false" outlineLevel="0" collapsed="false">
      <c r="A1298" s="104" t="s">
        <v>98</v>
      </c>
      <c r="B1298" s="109" t="n">
        <v>2004</v>
      </c>
      <c r="C1298" s="109" t="n">
        <v>409.25</v>
      </c>
      <c r="D1298" s="109" t="n">
        <v>18.677</v>
      </c>
      <c r="E1298" s="109" t="n">
        <v>24.266</v>
      </c>
      <c r="F1298" s="0"/>
    </row>
    <row r="1299" customFormat="false" ht="15" hidden="true" customHeight="false" outlineLevel="0" collapsed="false">
      <c r="A1299" s="104" t="s">
        <v>82</v>
      </c>
      <c r="B1299" s="109" t="n">
        <v>2004</v>
      </c>
      <c r="C1299" s="109" t="n">
        <v>549.163</v>
      </c>
      <c r="D1299" s="109" t="n">
        <v>20.123</v>
      </c>
      <c r="E1299" s="109" t="n">
        <v>20.169</v>
      </c>
      <c r="F1299" s="0"/>
    </row>
    <row r="1300" customFormat="false" ht="15" hidden="true" customHeight="false" outlineLevel="0" collapsed="false">
      <c r="A1300" s="104" t="s">
        <v>99</v>
      </c>
      <c r="B1300" s="109" t="n">
        <v>2004</v>
      </c>
      <c r="C1300" s="109" t="n">
        <v>777.153</v>
      </c>
      <c r="D1300" s="109" t="n">
        <v>45.027</v>
      </c>
      <c r="E1300" s="109" t="n">
        <v>38.572</v>
      </c>
      <c r="F1300" s="0"/>
    </row>
    <row r="1301" customFormat="false" ht="15" hidden="true" customHeight="false" outlineLevel="0" collapsed="false">
      <c r="A1301" s="104" t="s">
        <v>100</v>
      </c>
      <c r="B1301" s="109" t="n">
        <v>2004</v>
      </c>
      <c r="C1301" s="109" t="n">
        <v>180.642</v>
      </c>
      <c r="D1301" s="109" t="n">
        <v>11.814</v>
      </c>
      <c r="E1301" s="109" t="n">
        <v>11.844</v>
      </c>
      <c r="F1301" s="0"/>
    </row>
    <row r="1302" customFormat="false" ht="15" hidden="true" customHeight="false" outlineLevel="0" collapsed="false">
      <c r="A1302" s="104" t="s">
        <v>134</v>
      </c>
      <c r="B1302" s="109" t="n">
        <v>2004</v>
      </c>
      <c r="C1302" s="109" t="n">
        <v>5988.392</v>
      </c>
      <c r="D1302" s="109" t="n">
        <v>54.047</v>
      </c>
      <c r="E1302" s="109" t="n">
        <v>42.372</v>
      </c>
      <c r="F1302" s="0"/>
    </row>
    <row r="1303" customFormat="false" ht="15" hidden="true" customHeight="false" outlineLevel="0" collapsed="false">
      <c r="A1303" s="104" t="s">
        <v>101</v>
      </c>
      <c r="B1303" s="109" t="n">
        <v>2004</v>
      </c>
      <c r="C1303" s="109" t="n">
        <v>245.67</v>
      </c>
      <c r="D1303" s="109" t="n">
        <v>20.274</v>
      </c>
      <c r="E1303" s="109" t="n">
        <v>25.186</v>
      </c>
      <c r="F1303" s="0"/>
    </row>
    <row r="1304" customFormat="false" ht="15" hidden="true" customHeight="false" outlineLevel="0" collapsed="false">
      <c r="A1304" s="104" t="s">
        <v>102</v>
      </c>
      <c r="B1304" s="109" t="n">
        <v>2004</v>
      </c>
      <c r="C1304" s="109" t="n">
        <v>259.727</v>
      </c>
      <c r="D1304" s="109" t="n">
        <v>22.89</v>
      </c>
      <c r="E1304" s="109" t="n">
        <v>26.394</v>
      </c>
      <c r="F1304" s="0"/>
    </row>
    <row r="1305" customFormat="false" ht="15" hidden="true" customHeight="false" outlineLevel="0" collapsed="false">
      <c r="A1305" s="104" t="s">
        <v>103</v>
      </c>
      <c r="B1305" s="109" t="n">
        <v>2004</v>
      </c>
      <c r="C1305" s="109" t="n">
        <v>471.067</v>
      </c>
      <c r="D1305" s="109" t="n">
        <v>19.399</v>
      </c>
      <c r="E1305" s="109" t="n">
        <v>21.759</v>
      </c>
      <c r="F1305" s="0"/>
    </row>
    <row r="1306" customFormat="false" ht="15" hidden="true" customHeight="false" outlineLevel="0" collapsed="false">
      <c r="A1306" s="104" t="s">
        <v>104</v>
      </c>
      <c r="B1306" s="109" t="n">
        <v>2004</v>
      </c>
      <c r="C1306" s="109" t="n">
        <v>617.684</v>
      </c>
      <c r="D1306" s="109" t="n">
        <v>26.842</v>
      </c>
      <c r="E1306" s="109" t="n">
        <v>30.784</v>
      </c>
      <c r="F1306" s="0"/>
    </row>
    <row r="1307" customFormat="false" ht="15" hidden="true" customHeight="false" outlineLevel="0" collapsed="false">
      <c r="A1307" s="104" t="s">
        <v>126</v>
      </c>
      <c r="B1307" s="109" t="n">
        <v>2004</v>
      </c>
      <c r="C1307" s="109" t="n">
        <v>5388.063</v>
      </c>
      <c r="D1307" s="109" t="n">
        <v>19.271</v>
      </c>
      <c r="E1307" s="109" t="n">
        <v>23.866</v>
      </c>
      <c r="F1307" s="0"/>
    </row>
    <row r="1308" customFormat="false" ht="15" hidden="true" customHeight="false" outlineLevel="0" collapsed="false">
      <c r="A1308" s="104" t="s">
        <v>127</v>
      </c>
      <c r="B1308" s="109" t="n">
        <v>2004</v>
      </c>
      <c r="C1308" s="109" t="n">
        <v>1998.187</v>
      </c>
      <c r="D1308" s="109" t="n">
        <v>22.905</v>
      </c>
      <c r="E1308" s="109" t="n">
        <v>26.491</v>
      </c>
      <c r="F1308" s="0"/>
    </row>
    <row r="1309" customFormat="false" ht="15" hidden="true" customHeight="false" outlineLevel="0" collapsed="false">
      <c r="A1309" s="104" t="s">
        <v>105</v>
      </c>
      <c r="B1309" s="109" t="n">
        <v>2004</v>
      </c>
      <c r="C1309" s="109" t="n">
        <v>330.198</v>
      </c>
      <c r="D1309" s="109" t="n">
        <v>17.17</v>
      </c>
      <c r="E1309" s="109" t="n">
        <v>20.896</v>
      </c>
      <c r="F1309" s="0"/>
    </row>
    <row r="1310" customFormat="false" ht="15" hidden="true" customHeight="false" outlineLevel="0" collapsed="false">
      <c r="A1310" s="104" t="s">
        <v>128</v>
      </c>
      <c r="B1310" s="109" t="n">
        <v>2004</v>
      </c>
      <c r="C1310" s="109" t="n">
        <v>3440.966</v>
      </c>
      <c r="D1310" s="109" t="n">
        <v>25.209</v>
      </c>
      <c r="E1310" s="109" t="n">
        <v>28.059</v>
      </c>
      <c r="F1310" s="0"/>
    </row>
    <row r="1311" customFormat="false" ht="15" hidden="true" customHeight="false" outlineLevel="0" collapsed="false">
      <c r="A1311" s="104" t="s">
        <v>106</v>
      </c>
      <c r="B1311" s="109" t="n">
        <v>2004</v>
      </c>
      <c r="C1311" s="109" t="n">
        <v>237.287</v>
      </c>
      <c r="D1311" s="109" t="n">
        <v>17.185</v>
      </c>
      <c r="E1311" s="109" t="n">
        <v>20.694</v>
      </c>
      <c r="F1311" s="0"/>
    </row>
    <row r="1312" customFormat="false" ht="15" hidden="true" customHeight="false" outlineLevel="0" collapsed="false">
      <c r="A1312" s="104" t="s">
        <v>136</v>
      </c>
      <c r="B1312" s="109" t="n">
        <v>2004</v>
      </c>
      <c r="C1312" s="109" t="n">
        <v>982.976</v>
      </c>
      <c r="D1312" s="109" t="n">
        <v>23.828</v>
      </c>
      <c r="E1312" s="109" t="n">
        <v>18.34</v>
      </c>
      <c r="F1312" s="0"/>
    </row>
    <row r="1313" customFormat="false" ht="15" hidden="true" customHeight="false" outlineLevel="0" collapsed="false">
      <c r="A1313" s="104" t="s">
        <v>107</v>
      </c>
      <c r="B1313" s="109" t="n">
        <v>2004</v>
      </c>
      <c r="C1313" s="109" t="n">
        <v>240.034</v>
      </c>
      <c r="D1313" s="109" t="n">
        <v>22.923</v>
      </c>
      <c r="E1313" s="109" t="n">
        <v>20.336</v>
      </c>
      <c r="F1313" s="0"/>
    </row>
    <row r="1314" customFormat="false" ht="15" hidden="true" customHeight="false" outlineLevel="0" collapsed="false">
      <c r="A1314" s="104" t="s">
        <v>117</v>
      </c>
      <c r="B1314" s="109" t="n">
        <v>2004</v>
      </c>
      <c r="C1314" s="109" t="n">
        <v>714.975</v>
      </c>
      <c r="D1314" s="109" t="n">
        <v>34.415</v>
      </c>
      <c r="E1314" s="109" t="n">
        <v>58.748</v>
      </c>
      <c r="F1314" s="0"/>
    </row>
    <row r="1315" customFormat="false" ht="15" hidden="true" customHeight="false" outlineLevel="0" collapsed="false">
      <c r="A1315" s="104" t="s">
        <v>118</v>
      </c>
      <c r="B1315" s="109" t="n">
        <v>2004</v>
      </c>
      <c r="C1315" s="109" t="n">
        <v>733.243</v>
      </c>
      <c r="D1315" s="109" t="n">
        <v>22.956</v>
      </c>
      <c r="E1315" s="109" t="n">
        <v>22.725</v>
      </c>
      <c r="F1315" s="0"/>
    </row>
    <row r="1316" customFormat="false" ht="15" hidden="true" customHeight="false" outlineLevel="0" collapsed="false">
      <c r="A1316" s="104" t="s">
        <v>129</v>
      </c>
      <c r="B1316" s="109" t="n">
        <v>2004</v>
      </c>
      <c r="C1316" s="109" t="n">
        <v>10176.659</v>
      </c>
      <c r="D1316" s="109" t="n">
        <v>40.333</v>
      </c>
      <c r="E1316" s="109" t="n">
        <v>39.896</v>
      </c>
      <c r="F1316" s="0"/>
    </row>
    <row r="1317" customFormat="false" ht="15" hidden="true" customHeight="false" outlineLevel="0" collapsed="false">
      <c r="A1317" s="104" t="s">
        <v>108</v>
      </c>
      <c r="B1317" s="109" t="n">
        <v>2004</v>
      </c>
      <c r="C1317" s="109" t="n">
        <v>291.951</v>
      </c>
      <c r="D1317" s="109" t="n">
        <v>15.749</v>
      </c>
      <c r="E1317" s="109" t="n">
        <v>18.116</v>
      </c>
      <c r="F1317" s="0"/>
    </row>
    <row r="1318" customFormat="false" ht="15" hidden="true" customHeight="false" outlineLevel="0" collapsed="false">
      <c r="A1318" s="104" t="s">
        <v>131</v>
      </c>
      <c r="B1318" s="109" t="n">
        <v>2004</v>
      </c>
      <c r="C1318" s="109" t="n">
        <v>4870.662</v>
      </c>
      <c r="D1318" s="109" t="n">
        <v>24.243</v>
      </c>
      <c r="E1318" s="109" t="n">
        <v>25.411</v>
      </c>
      <c r="F1318" s="0"/>
    </row>
    <row r="1319" customFormat="false" ht="15" hidden="true" customHeight="false" outlineLevel="0" collapsed="false">
      <c r="A1319" s="104" t="s">
        <v>109</v>
      </c>
      <c r="B1319" s="109" t="n">
        <v>2004</v>
      </c>
      <c r="C1319" s="109"/>
      <c r="D1319" s="109"/>
      <c r="E1319" s="109"/>
      <c r="F1319" s="0"/>
    </row>
    <row r="1320" customFormat="false" ht="15" hidden="true" customHeight="false" outlineLevel="0" collapsed="false">
      <c r="A1320" s="104" t="s">
        <v>110</v>
      </c>
      <c r="B1320" s="109" t="n">
        <v>2004</v>
      </c>
      <c r="C1320" s="109" t="n">
        <v>622.413</v>
      </c>
      <c r="D1320" s="109" t="n">
        <v>20.729</v>
      </c>
      <c r="E1320" s="109" t="n">
        <v>20.505</v>
      </c>
      <c r="F1320" s="0"/>
    </row>
    <row r="1321" customFormat="false" ht="15" hidden="true" customHeight="false" outlineLevel="0" collapsed="false">
      <c r="A1321" s="104" t="s">
        <v>84</v>
      </c>
      <c r="B1321" s="109" t="n">
        <v>2004</v>
      </c>
      <c r="C1321" s="109" t="n">
        <v>2894.585</v>
      </c>
      <c r="D1321" s="109" t="n">
        <v>25.493</v>
      </c>
      <c r="E1321" s="109" t="n">
        <v>29.243</v>
      </c>
      <c r="F1321" s="0"/>
    </row>
    <row r="1322" customFormat="false" ht="15" hidden="true" customHeight="false" outlineLevel="0" collapsed="false">
      <c r="A1322" s="104" t="s">
        <v>112</v>
      </c>
      <c r="B1322" s="109" t="n">
        <v>2004</v>
      </c>
      <c r="C1322" s="109" t="n">
        <v>425.476</v>
      </c>
      <c r="D1322" s="109" t="n">
        <v>14.616</v>
      </c>
      <c r="E1322" s="109" t="n">
        <v>17.054</v>
      </c>
      <c r="F1322" s="0"/>
    </row>
    <row r="1323" customFormat="false" ht="15" hidden="true" customHeight="false" outlineLevel="0" collapsed="false">
      <c r="A1323" s="104" t="s">
        <v>119</v>
      </c>
      <c r="B1323" s="109" t="n">
        <v>2004</v>
      </c>
      <c r="C1323" s="109" t="n">
        <v>366.91</v>
      </c>
      <c r="D1323" s="109" t="n">
        <v>17.547</v>
      </c>
      <c r="E1323" s="109" t="n">
        <v>16.589</v>
      </c>
      <c r="F1323" s="0"/>
    </row>
    <row r="1324" customFormat="false" ht="15" hidden="true" customHeight="false" outlineLevel="0" collapsed="false">
      <c r="A1324" s="104" t="s">
        <v>132</v>
      </c>
      <c r="B1324" s="109" t="n">
        <v>2004</v>
      </c>
      <c r="C1324" s="109" t="n">
        <v>3139.619</v>
      </c>
      <c r="D1324" s="109" t="n">
        <v>21.945</v>
      </c>
      <c r="E1324" s="109" t="n">
        <v>24.232</v>
      </c>
      <c r="F1324" s="0"/>
    </row>
    <row r="1325" customFormat="false" ht="15" hidden="true" customHeight="false" outlineLevel="0" collapsed="false">
      <c r="A1325" s="104" t="s">
        <v>111</v>
      </c>
      <c r="B1325" s="109" t="n">
        <v>2004</v>
      </c>
      <c r="C1325" s="109" t="n">
        <v>298.025</v>
      </c>
      <c r="D1325" s="109" t="n">
        <v>20.676</v>
      </c>
      <c r="E1325" s="109" t="n">
        <v>20.232</v>
      </c>
      <c r="F1325" s="0"/>
    </row>
    <row r="1326" customFormat="false" ht="15" hidden="true" customHeight="false" outlineLevel="0" collapsed="false">
      <c r="A1326" s="104" t="s">
        <v>113</v>
      </c>
      <c r="B1326" s="109" t="n">
        <v>2004</v>
      </c>
      <c r="C1326" s="109" t="n">
        <v>530.54</v>
      </c>
      <c r="D1326" s="109" t="n">
        <v>20.764</v>
      </c>
      <c r="E1326" s="109" t="n">
        <v>23.273</v>
      </c>
      <c r="F1326" s="0"/>
    </row>
    <row r="1327" customFormat="false" ht="15" hidden="true" customHeight="false" outlineLevel="0" collapsed="false">
      <c r="A1327" s="104" t="s">
        <v>85</v>
      </c>
      <c r="B1327" s="109" t="n">
        <v>2004</v>
      </c>
      <c r="C1327" s="109" t="n">
        <v>693.49</v>
      </c>
      <c r="D1327" s="109"/>
      <c r="E1327" s="109"/>
      <c r="F1327" s="0"/>
    </row>
    <row r="1328" customFormat="false" ht="15" hidden="true" customHeight="false" outlineLevel="0" collapsed="false">
      <c r="A1328" s="104" t="s">
        <v>120</v>
      </c>
      <c r="B1328" s="109" t="n">
        <v>2005</v>
      </c>
      <c r="C1328" s="109" t="n">
        <v>3141.027</v>
      </c>
      <c r="D1328" s="109" t="n">
        <v>40.739</v>
      </c>
      <c r="E1328" s="109" t="n">
        <v>27.108</v>
      </c>
      <c r="F1328" s="0"/>
    </row>
    <row r="1329" customFormat="false" ht="15" hidden="true" customHeight="false" outlineLevel="0" collapsed="false">
      <c r="A1329" s="104" t="s">
        <v>86</v>
      </c>
      <c r="B1329" s="109" t="n">
        <v>2005</v>
      </c>
      <c r="C1329" s="109" t="n">
        <v>1428.459</v>
      </c>
      <c r="D1329" s="109" t="n">
        <v>44.125</v>
      </c>
      <c r="E1329" s="109" t="n">
        <v>34.736</v>
      </c>
      <c r="F1329" s="0"/>
    </row>
    <row r="1330" customFormat="false" ht="15" hidden="true" customHeight="false" outlineLevel="0" collapsed="false">
      <c r="A1330" s="104" t="s">
        <v>114</v>
      </c>
      <c r="B1330" s="109" t="n">
        <v>2005</v>
      </c>
      <c r="C1330" s="109" t="n">
        <v>588.1</v>
      </c>
      <c r="D1330" s="109" t="n">
        <v>17.241</v>
      </c>
      <c r="E1330" s="109" t="n">
        <v>19.323</v>
      </c>
      <c r="F1330" s="0"/>
    </row>
    <row r="1331" customFormat="false" ht="15" hidden="true" customHeight="false" outlineLevel="0" collapsed="false">
      <c r="A1331" s="104" t="s">
        <v>122</v>
      </c>
      <c r="B1331" s="109" t="n">
        <v>2005</v>
      </c>
      <c r="C1331" s="109" t="n">
        <v>5346.037</v>
      </c>
      <c r="D1331" s="109" t="n">
        <v>43.566</v>
      </c>
      <c r="E1331" s="109" t="n">
        <v>33.368</v>
      </c>
      <c r="F1331" s="0"/>
    </row>
    <row r="1332" customFormat="false" ht="15" hidden="true" customHeight="false" outlineLevel="0" collapsed="false">
      <c r="A1332" s="104" t="s">
        <v>88</v>
      </c>
      <c r="B1332" s="109" t="n">
        <v>2005</v>
      </c>
      <c r="C1332" s="109" t="n">
        <v>408.487</v>
      </c>
      <c r="D1332" s="109" t="n">
        <v>17.234</v>
      </c>
      <c r="E1332" s="109" t="n">
        <v>22.732</v>
      </c>
      <c r="F1332" s="0"/>
    </row>
    <row r="1333" customFormat="false" ht="15" hidden="true" customHeight="false" outlineLevel="0" collapsed="false">
      <c r="A1333" s="104" t="s">
        <v>89</v>
      </c>
      <c r="B1333" s="109" t="n">
        <v>2005</v>
      </c>
      <c r="C1333" s="109" t="n">
        <v>148.71</v>
      </c>
      <c r="D1333" s="109" t="n">
        <v>22.587</v>
      </c>
      <c r="E1333" s="109" t="n">
        <v>33.142</v>
      </c>
      <c r="F1333" s="0"/>
    </row>
    <row r="1334" customFormat="false" ht="15" hidden="true" customHeight="false" outlineLevel="0" collapsed="false">
      <c r="A1334" s="104" t="s">
        <v>123</v>
      </c>
      <c r="B1334" s="109" t="n">
        <v>2005</v>
      </c>
      <c r="C1334" s="109" t="n">
        <v>2278.165</v>
      </c>
      <c r="D1334" s="109" t="n">
        <v>27.544</v>
      </c>
      <c r="E1334" s="109" t="n">
        <v>33.547</v>
      </c>
      <c r="F1334" s="0"/>
    </row>
    <row r="1335" customFormat="false" ht="15" hidden="true" customHeight="false" outlineLevel="0" collapsed="false">
      <c r="A1335" s="104" t="s">
        <v>71</v>
      </c>
      <c r="B1335" s="109" t="n">
        <v>2005</v>
      </c>
      <c r="C1335" s="109" t="n">
        <v>931.339</v>
      </c>
      <c r="D1335" s="109" t="n">
        <v>18.171</v>
      </c>
      <c r="E1335" s="109" t="n">
        <v>14.61</v>
      </c>
      <c r="F1335" s="0"/>
    </row>
    <row r="1336" customFormat="false" ht="15" hidden="true" customHeight="false" outlineLevel="0" collapsed="false">
      <c r="A1336" s="104" t="s">
        <v>90</v>
      </c>
      <c r="B1336" s="109" t="n">
        <v>2005</v>
      </c>
      <c r="C1336" s="109" t="n">
        <v>337.641</v>
      </c>
      <c r="D1336" s="109" t="n">
        <v>12.479</v>
      </c>
      <c r="E1336" s="109" t="n">
        <v>17.068</v>
      </c>
      <c r="F1336" s="0"/>
    </row>
    <row r="1337" customFormat="false" ht="15" hidden="true" customHeight="false" outlineLevel="0" collapsed="false">
      <c r="A1337" s="104" t="s">
        <v>91</v>
      </c>
      <c r="B1337" s="109" t="n">
        <v>2005</v>
      </c>
      <c r="C1337" s="109" t="n">
        <v>739.472</v>
      </c>
      <c r="D1337" s="109" t="n">
        <v>11.442</v>
      </c>
      <c r="E1337" s="109" t="n">
        <v>11.51</v>
      </c>
      <c r="F1337" s="0"/>
    </row>
    <row r="1338" customFormat="false" ht="15" hidden="true" customHeight="false" outlineLevel="0" collapsed="false">
      <c r="A1338" s="104" t="s">
        <v>92</v>
      </c>
      <c r="B1338" s="109" t="n">
        <v>2005</v>
      </c>
      <c r="C1338" s="109" t="n">
        <v>646.024</v>
      </c>
      <c r="D1338" s="109" t="n">
        <v>19.926</v>
      </c>
      <c r="E1338" s="109" t="n">
        <v>19.871</v>
      </c>
      <c r="F1338" s="0"/>
    </row>
    <row r="1339" customFormat="false" ht="15" hidden="true" customHeight="false" outlineLevel="0" collapsed="false">
      <c r="A1339" s="104" t="s">
        <v>157</v>
      </c>
      <c r="B1339" s="109" t="n">
        <v>2005</v>
      </c>
      <c r="C1339" s="109" t="n">
        <v>196.635</v>
      </c>
      <c r="D1339" s="109" t="n">
        <v>9.366</v>
      </c>
      <c r="E1339" s="109" t="n">
        <v>8.772</v>
      </c>
      <c r="F1339" s="0"/>
    </row>
    <row r="1340" customFormat="false" ht="15" hidden="true" customHeight="false" outlineLevel="0" collapsed="false">
      <c r="A1340" s="104" t="s">
        <v>75</v>
      </c>
      <c r="B1340" s="109" t="n">
        <v>2005</v>
      </c>
      <c r="C1340" s="109" t="n">
        <v>1820.199</v>
      </c>
      <c r="D1340" s="109" t="n">
        <v>38.798</v>
      </c>
      <c r="E1340" s="109" t="n">
        <v>24.162</v>
      </c>
      <c r="F1340" s="0"/>
    </row>
    <row r="1341" customFormat="false" ht="15" hidden="true" customHeight="false" outlineLevel="0" collapsed="false">
      <c r="A1341" s="104" t="s">
        <v>78</v>
      </c>
      <c r="B1341" s="109" t="n">
        <v>2005</v>
      </c>
      <c r="C1341" s="109" t="n">
        <v>933.024</v>
      </c>
      <c r="D1341" s="109" t="n">
        <v>17.377</v>
      </c>
      <c r="E1341" s="109" t="n">
        <v>18.794</v>
      </c>
      <c r="F1341" s="0"/>
    </row>
    <row r="1342" customFormat="false" ht="15" hidden="true" customHeight="false" outlineLevel="0" collapsed="false">
      <c r="A1342" s="104" t="s">
        <v>116</v>
      </c>
      <c r="B1342" s="109" t="n">
        <v>2005</v>
      </c>
      <c r="C1342" s="109" t="n">
        <v>967.29</v>
      </c>
      <c r="D1342" s="109" t="n">
        <v>37.093</v>
      </c>
      <c r="E1342" s="109" t="n">
        <v>36.83</v>
      </c>
      <c r="F1342" s="0"/>
    </row>
    <row r="1343" customFormat="false" ht="15" hidden="true" customHeight="false" outlineLevel="0" collapsed="false">
      <c r="A1343" s="104" t="s">
        <v>81</v>
      </c>
      <c r="B1343" s="109" t="n">
        <v>2005</v>
      </c>
      <c r="C1343" s="109" t="n">
        <v>1330.459</v>
      </c>
      <c r="D1343" s="109" t="n">
        <v>23.623</v>
      </c>
      <c r="E1343" s="109" t="n">
        <v>31.618</v>
      </c>
      <c r="F1343" s="0"/>
    </row>
    <row r="1344" customFormat="false" ht="15" hidden="true" customHeight="false" outlineLevel="0" collapsed="false">
      <c r="A1344" s="104" t="s">
        <v>137</v>
      </c>
      <c r="B1344" s="109" t="n">
        <v>2005</v>
      </c>
      <c r="C1344" s="109" t="n">
        <v>15014.869</v>
      </c>
      <c r="D1344" s="109" t="n">
        <v>29.497</v>
      </c>
      <c r="E1344" s="109" t="n">
        <v>12.751</v>
      </c>
      <c r="F1344" s="0"/>
    </row>
    <row r="1345" customFormat="false" ht="15" hidden="true" customHeight="false" outlineLevel="0" collapsed="false">
      <c r="A1345" s="104" t="s">
        <v>94</v>
      </c>
      <c r="B1345" s="109" t="n">
        <v>2005</v>
      </c>
      <c r="C1345" s="109" t="n">
        <v>241.462</v>
      </c>
      <c r="D1345" s="109" t="n">
        <v>35.289</v>
      </c>
      <c r="E1345" s="109" t="n">
        <v>57.487</v>
      </c>
      <c r="F1345" s="0"/>
    </row>
    <row r="1346" customFormat="false" ht="15" hidden="true" customHeight="false" outlineLevel="0" collapsed="false">
      <c r="A1346" s="104" t="s">
        <v>95</v>
      </c>
      <c r="B1346" s="109" t="n">
        <v>2005</v>
      </c>
      <c r="C1346" s="109" t="n">
        <v>165.218</v>
      </c>
      <c r="D1346" s="109" t="n">
        <v>18.768</v>
      </c>
      <c r="E1346" s="109" t="n">
        <v>22.89</v>
      </c>
      <c r="F1346" s="0"/>
    </row>
    <row r="1347" customFormat="false" ht="15" hidden="true" customHeight="false" outlineLevel="0" collapsed="false">
      <c r="A1347" s="104" t="s">
        <v>124</v>
      </c>
      <c r="B1347" s="109" t="n">
        <v>2005</v>
      </c>
      <c r="C1347" s="109" t="n">
        <v>6936.103</v>
      </c>
      <c r="D1347" s="109" t="n">
        <v>28.745</v>
      </c>
      <c r="E1347" s="109" t="n">
        <v>20.768</v>
      </c>
      <c r="F1347" s="0"/>
    </row>
    <row r="1348" customFormat="false" ht="15" hidden="true" customHeight="false" outlineLevel="0" collapsed="false">
      <c r="A1348" s="104" t="s">
        <v>96</v>
      </c>
      <c r="B1348" s="109" t="n">
        <v>2005</v>
      </c>
      <c r="C1348" s="109" t="n">
        <v>433.291</v>
      </c>
      <c r="D1348" s="109" t="n">
        <v>15.83</v>
      </c>
      <c r="E1348" s="109" t="n">
        <v>21.698</v>
      </c>
      <c r="F1348" s="0"/>
    </row>
    <row r="1349" customFormat="false" ht="15" hidden="true" customHeight="false" outlineLevel="0" collapsed="false">
      <c r="A1349" s="104" t="s">
        <v>125</v>
      </c>
      <c r="B1349" s="109" t="n">
        <v>2005</v>
      </c>
      <c r="C1349" s="109" t="n">
        <v>835.901</v>
      </c>
      <c r="D1349" s="109" t="n">
        <v>16.628</v>
      </c>
      <c r="E1349" s="109" t="n">
        <v>19.458</v>
      </c>
      <c r="F1349" s="0"/>
    </row>
    <row r="1350" customFormat="false" ht="15" hidden="true" customHeight="false" outlineLevel="0" collapsed="false">
      <c r="A1350" s="104" t="s">
        <v>97</v>
      </c>
      <c r="B1350" s="109" t="n">
        <v>2005</v>
      </c>
      <c r="C1350" s="109" t="n">
        <v>306.701</v>
      </c>
      <c r="D1350" s="109" t="n">
        <v>15.242</v>
      </c>
      <c r="E1350" s="109" t="n">
        <v>16.89</v>
      </c>
      <c r="F1350" s="0"/>
    </row>
    <row r="1351" customFormat="false" ht="15" hidden="true" customHeight="false" outlineLevel="0" collapsed="false">
      <c r="A1351" s="104" t="s">
        <v>98</v>
      </c>
      <c r="B1351" s="109" t="n">
        <v>2005</v>
      </c>
      <c r="C1351" s="109" t="n">
        <v>442.774</v>
      </c>
      <c r="D1351" s="109" t="n">
        <v>16.573</v>
      </c>
      <c r="E1351" s="109" t="n">
        <v>20.586</v>
      </c>
      <c r="F1351" s="0"/>
    </row>
    <row r="1352" customFormat="false" ht="15" hidden="true" customHeight="false" outlineLevel="0" collapsed="false">
      <c r="A1352" s="104" t="s">
        <v>82</v>
      </c>
      <c r="B1352" s="109" t="n">
        <v>2005</v>
      </c>
      <c r="C1352" s="109" t="n">
        <v>621.283</v>
      </c>
      <c r="D1352" s="109" t="n">
        <v>20.042</v>
      </c>
      <c r="E1352" s="109" t="n">
        <v>21.447</v>
      </c>
      <c r="F1352" s="0"/>
    </row>
    <row r="1353" customFormat="false" ht="15" hidden="true" customHeight="false" outlineLevel="0" collapsed="false">
      <c r="A1353" s="104" t="s">
        <v>99</v>
      </c>
      <c r="B1353" s="109" t="n">
        <v>2005</v>
      </c>
      <c r="C1353" s="109" t="n">
        <v>863.741</v>
      </c>
      <c r="D1353" s="109" t="n">
        <v>45.039</v>
      </c>
      <c r="E1353" s="109" t="n">
        <v>41.273</v>
      </c>
      <c r="F1353" s="0"/>
    </row>
    <row r="1354" customFormat="false" ht="15" hidden="true" customHeight="false" outlineLevel="0" collapsed="false">
      <c r="A1354" s="104" t="s">
        <v>100</v>
      </c>
      <c r="B1354" s="109" t="n">
        <v>2005</v>
      </c>
      <c r="C1354" s="109" t="n">
        <v>205.604</v>
      </c>
      <c r="D1354" s="109" t="n">
        <v>11.417</v>
      </c>
      <c r="E1354" s="109" t="n">
        <v>11.416</v>
      </c>
      <c r="F1354" s="0"/>
    </row>
    <row r="1355" customFormat="false" ht="15" hidden="true" customHeight="false" outlineLevel="0" collapsed="false">
      <c r="A1355" s="104" t="s">
        <v>134</v>
      </c>
      <c r="B1355" s="109" t="n">
        <v>2005</v>
      </c>
      <c r="C1355" s="109" t="n">
        <v>8467.716</v>
      </c>
      <c r="D1355" s="109" t="n">
        <v>60.41</v>
      </c>
      <c r="E1355" s="109" t="n">
        <v>29.055</v>
      </c>
      <c r="F1355" s="0"/>
    </row>
    <row r="1356" customFormat="false" ht="15" hidden="true" customHeight="false" outlineLevel="0" collapsed="false">
      <c r="A1356" s="104" t="s">
        <v>101</v>
      </c>
      <c r="B1356" s="109" t="n">
        <v>2005</v>
      </c>
      <c r="C1356" s="109" t="n">
        <v>275.516</v>
      </c>
      <c r="D1356" s="109" t="n">
        <v>18.462</v>
      </c>
      <c r="E1356" s="109" t="n">
        <v>21.34</v>
      </c>
      <c r="F1356" s="0"/>
    </row>
    <row r="1357" customFormat="false" ht="15" hidden="true" customHeight="false" outlineLevel="0" collapsed="false">
      <c r="A1357" s="104" t="s">
        <v>102</v>
      </c>
      <c r="B1357" s="109" t="n">
        <v>2005</v>
      </c>
      <c r="C1357" s="109" t="n">
        <v>267.785</v>
      </c>
      <c r="D1357" s="109" t="n">
        <v>24.21</v>
      </c>
      <c r="E1357" s="109" t="n">
        <v>26.108</v>
      </c>
      <c r="F1357" s="0"/>
    </row>
    <row r="1358" customFormat="false" ht="15" hidden="true" customHeight="false" outlineLevel="0" collapsed="false">
      <c r="A1358" s="104" t="s">
        <v>103</v>
      </c>
      <c r="B1358" s="109" t="n">
        <v>2005</v>
      </c>
      <c r="C1358" s="109" t="n">
        <v>523.887</v>
      </c>
      <c r="D1358" s="109" t="n">
        <v>18.87</v>
      </c>
      <c r="E1358" s="109" t="n">
        <v>21.635</v>
      </c>
      <c r="F1358" s="0"/>
    </row>
    <row r="1359" customFormat="false" ht="15" hidden="true" customHeight="false" outlineLevel="0" collapsed="false">
      <c r="A1359" s="104" t="s">
        <v>104</v>
      </c>
      <c r="B1359" s="109" t="n">
        <v>2005</v>
      </c>
      <c r="C1359" s="109" t="n">
        <v>716.665</v>
      </c>
      <c r="D1359" s="109" t="n">
        <v>24.417</v>
      </c>
      <c r="E1359" s="109" t="n">
        <v>28.662</v>
      </c>
      <c r="F1359" s="0"/>
    </row>
    <row r="1360" customFormat="false" ht="15" hidden="true" customHeight="false" outlineLevel="0" collapsed="false">
      <c r="A1360" s="104" t="s">
        <v>126</v>
      </c>
      <c r="B1360" s="109" t="n">
        <v>2005</v>
      </c>
      <c r="C1360" s="109" t="n">
        <v>5282.897</v>
      </c>
      <c r="D1360" s="109" t="n">
        <v>19.664</v>
      </c>
      <c r="E1360" s="109" t="n">
        <v>24.364</v>
      </c>
      <c r="F1360" s="0"/>
    </row>
    <row r="1361" customFormat="false" ht="15" hidden="true" customHeight="false" outlineLevel="0" collapsed="false">
      <c r="A1361" s="104" t="s">
        <v>127</v>
      </c>
      <c r="B1361" s="109" t="n">
        <v>2005</v>
      </c>
      <c r="C1361" s="109" t="n">
        <v>2066.252</v>
      </c>
      <c r="D1361" s="109" t="n">
        <v>25.087</v>
      </c>
      <c r="E1361" s="109" t="n">
        <v>30.991</v>
      </c>
      <c r="F1361" s="0"/>
    </row>
    <row r="1362" customFormat="false" ht="15" hidden="true" customHeight="false" outlineLevel="0" collapsed="false">
      <c r="A1362" s="104" t="s">
        <v>105</v>
      </c>
      <c r="B1362" s="109" t="n">
        <v>2005</v>
      </c>
      <c r="C1362" s="109" t="n">
        <v>361.492</v>
      </c>
      <c r="D1362" s="109" t="n">
        <v>17.427</v>
      </c>
      <c r="E1362" s="109" t="n">
        <v>19.831</v>
      </c>
      <c r="F1362" s="0"/>
    </row>
    <row r="1363" customFormat="false" ht="15" hidden="true" customHeight="false" outlineLevel="0" collapsed="false">
      <c r="A1363" s="104" t="s">
        <v>128</v>
      </c>
      <c r="B1363" s="109" t="n">
        <v>2005</v>
      </c>
      <c r="C1363" s="109" t="n">
        <v>3708.785</v>
      </c>
      <c r="D1363" s="109" t="n">
        <v>26.285</v>
      </c>
      <c r="E1363" s="109" t="n">
        <v>26.81</v>
      </c>
      <c r="F1363" s="0"/>
    </row>
    <row r="1364" customFormat="false" ht="15" hidden="true" customHeight="false" outlineLevel="0" collapsed="false">
      <c r="A1364" s="104" t="s">
        <v>106</v>
      </c>
      <c r="B1364" s="109" t="n">
        <v>2005</v>
      </c>
      <c r="C1364" s="109" t="n">
        <v>263.809</v>
      </c>
      <c r="D1364" s="109" t="n">
        <v>18.184</v>
      </c>
      <c r="E1364" s="109" t="n">
        <v>20.176</v>
      </c>
      <c r="F1364" s="0"/>
    </row>
    <row r="1365" customFormat="false" ht="15" hidden="true" customHeight="false" outlineLevel="0" collapsed="false">
      <c r="A1365" s="104" t="s">
        <v>136</v>
      </c>
      <c r="B1365" s="109" t="n">
        <v>2005</v>
      </c>
      <c r="C1365" s="109" t="n">
        <v>1245.073</v>
      </c>
      <c r="D1365" s="109" t="n">
        <v>24.017</v>
      </c>
      <c r="E1365" s="109" t="n">
        <v>19.11</v>
      </c>
      <c r="F1365" s="0"/>
    </row>
    <row r="1366" customFormat="false" ht="15" hidden="true" customHeight="false" outlineLevel="0" collapsed="false">
      <c r="A1366" s="104" t="s">
        <v>107</v>
      </c>
      <c r="B1366" s="109" t="n">
        <v>2005</v>
      </c>
      <c r="C1366" s="109" t="n">
        <v>292.544</v>
      </c>
      <c r="D1366" s="109" t="n">
        <v>23.954</v>
      </c>
      <c r="E1366" s="109" t="n">
        <v>22.676</v>
      </c>
      <c r="F1366" s="0"/>
    </row>
    <row r="1367" customFormat="false" ht="15" hidden="true" customHeight="false" outlineLevel="0" collapsed="false">
      <c r="A1367" s="104" t="s">
        <v>117</v>
      </c>
      <c r="B1367" s="109" t="n">
        <v>2005</v>
      </c>
      <c r="C1367" s="109" t="n">
        <v>842.136</v>
      </c>
      <c r="D1367" s="109" t="n">
        <v>67.739</v>
      </c>
      <c r="E1367" s="109" t="n">
        <v>41.969</v>
      </c>
      <c r="F1367" s="0"/>
    </row>
    <row r="1368" customFormat="false" ht="15" hidden="true" customHeight="false" outlineLevel="0" collapsed="false">
      <c r="A1368" s="104" t="s">
        <v>118</v>
      </c>
      <c r="B1368" s="109" t="n">
        <v>2005</v>
      </c>
      <c r="C1368" s="109" t="n">
        <v>773.868</v>
      </c>
      <c r="D1368" s="109" t="n">
        <v>23.263</v>
      </c>
      <c r="E1368" s="109" t="n">
        <v>23.595</v>
      </c>
      <c r="F1368" s="0"/>
    </row>
    <row r="1369" customFormat="false" ht="15" hidden="true" customHeight="false" outlineLevel="0" collapsed="false">
      <c r="A1369" s="104" t="s">
        <v>129</v>
      </c>
      <c r="B1369" s="109" t="n">
        <v>2005</v>
      </c>
      <c r="C1369" s="109" t="n">
        <v>11093.314</v>
      </c>
      <c r="D1369" s="109" t="n">
        <v>39.402</v>
      </c>
      <c r="E1369" s="109" t="n">
        <v>38.98</v>
      </c>
      <c r="F1369" s="0"/>
    </row>
    <row r="1370" customFormat="false" ht="15" hidden="true" customHeight="false" outlineLevel="0" collapsed="false">
      <c r="A1370" s="104" t="s">
        <v>108</v>
      </c>
      <c r="B1370" s="109" t="n">
        <v>2005</v>
      </c>
      <c r="C1370" s="109" t="n">
        <v>322.093</v>
      </c>
      <c r="D1370" s="109" t="n">
        <v>16.098</v>
      </c>
      <c r="E1370" s="109" t="n">
        <v>18.035</v>
      </c>
      <c r="F1370" s="0"/>
    </row>
    <row r="1371" customFormat="false" ht="15" hidden="true" customHeight="false" outlineLevel="0" collapsed="false">
      <c r="A1371" s="104" t="s">
        <v>131</v>
      </c>
      <c r="B1371" s="109" t="n">
        <v>2005</v>
      </c>
      <c r="C1371" s="109" t="n">
        <v>5412.37</v>
      </c>
      <c r="D1371" s="109" t="n">
        <v>27.69</v>
      </c>
      <c r="E1371" s="109" t="n">
        <v>28.173</v>
      </c>
      <c r="F1371" s="0"/>
    </row>
    <row r="1372" customFormat="false" ht="15" hidden="true" customHeight="false" outlineLevel="0" collapsed="false">
      <c r="A1372" s="104" t="s">
        <v>109</v>
      </c>
      <c r="B1372" s="109" t="n">
        <v>2005</v>
      </c>
      <c r="C1372" s="109"/>
      <c r="D1372" s="109"/>
      <c r="E1372" s="109"/>
      <c r="F1372" s="0"/>
    </row>
    <row r="1373" customFormat="false" ht="15" hidden="true" customHeight="false" outlineLevel="0" collapsed="false">
      <c r="A1373" s="104" t="s">
        <v>110</v>
      </c>
      <c r="B1373" s="109" t="n">
        <v>2005</v>
      </c>
      <c r="C1373" s="109" t="n">
        <v>751.375</v>
      </c>
      <c r="D1373" s="109" t="n">
        <v>23.727</v>
      </c>
      <c r="E1373" s="109" t="n">
        <v>26.197</v>
      </c>
      <c r="F1373" s="0"/>
    </row>
    <row r="1374" customFormat="false" ht="15" hidden="true" customHeight="false" outlineLevel="0" collapsed="false">
      <c r="A1374" s="104" t="s">
        <v>84</v>
      </c>
      <c r="B1374" s="109" t="n">
        <v>2005</v>
      </c>
      <c r="C1374" s="109" t="n">
        <v>3255.344</v>
      </c>
      <c r="D1374" s="109" t="n">
        <v>25.998</v>
      </c>
      <c r="E1374" s="109" t="n">
        <v>27.579</v>
      </c>
      <c r="F1374" s="0"/>
    </row>
    <row r="1375" customFormat="false" ht="15" hidden="true" customHeight="false" outlineLevel="0" collapsed="false">
      <c r="A1375" s="104" t="s">
        <v>112</v>
      </c>
      <c r="B1375" s="109" t="n">
        <v>2005</v>
      </c>
      <c r="C1375" s="109" t="n">
        <v>450.395</v>
      </c>
      <c r="D1375" s="109" t="n">
        <v>15.254</v>
      </c>
      <c r="E1375" s="109" t="n">
        <v>18.577</v>
      </c>
      <c r="F1375" s="0"/>
    </row>
    <row r="1376" customFormat="false" ht="15" hidden="true" customHeight="false" outlineLevel="0" collapsed="false">
      <c r="A1376" s="104" t="s">
        <v>119</v>
      </c>
      <c r="B1376" s="109" t="n">
        <v>2005</v>
      </c>
      <c r="C1376" s="109" t="n">
        <v>391.537</v>
      </c>
      <c r="D1376" s="109" t="n">
        <v>16.848</v>
      </c>
      <c r="E1376" s="109" t="n">
        <v>19.272</v>
      </c>
      <c r="F1376" s="0"/>
    </row>
    <row r="1377" customFormat="false" ht="15" hidden="true" customHeight="false" outlineLevel="0" collapsed="false">
      <c r="A1377" s="104" t="s">
        <v>132</v>
      </c>
      <c r="B1377" s="109" t="n">
        <v>2005</v>
      </c>
      <c r="C1377" s="109" t="n">
        <v>3217.886</v>
      </c>
      <c r="D1377" s="109" t="n">
        <v>21.451</v>
      </c>
      <c r="E1377" s="109" t="n">
        <v>24.128</v>
      </c>
      <c r="F1377" s="0"/>
    </row>
    <row r="1378" customFormat="false" ht="15" hidden="true" customHeight="false" outlineLevel="0" collapsed="false">
      <c r="A1378" s="104" t="s">
        <v>111</v>
      </c>
      <c r="B1378" s="109" t="n">
        <v>2005</v>
      </c>
      <c r="C1378" s="109" t="n">
        <v>334.598</v>
      </c>
      <c r="D1378" s="109" t="n">
        <v>18.556</v>
      </c>
      <c r="E1378" s="109" t="n">
        <v>18.776</v>
      </c>
      <c r="F1378" s="0"/>
    </row>
    <row r="1379" customFormat="false" ht="15" hidden="true" customHeight="false" outlineLevel="0" collapsed="false">
      <c r="A1379" s="104" t="s">
        <v>113</v>
      </c>
      <c r="B1379" s="109" t="n">
        <v>2005</v>
      </c>
      <c r="C1379" s="109" t="n">
        <v>691.785</v>
      </c>
      <c r="D1379" s="109" t="n">
        <v>20.079</v>
      </c>
      <c r="E1379" s="109" t="n">
        <v>22.451</v>
      </c>
      <c r="F1379" s="0"/>
    </row>
    <row r="1380" customFormat="false" ht="15" hidden="true" customHeight="false" outlineLevel="0" collapsed="false">
      <c r="A1380" s="104" t="s">
        <v>85</v>
      </c>
      <c r="B1380" s="109" t="n">
        <v>2005</v>
      </c>
      <c r="C1380" s="109" t="n">
        <v>655.344</v>
      </c>
      <c r="D1380" s="109" t="n">
        <v>12.145</v>
      </c>
      <c r="E1380" s="109" t="n">
        <v>18.54</v>
      </c>
      <c r="F1380" s="0"/>
    </row>
    <row r="1381" customFormat="false" ht="15" hidden="true" customHeight="false" outlineLevel="0" collapsed="false">
      <c r="A1381" s="104" t="s">
        <v>120</v>
      </c>
      <c r="B1381" s="109" t="n">
        <v>2006</v>
      </c>
      <c r="C1381" s="109" t="n">
        <v>3508.959</v>
      </c>
      <c r="D1381" s="109" t="n">
        <v>42.814</v>
      </c>
      <c r="E1381" s="109" t="n">
        <v>28.853</v>
      </c>
      <c r="F1381" s="0"/>
    </row>
    <row r="1382" customFormat="false" ht="15" hidden="true" customHeight="false" outlineLevel="0" collapsed="false">
      <c r="A1382" s="104" t="s">
        <v>86</v>
      </c>
      <c r="B1382" s="109" t="n">
        <v>2006</v>
      </c>
      <c r="C1382" s="109" t="n">
        <v>2052.721</v>
      </c>
      <c r="D1382" s="109" t="n">
        <v>50.172</v>
      </c>
      <c r="E1382" s="109" t="n">
        <v>38.36</v>
      </c>
      <c r="F1382" s="0"/>
    </row>
    <row r="1383" customFormat="false" ht="15" hidden="true" customHeight="false" outlineLevel="0" collapsed="false">
      <c r="A1383" s="104" t="s">
        <v>114</v>
      </c>
      <c r="B1383" s="109" t="n">
        <v>2006</v>
      </c>
      <c r="C1383" s="109" t="n">
        <v>609.539</v>
      </c>
      <c r="D1383" s="109" t="n">
        <v>17.576</v>
      </c>
      <c r="E1383" s="109" t="n">
        <v>17.776</v>
      </c>
      <c r="F1383" s="0"/>
    </row>
    <row r="1384" customFormat="false" ht="15" hidden="true" customHeight="false" outlineLevel="0" collapsed="false">
      <c r="A1384" s="104" t="s">
        <v>122</v>
      </c>
      <c r="B1384" s="109" t="n">
        <v>2006</v>
      </c>
      <c r="C1384" s="109" t="n">
        <v>5347.437</v>
      </c>
      <c r="D1384" s="109" t="n">
        <v>45.272</v>
      </c>
      <c r="E1384" s="109" t="n">
        <v>32.294</v>
      </c>
      <c r="F1384" s="0"/>
    </row>
    <row r="1385" customFormat="false" ht="15" hidden="true" customHeight="false" outlineLevel="0" collapsed="false">
      <c r="A1385" s="104" t="s">
        <v>88</v>
      </c>
      <c r="B1385" s="109" t="n">
        <v>2006</v>
      </c>
      <c r="C1385" s="109" t="n">
        <v>421.759</v>
      </c>
      <c r="D1385" s="109" t="n">
        <v>40.751</v>
      </c>
      <c r="E1385" s="109" t="n">
        <v>24.612</v>
      </c>
      <c r="F1385" s="0"/>
    </row>
    <row r="1386" customFormat="false" ht="15" hidden="true" customHeight="false" outlineLevel="0" collapsed="false">
      <c r="A1386" s="104" t="s">
        <v>89</v>
      </c>
      <c r="B1386" s="109" t="n">
        <v>2006</v>
      </c>
      <c r="C1386" s="109" t="n">
        <v>166.657</v>
      </c>
      <c r="D1386" s="109" t="n">
        <v>26.55</v>
      </c>
      <c r="E1386" s="109" t="n">
        <v>36.474</v>
      </c>
      <c r="F1386" s="0"/>
    </row>
    <row r="1387" customFormat="false" ht="15" hidden="true" customHeight="false" outlineLevel="0" collapsed="false">
      <c r="A1387" s="104" t="s">
        <v>123</v>
      </c>
      <c r="B1387" s="109" t="n">
        <v>2006</v>
      </c>
      <c r="C1387" s="109" t="n">
        <v>2566.454</v>
      </c>
      <c r="D1387" s="109" t="n">
        <v>28.277</v>
      </c>
      <c r="E1387" s="109" t="n">
        <v>33.344</v>
      </c>
      <c r="F1387" s="0"/>
    </row>
    <row r="1388" customFormat="false" ht="15" hidden="true" customHeight="false" outlineLevel="0" collapsed="false">
      <c r="A1388" s="104" t="s">
        <v>71</v>
      </c>
      <c r="B1388" s="109" t="n">
        <v>2006</v>
      </c>
      <c r="C1388" s="109" t="n">
        <v>979.742</v>
      </c>
      <c r="D1388" s="109" t="n">
        <v>47.383</v>
      </c>
      <c r="E1388" s="109" t="n">
        <v>14.551</v>
      </c>
      <c r="F1388" s="0"/>
    </row>
    <row r="1389" customFormat="false" ht="15" hidden="true" customHeight="false" outlineLevel="0" collapsed="false">
      <c r="A1389" s="104" t="s">
        <v>90</v>
      </c>
      <c r="B1389" s="109" t="n">
        <v>2006</v>
      </c>
      <c r="C1389" s="109" t="n">
        <v>362.233</v>
      </c>
      <c r="D1389" s="109" t="n">
        <v>23.11</v>
      </c>
      <c r="E1389" s="109" t="n">
        <v>14.074</v>
      </c>
      <c r="F1389" s="0"/>
    </row>
    <row r="1390" customFormat="false" ht="15" hidden="true" customHeight="false" outlineLevel="0" collapsed="false">
      <c r="A1390" s="104" t="s">
        <v>91</v>
      </c>
      <c r="B1390" s="109" t="n">
        <v>2006</v>
      </c>
      <c r="C1390" s="109" t="n">
        <v>804.514</v>
      </c>
      <c r="D1390" s="109" t="n">
        <v>16.152</v>
      </c>
      <c r="E1390" s="109" t="n">
        <v>13.932</v>
      </c>
      <c r="F1390" s="0"/>
    </row>
    <row r="1391" customFormat="false" ht="15" hidden="true" customHeight="false" outlineLevel="0" collapsed="false">
      <c r="A1391" s="104" t="s">
        <v>92</v>
      </c>
      <c r="B1391" s="109" t="n">
        <v>2006</v>
      </c>
      <c r="C1391" s="109" t="n">
        <v>658.626</v>
      </c>
      <c r="D1391" s="109" t="n">
        <v>18.679</v>
      </c>
      <c r="E1391" s="109" t="n">
        <v>21.25</v>
      </c>
      <c r="F1391" s="0"/>
    </row>
    <row r="1392" customFormat="false" ht="15" hidden="true" customHeight="false" outlineLevel="0" collapsed="false">
      <c r="A1392" s="104" t="s">
        <v>157</v>
      </c>
      <c r="B1392" s="109" t="n">
        <v>2006</v>
      </c>
      <c r="C1392" s="109" t="n">
        <v>228.375</v>
      </c>
      <c r="D1392" s="109" t="n">
        <v>10.223</v>
      </c>
      <c r="E1392" s="109" t="n">
        <v>9.209</v>
      </c>
      <c r="F1392" s="0"/>
    </row>
    <row r="1393" customFormat="false" ht="15" hidden="true" customHeight="false" outlineLevel="0" collapsed="false">
      <c r="A1393" s="104" t="s">
        <v>75</v>
      </c>
      <c r="B1393" s="109" t="n">
        <v>2006</v>
      </c>
      <c r="C1393" s="109" t="n">
        <v>2244.915</v>
      </c>
      <c r="D1393" s="109" t="n">
        <v>44.427</v>
      </c>
      <c r="E1393" s="109" t="n">
        <v>27.78</v>
      </c>
      <c r="F1393" s="0"/>
    </row>
    <row r="1394" customFormat="false" ht="15" hidden="true" customHeight="false" outlineLevel="0" collapsed="false">
      <c r="A1394" s="104" t="s">
        <v>78</v>
      </c>
      <c r="B1394" s="109" t="n">
        <v>2006</v>
      </c>
      <c r="C1394" s="109" t="n">
        <v>946.725</v>
      </c>
      <c r="D1394" s="109" t="n">
        <v>18.56</v>
      </c>
      <c r="E1394" s="109" t="n">
        <v>20.066</v>
      </c>
      <c r="F1394" s="0"/>
    </row>
    <row r="1395" customFormat="false" ht="15" hidden="true" customHeight="false" outlineLevel="0" collapsed="false">
      <c r="A1395" s="104" t="s">
        <v>116</v>
      </c>
      <c r="B1395" s="109" t="n">
        <v>2006</v>
      </c>
      <c r="C1395" s="109" t="n">
        <v>1020.629</v>
      </c>
      <c r="D1395" s="109" t="n">
        <v>34.949</v>
      </c>
      <c r="E1395" s="109" t="n">
        <v>37.395</v>
      </c>
      <c r="F1395" s="0"/>
    </row>
    <row r="1396" customFormat="false" ht="15" hidden="true" customHeight="false" outlineLevel="0" collapsed="false">
      <c r="A1396" s="104" t="s">
        <v>81</v>
      </c>
      <c r="B1396" s="109" t="n">
        <v>2006</v>
      </c>
      <c r="C1396" s="109" t="n">
        <v>1563.479</v>
      </c>
      <c r="D1396" s="109" t="n">
        <v>27.186</v>
      </c>
      <c r="E1396" s="109" t="n">
        <v>35.917</v>
      </c>
      <c r="F1396" s="0"/>
    </row>
    <row r="1397" customFormat="false" ht="15" hidden="true" customHeight="false" outlineLevel="0" collapsed="false">
      <c r="A1397" s="104" t="s">
        <v>137</v>
      </c>
      <c r="B1397" s="109" t="n">
        <v>2006</v>
      </c>
      <c r="C1397" s="109" t="n">
        <v>16228.886</v>
      </c>
      <c r="D1397" s="109" t="n">
        <v>39.888</v>
      </c>
      <c r="E1397" s="109" t="n">
        <v>18.093</v>
      </c>
      <c r="F1397" s="0"/>
    </row>
    <row r="1398" customFormat="false" ht="15" hidden="true" customHeight="false" outlineLevel="0" collapsed="false">
      <c r="A1398" s="104" t="s">
        <v>94</v>
      </c>
      <c r="B1398" s="109" t="n">
        <v>2006</v>
      </c>
      <c r="C1398" s="109" t="n">
        <v>257.739</v>
      </c>
      <c r="D1398" s="109" t="n">
        <v>27.081</v>
      </c>
      <c r="E1398" s="109" t="n">
        <v>41.156</v>
      </c>
      <c r="F1398" s="0"/>
    </row>
    <row r="1399" customFormat="false" ht="15" hidden="true" customHeight="false" outlineLevel="0" collapsed="false">
      <c r="A1399" s="104" t="s">
        <v>95</v>
      </c>
      <c r="B1399" s="109" t="n">
        <v>2006</v>
      </c>
      <c r="C1399" s="109" t="n">
        <v>198.344</v>
      </c>
      <c r="D1399" s="109" t="n">
        <v>18.279</v>
      </c>
      <c r="E1399" s="109" t="n">
        <v>22.067</v>
      </c>
      <c r="F1399" s="0"/>
    </row>
    <row r="1400" customFormat="false" ht="15" hidden="true" customHeight="false" outlineLevel="0" collapsed="false">
      <c r="A1400" s="104" t="s">
        <v>124</v>
      </c>
      <c r="B1400" s="109" t="n">
        <v>2006</v>
      </c>
      <c r="C1400" s="109" t="n">
        <v>7264.249</v>
      </c>
      <c r="D1400" s="109" t="n">
        <v>29.807</v>
      </c>
      <c r="E1400" s="109" t="n">
        <v>21.135</v>
      </c>
      <c r="F1400" s="0"/>
    </row>
    <row r="1401" customFormat="false" ht="15" hidden="true" customHeight="false" outlineLevel="0" collapsed="false">
      <c r="A1401" s="104" t="s">
        <v>96</v>
      </c>
      <c r="B1401" s="109" t="n">
        <v>2006</v>
      </c>
      <c r="C1401" s="109" t="n">
        <v>440.314</v>
      </c>
      <c r="D1401" s="109" t="n">
        <v>17.423</v>
      </c>
      <c r="E1401" s="109" t="n">
        <v>22.562</v>
      </c>
      <c r="F1401" s="0"/>
    </row>
    <row r="1402" customFormat="false" ht="15" hidden="true" customHeight="false" outlineLevel="0" collapsed="false">
      <c r="A1402" s="104" t="s">
        <v>125</v>
      </c>
      <c r="B1402" s="109" t="n">
        <v>2006</v>
      </c>
      <c r="C1402" s="109" t="n">
        <v>952.301</v>
      </c>
      <c r="D1402" s="109" t="n">
        <v>17.063</v>
      </c>
      <c r="E1402" s="109" t="n">
        <v>21.771</v>
      </c>
      <c r="F1402" s="0"/>
    </row>
    <row r="1403" customFormat="false" ht="15" hidden="true" customHeight="false" outlineLevel="0" collapsed="false">
      <c r="A1403" s="104" t="s">
        <v>97</v>
      </c>
      <c r="B1403" s="109" t="n">
        <v>2006</v>
      </c>
      <c r="C1403" s="109" t="n">
        <v>296.228</v>
      </c>
      <c r="D1403" s="109" t="n">
        <v>15.885</v>
      </c>
      <c r="E1403" s="109" t="n">
        <v>19.023</v>
      </c>
      <c r="F1403" s="0"/>
    </row>
    <row r="1404" customFormat="false" ht="15" hidden="true" customHeight="false" outlineLevel="0" collapsed="false">
      <c r="A1404" s="104" t="s">
        <v>98</v>
      </c>
      <c r="B1404" s="109" t="n">
        <v>2006</v>
      </c>
      <c r="C1404" s="109" t="n">
        <v>436.72</v>
      </c>
      <c r="D1404" s="109" t="n">
        <v>16.324</v>
      </c>
      <c r="E1404" s="109" t="n">
        <v>20.466</v>
      </c>
      <c r="F1404" s="0"/>
    </row>
    <row r="1405" customFormat="false" ht="15" hidden="true" customHeight="false" outlineLevel="0" collapsed="false">
      <c r="A1405" s="104" t="s">
        <v>82</v>
      </c>
      <c r="B1405" s="109" t="n">
        <v>2006</v>
      </c>
      <c r="C1405" s="109" t="n">
        <v>743.439</v>
      </c>
      <c r="D1405" s="109" t="n">
        <v>19.329</v>
      </c>
      <c r="E1405" s="109" t="n">
        <v>21.371</v>
      </c>
      <c r="F1405" s="0"/>
    </row>
    <row r="1406" customFormat="false" ht="15" hidden="true" customHeight="false" outlineLevel="0" collapsed="false">
      <c r="A1406" s="104" t="s">
        <v>99</v>
      </c>
      <c r="B1406" s="109" t="n">
        <v>2006</v>
      </c>
      <c r="C1406" s="109" t="n">
        <v>910.895</v>
      </c>
      <c r="D1406" s="109" t="n">
        <v>55.485</v>
      </c>
      <c r="E1406" s="109" t="n">
        <v>43.447</v>
      </c>
      <c r="F1406" s="0"/>
    </row>
    <row r="1407" customFormat="false" ht="15" hidden="true" customHeight="false" outlineLevel="0" collapsed="false">
      <c r="A1407" s="104" t="s">
        <v>100</v>
      </c>
      <c r="B1407" s="109" t="n">
        <v>2006</v>
      </c>
      <c r="C1407" s="109" t="n">
        <v>223.636</v>
      </c>
      <c r="D1407" s="109" t="n">
        <v>15.191</v>
      </c>
      <c r="E1407" s="109" t="n">
        <v>10.399</v>
      </c>
      <c r="F1407" s="0"/>
    </row>
    <row r="1408" customFormat="false" ht="15" hidden="true" customHeight="false" outlineLevel="0" collapsed="false">
      <c r="A1408" s="104" t="s">
        <v>134</v>
      </c>
      <c r="B1408" s="109" t="n">
        <v>2006</v>
      </c>
      <c r="C1408" s="109" t="n">
        <v>9659.637</v>
      </c>
      <c r="D1408" s="109" t="n">
        <v>62.961</v>
      </c>
      <c r="E1408" s="109" t="n">
        <v>31.155</v>
      </c>
      <c r="F1408" s="0"/>
    </row>
    <row r="1409" customFormat="false" ht="15" hidden="true" customHeight="false" outlineLevel="0" collapsed="false">
      <c r="A1409" s="104" t="s">
        <v>101</v>
      </c>
      <c r="B1409" s="109" t="n">
        <v>2006</v>
      </c>
      <c r="C1409" s="109" t="n">
        <v>292.991</v>
      </c>
      <c r="D1409" s="109" t="n">
        <v>20.962</v>
      </c>
      <c r="E1409" s="109" t="n">
        <v>21.421</v>
      </c>
      <c r="F1409" s="0"/>
    </row>
    <row r="1410" customFormat="false" ht="15" hidden="true" customHeight="false" outlineLevel="0" collapsed="false">
      <c r="A1410" s="104" t="s">
        <v>102</v>
      </c>
      <c r="B1410" s="109" t="n">
        <v>2006</v>
      </c>
      <c r="C1410" s="109" t="n">
        <v>284.729</v>
      </c>
      <c r="D1410" s="109" t="n">
        <v>28.423</v>
      </c>
      <c r="E1410" s="109" t="n">
        <v>27.862</v>
      </c>
      <c r="F1410" s="0"/>
    </row>
    <row r="1411" customFormat="false" ht="15" hidden="true" customHeight="false" outlineLevel="0" collapsed="false">
      <c r="A1411" s="104" t="s">
        <v>103</v>
      </c>
      <c r="B1411" s="109" t="n">
        <v>2006</v>
      </c>
      <c r="C1411" s="109" t="n">
        <v>560.317</v>
      </c>
      <c r="D1411" s="109" t="n">
        <v>49.854</v>
      </c>
      <c r="E1411" s="109" t="n">
        <v>22.071</v>
      </c>
      <c r="F1411" s="0"/>
    </row>
    <row r="1412" customFormat="false" ht="15" hidden="true" customHeight="false" outlineLevel="0" collapsed="false">
      <c r="A1412" s="104" t="s">
        <v>104</v>
      </c>
      <c r="B1412" s="109" t="n">
        <v>2006</v>
      </c>
      <c r="C1412" s="109" t="n">
        <v>1029.675</v>
      </c>
      <c r="D1412" s="109" t="n">
        <v>27.128</v>
      </c>
      <c r="E1412" s="109" t="n">
        <v>24.486</v>
      </c>
      <c r="F1412" s="0"/>
    </row>
    <row r="1413" customFormat="false" ht="15" hidden="true" customHeight="false" outlineLevel="0" collapsed="false">
      <c r="A1413" s="104" t="s">
        <v>126</v>
      </c>
      <c r="B1413" s="109" t="n">
        <v>2006</v>
      </c>
      <c r="C1413" s="109" t="n">
        <v>5455.071</v>
      </c>
      <c r="D1413" s="109" t="n">
        <v>19.066</v>
      </c>
      <c r="E1413" s="109" t="n">
        <v>23.451</v>
      </c>
      <c r="F1413" s="0"/>
    </row>
    <row r="1414" customFormat="false" ht="15" hidden="true" customHeight="false" outlineLevel="0" collapsed="false">
      <c r="A1414" s="104" t="s">
        <v>127</v>
      </c>
      <c r="B1414" s="109" t="n">
        <v>2006</v>
      </c>
      <c r="C1414" s="109" t="n">
        <v>2250.081</v>
      </c>
      <c r="D1414" s="109" t="n">
        <v>26.167</v>
      </c>
      <c r="E1414" s="109" t="n">
        <v>28.115</v>
      </c>
      <c r="F1414" s="0"/>
    </row>
    <row r="1415" customFormat="false" ht="15" hidden="true" customHeight="false" outlineLevel="0" collapsed="false">
      <c r="A1415" s="104" t="s">
        <v>105</v>
      </c>
      <c r="B1415" s="109" t="n">
        <v>2006</v>
      </c>
      <c r="C1415" s="109" t="n">
        <v>382</v>
      </c>
      <c r="D1415" s="109" t="n">
        <v>19.919</v>
      </c>
      <c r="E1415" s="109" t="n">
        <v>23.451</v>
      </c>
      <c r="F1415" s="0"/>
    </row>
    <row r="1416" customFormat="false" ht="15" hidden="true" customHeight="false" outlineLevel="0" collapsed="false">
      <c r="A1416" s="104" t="s">
        <v>128</v>
      </c>
      <c r="B1416" s="109" t="n">
        <v>2006</v>
      </c>
      <c r="C1416" s="109" t="n">
        <v>4007.733</v>
      </c>
      <c r="D1416" s="109" t="n">
        <v>28.504</v>
      </c>
      <c r="E1416" s="109" t="n">
        <v>25.548</v>
      </c>
      <c r="F1416" s="0"/>
    </row>
    <row r="1417" customFormat="false" ht="15" hidden="true" customHeight="false" outlineLevel="0" collapsed="false">
      <c r="A1417" s="104" t="s">
        <v>106</v>
      </c>
      <c r="B1417" s="109" t="n">
        <v>2006</v>
      </c>
      <c r="C1417" s="109" t="n">
        <v>275.521</v>
      </c>
      <c r="D1417" s="109" t="n">
        <v>60.087</v>
      </c>
      <c r="E1417" s="109" t="n">
        <v>19.747</v>
      </c>
      <c r="F1417" s="0"/>
    </row>
    <row r="1418" customFormat="false" ht="15" hidden="true" customHeight="false" outlineLevel="0" collapsed="false">
      <c r="A1418" s="104" t="s">
        <v>136</v>
      </c>
      <c r="B1418" s="109" t="n">
        <v>2006</v>
      </c>
      <c r="C1418" s="109" t="n">
        <v>1591.326</v>
      </c>
      <c r="D1418" s="109" t="n">
        <v>21.076</v>
      </c>
      <c r="E1418" s="109" t="n">
        <v>12.381</v>
      </c>
      <c r="F1418" s="0"/>
    </row>
    <row r="1419" customFormat="false" ht="15" hidden="true" customHeight="false" outlineLevel="0" collapsed="false">
      <c r="A1419" s="104" t="s">
        <v>107</v>
      </c>
      <c r="B1419" s="109" t="n">
        <v>2006</v>
      </c>
      <c r="C1419" s="109" t="n">
        <v>350.166</v>
      </c>
      <c r="D1419" s="109" t="n">
        <v>21.646</v>
      </c>
      <c r="E1419" s="109" t="n">
        <v>21.677</v>
      </c>
      <c r="F1419" s="0"/>
    </row>
    <row r="1420" customFormat="false" ht="15" hidden="true" customHeight="false" outlineLevel="0" collapsed="false">
      <c r="A1420" s="104" t="s">
        <v>117</v>
      </c>
      <c r="B1420" s="109" t="n">
        <v>2006</v>
      </c>
      <c r="C1420" s="109" t="n">
        <v>881.638</v>
      </c>
      <c r="D1420" s="109" t="n">
        <v>47.35</v>
      </c>
      <c r="E1420" s="109" t="n">
        <v>30.916</v>
      </c>
      <c r="F1420" s="0"/>
    </row>
    <row r="1421" customFormat="false" ht="15" hidden="true" customHeight="false" outlineLevel="0" collapsed="false">
      <c r="A1421" s="104" t="s">
        <v>118</v>
      </c>
      <c r="B1421" s="109" t="n">
        <v>2006</v>
      </c>
      <c r="C1421" s="109" t="n">
        <v>808.72</v>
      </c>
      <c r="D1421" s="109" t="n">
        <v>22.003</v>
      </c>
      <c r="E1421" s="109" t="n">
        <v>26.58</v>
      </c>
      <c r="F1421" s="0"/>
    </row>
    <row r="1422" customFormat="false" ht="15" hidden="true" customHeight="false" outlineLevel="0" collapsed="false">
      <c r="A1422" s="104" t="s">
        <v>129</v>
      </c>
      <c r="B1422" s="109" t="n">
        <v>2006</v>
      </c>
      <c r="C1422" s="109" t="n">
        <v>12014.418</v>
      </c>
      <c r="D1422" s="109" t="n">
        <v>41.013</v>
      </c>
      <c r="E1422" s="109" t="n">
        <v>43.551</v>
      </c>
      <c r="F1422" s="0"/>
    </row>
    <row r="1423" customFormat="false" ht="15" hidden="true" customHeight="false" outlineLevel="0" collapsed="false">
      <c r="A1423" s="104" t="s">
        <v>108</v>
      </c>
      <c r="B1423" s="109" t="n">
        <v>2006</v>
      </c>
      <c r="C1423" s="109" t="n">
        <v>356.824</v>
      </c>
      <c r="D1423" s="109" t="n">
        <v>15.082</v>
      </c>
      <c r="E1423" s="109" t="n">
        <v>16.634</v>
      </c>
      <c r="F1423" s="0"/>
    </row>
    <row r="1424" customFormat="false" ht="15" hidden="true" customHeight="false" outlineLevel="0" collapsed="false">
      <c r="A1424" s="104" t="s">
        <v>131</v>
      </c>
      <c r="B1424" s="109" t="n">
        <v>2006</v>
      </c>
      <c r="C1424" s="109" t="n">
        <v>5635.287</v>
      </c>
      <c r="D1424" s="109" t="n">
        <v>28.27</v>
      </c>
      <c r="E1424" s="109" t="n">
        <v>27.593</v>
      </c>
      <c r="F1424" s="0"/>
    </row>
    <row r="1425" customFormat="false" ht="15" hidden="true" customHeight="false" outlineLevel="0" collapsed="false">
      <c r="A1425" s="104" t="s">
        <v>109</v>
      </c>
      <c r="B1425" s="109" t="n">
        <v>2006</v>
      </c>
      <c r="C1425" s="109"/>
      <c r="D1425" s="109"/>
      <c r="E1425" s="109"/>
      <c r="F1425" s="0"/>
    </row>
    <row r="1426" customFormat="false" ht="15" hidden="true" customHeight="false" outlineLevel="0" collapsed="false">
      <c r="A1426" s="104" t="s">
        <v>110</v>
      </c>
      <c r="B1426" s="109" t="n">
        <v>2006</v>
      </c>
      <c r="C1426" s="109" t="n">
        <v>989.028</v>
      </c>
      <c r="D1426" s="109" t="n">
        <v>22.435</v>
      </c>
      <c r="E1426" s="109" t="n">
        <v>23.786</v>
      </c>
      <c r="F1426" s="0"/>
    </row>
    <row r="1427" customFormat="false" ht="15" hidden="true" customHeight="false" outlineLevel="0" collapsed="false">
      <c r="A1427" s="104" t="s">
        <v>84</v>
      </c>
      <c r="B1427" s="109" t="n">
        <v>2006</v>
      </c>
      <c r="C1427" s="109" t="n">
        <v>3321.591</v>
      </c>
      <c r="D1427" s="109" t="n">
        <v>34.573</v>
      </c>
      <c r="E1427" s="109" t="n">
        <v>26.301</v>
      </c>
      <c r="F1427" s="0"/>
    </row>
    <row r="1428" customFormat="false" ht="15" hidden="true" customHeight="false" outlineLevel="0" collapsed="false">
      <c r="A1428" s="104" t="s">
        <v>112</v>
      </c>
      <c r="B1428" s="109" t="n">
        <v>2006</v>
      </c>
      <c r="C1428" s="109" t="n">
        <v>481.665</v>
      </c>
      <c r="D1428" s="109" t="n">
        <v>14.439</v>
      </c>
      <c r="E1428" s="109" t="n">
        <v>17.873</v>
      </c>
      <c r="F1428" s="0"/>
    </row>
    <row r="1429" customFormat="false" ht="15" hidden="true" customHeight="false" outlineLevel="0" collapsed="false">
      <c r="A1429" s="104" t="s">
        <v>119</v>
      </c>
      <c r="B1429" s="109" t="n">
        <v>2006</v>
      </c>
      <c r="C1429" s="109" t="n">
        <v>401.574</v>
      </c>
      <c r="D1429" s="109" t="n">
        <v>18.266</v>
      </c>
      <c r="E1429" s="109" t="n">
        <v>21.045</v>
      </c>
      <c r="F1429" s="0"/>
    </row>
    <row r="1430" customFormat="false" ht="15" hidden="true" customHeight="false" outlineLevel="0" collapsed="false">
      <c r="A1430" s="104" t="s">
        <v>132</v>
      </c>
      <c r="B1430" s="109" t="n">
        <v>2006</v>
      </c>
      <c r="C1430" s="109" t="n">
        <v>3394.251</v>
      </c>
      <c r="D1430" s="109" t="n">
        <v>21.522</v>
      </c>
      <c r="E1430" s="109" t="n">
        <v>23.726</v>
      </c>
      <c r="F1430" s="0"/>
    </row>
    <row r="1431" customFormat="false" ht="15" hidden="true" customHeight="false" outlineLevel="0" collapsed="false">
      <c r="A1431" s="104" t="s">
        <v>111</v>
      </c>
      <c r="B1431" s="109" t="n">
        <v>2006</v>
      </c>
      <c r="C1431" s="109" t="n">
        <v>365.356</v>
      </c>
      <c r="D1431" s="109" t="n">
        <v>16.942</v>
      </c>
      <c r="E1431" s="109" t="n">
        <v>17.769</v>
      </c>
      <c r="F1431" s="0"/>
    </row>
    <row r="1432" customFormat="false" ht="15" hidden="true" customHeight="false" outlineLevel="0" collapsed="false">
      <c r="A1432" s="104" t="s">
        <v>113</v>
      </c>
      <c r="B1432" s="109" t="n">
        <v>2006</v>
      </c>
      <c r="C1432" s="109" t="n">
        <v>1030.282</v>
      </c>
      <c r="D1432" s="109" t="n">
        <v>36.604</v>
      </c>
      <c r="E1432" s="109" t="n">
        <v>19.692</v>
      </c>
      <c r="F1432" s="0"/>
    </row>
    <row r="1433" customFormat="false" ht="15" hidden="true" customHeight="false" outlineLevel="0" collapsed="false">
      <c r="A1433" s="104" t="s">
        <v>85</v>
      </c>
      <c r="B1433" s="109" t="n">
        <v>2006</v>
      </c>
      <c r="C1433" s="109" t="n">
        <v>597.869</v>
      </c>
      <c r="D1433" s="109" t="n">
        <v>7.248</v>
      </c>
      <c r="E1433" s="109" t="n">
        <v>9.718</v>
      </c>
      <c r="F1433" s="0"/>
    </row>
    <row r="1434" customFormat="false" ht="15" hidden="true" customHeight="false" outlineLevel="0" collapsed="false">
      <c r="A1434" s="104" t="s">
        <v>120</v>
      </c>
      <c r="B1434" s="109" t="n">
        <v>2007</v>
      </c>
      <c r="C1434" s="109" t="n">
        <v>3986.564</v>
      </c>
      <c r="D1434" s="109" t="n">
        <v>39.834</v>
      </c>
      <c r="E1434" s="109" t="n">
        <v>33.236</v>
      </c>
      <c r="F1434" s="0"/>
    </row>
    <row r="1435" customFormat="false" ht="15" hidden="true" customHeight="false" outlineLevel="0" collapsed="false">
      <c r="A1435" s="104" t="s">
        <v>86</v>
      </c>
      <c r="B1435" s="109" t="n">
        <v>2007</v>
      </c>
      <c r="C1435" s="109" t="n">
        <v>2882.797</v>
      </c>
      <c r="D1435" s="109" t="n">
        <v>45.823</v>
      </c>
      <c r="E1435" s="109" t="n">
        <v>41.167</v>
      </c>
      <c r="F1435" s="0"/>
    </row>
    <row r="1436" customFormat="false" ht="15" hidden="true" customHeight="false" outlineLevel="0" collapsed="false">
      <c r="A1436" s="104" t="s">
        <v>114</v>
      </c>
      <c r="B1436" s="109" t="n">
        <v>2007</v>
      </c>
      <c r="C1436" s="109" t="n">
        <v>686.465</v>
      </c>
      <c r="D1436" s="109" t="n">
        <v>21.912</v>
      </c>
      <c r="E1436" s="109" t="n">
        <v>21.608</v>
      </c>
      <c r="F1436" s="0"/>
    </row>
    <row r="1437" customFormat="false" ht="15" hidden="true" customHeight="false" outlineLevel="0" collapsed="false">
      <c r="A1437" s="104" t="s">
        <v>122</v>
      </c>
      <c r="B1437" s="109" t="n">
        <v>2007</v>
      </c>
      <c r="C1437" s="109" t="n">
        <v>5676.787</v>
      </c>
      <c r="D1437" s="109" t="n">
        <v>41.512</v>
      </c>
      <c r="E1437" s="109" t="n">
        <v>35.952</v>
      </c>
      <c r="F1437" s="0"/>
    </row>
    <row r="1438" customFormat="false" ht="15" hidden="true" customHeight="false" outlineLevel="0" collapsed="false">
      <c r="A1438" s="104" t="s">
        <v>88</v>
      </c>
      <c r="B1438" s="109" t="n">
        <v>2007</v>
      </c>
      <c r="C1438" s="109" t="n">
        <v>477.536</v>
      </c>
      <c r="D1438" s="109" t="n">
        <v>20.046</v>
      </c>
      <c r="E1438" s="109" t="n">
        <v>25.686</v>
      </c>
      <c r="F1438" s="0"/>
    </row>
    <row r="1439" customFormat="false" ht="15" hidden="true" customHeight="false" outlineLevel="0" collapsed="false">
      <c r="A1439" s="104" t="s">
        <v>89</v>
      </c>
      <c r="B1439" s="109" t="n">
        <v>2007</v>
      </c>
      <c r="C1439" s="109" t="n">
        <v>174.016</v>
      </c>
      <c r="D1439" s="109" t="n">
        <v>36.455</v>
      </c>
      <c r="E1439" s="109" t="n">
        <v>38.965</v>
      </c>
      <c r="F1439" s="0"/>
    </row>
    <row r="1440" customFormat="false" ht="15" hidden="true" customHeight="false" outlineLevel="0" collapsed="false">
      <c r="A1440" s="104" t="s">
        <v>123</v>
      </c>
      <c r="B1440" s="109" t="n">
        <v>2007</v>
      </c>
      <c r="C1440" s="109" t="n">
        <v>3129.819</v>
      </c>
      <c r="D1440" s="109" t="n">
        <v>28.562</v>
      </c>
      <c r="E1440" s="109" t="n">
        <v>29.503</v>
      </c>
      <c r="F1440" s="0"/>
    </row>
    <row r="1441" customFormat="false" ht="15" hidden="true" customHeight="false" outlineLevel="0" collapsed="false">
      <c r="A1441" s="104" t="s">
        <v>71</v>
      </c>
      <c r="B1441" s="109" t="n">
        <v>2007</v>
      </c>
      <c r="C1441" s="109" t="n">
        <v>1085.191</v>
      </c>
      <c r="D1441" s="109" t="n">
        <v>20.276</v>
      </c>
      <c r="E1441" s="109" t="n">
        <v>15.607</v>
      </c>
      <c r="F1441" s="0"/>
    </row>
    <row r="1442" customFormat="false" ht="15" hidden="true" customHeight="false" outlineLevel="0" collapsed="false">
      <c r="A1442" s="104" t="s">
        <v>90</v>
      </c>
      <c r="B1442" s="109" t="n">
        <v>2007</v>
      </c>
      <c r="C1442" s="109" t="n">
        <v>413.345</v>
      </c>
      <c r="D1442" s="109" t="n">
        <v>14.386</v>
      </c>
      <c r="E1442" s="109" t="n">
        <v>13.307</v>
      </c>
      <c r="F1442" s="0"/>
    </row>
    <row r="1443" customFormat="false" ht="15" hidden="true" customHeight="false" outlineLevel="0" collapsed="false">
      <c r="A1443" s="104" t="s">
        <v>91</v>
      </c>
      <c r="B1443" s="109" t="n">
        <v>2007</v>
      </c>
      <c r="C1443" s="109" t="n">
        <v>915.118</v>
      </c>
      <c r="D1443" s="109" t="n">
        <v>19.586</v>
      </c>
      <c r="E1443" s="109" t="n">
        <v>17.061</v>
      </c>
      <c r="F1443" s="0"/>
    </row>
    <row r="1444" customFormat="false" ht="15" hidden="true" customHeight="false" outlineLevel="0" collapsed="false">
      <c r="A1444" s="104" t="s">
        <v>92</v>
      </c>
      <c r="B1444" s="109" t="n">
        <v>2007</v>
      </c>
      <c r="C1444" s="109" t="n">
        <v>737.819</v>
      </c>
      <c r="D1444" s="109" t="n">
        <v>20.311</v>
      </c>
      <c r="E1444" s="109" t="n">
        <v>22.327</v>
      </c>
      <c r="F1444" s="0"/>
    </row>
    <row r="1445" customFormat="false" ht="15" hidden="true" customHeight="false" outlineLevel="0" collapsed="false">
      <c r="A1445" s="104" t="s">
        <v>157</v>
      </c>
      <c r="B1445" s="109" t="n">
        <v>2007</v>
      </c>
      <c r="C1445" s="109" t="n">
        <v>253.789</v>
      </c>
      <c r="D1445" s="109" t="n">
        <v>10.421</v>
      </c>
      <c r="E1445" s="109" t="n">
        <v>10.015</v>
      </c>
      <c r="F1445" s="0"/>
    </row>
    <row r="1446" customFormat="false" ht="15" hidden="true" customHeight="false" outlineLevel="0" collapsed="false">
      <c r="A1446" s="104" t="s">
        <v>75</v>
      </c>
      <c r="B1446" s="109" t="n">
        <v>2007</v>
      </c>
      <c r="C1446" s="109" t="n">
        <v>2099.262</v>
      </c>
      <c r="D1446" s="109" t="n">
        <v>44.316</v>
      </c>
      <c r="E1446" s="109" t="n">
        <v>33.716</v>
      </c>
      <c r="F1446" s="0"/>
    </row>
    <row r="1447" customFormat="false" ht="15" hidden="true" customHeight="false" outlineLevel="0" collapsed="false">
      <c r="A1447" s="104" t="s">
        <v>78</v>
      </c>
      <c r="B1447" s="109" t="n">
        <v>2007</v>
      </c>
      <c r="C1447" s="109" t="n">
        <v>1055.077</v>
      </c>
      <c r="D1447" s="109" t="n">
        <v>19.192</v>
      </c>
      <c r="E1447" s="109" t="n">
        <v>19.653</v>
      </c>
      <c r="F1447" s="0"/>
    </row>
    <row r="1448" customFormat="false" ht="15" hidden="true" customHeight="false" outlineLevel="0" collapsed="false">
      <c r="A1448" s="104" t="s">
        <v>116</v>
      </c>
      <c r="B1448" s="109" t="n">
        <v>2007</v>
      </c>
      <c r="C1448" s="109" t="n">
        <v>1094.968</v>
      </c>
      <c r="D1448" s="109" t="n">
        <v>35.18</v>
      </c>
      <c r="E1448" s="109" t="n">
        <v>37.758</v>
      </c>
      <c r="F1448" s="0"/>
    </row>
    <row r="1449" customFormat="false" ht="15" hidden="true" customHeight="false" outlineLevel="0" collapsed="false">
      <c r="A1449" s="104" t="s">
        <v>81</v>
      </c>
      <c r="B1449" s="109" t="n">
        <v>2007</v>
      </c>
      <c r="C1449" s="109" t="n">
        <v>1861.052</v>
      </c>
      <c r="D1449" s="109" t="n">
        <v>26.362</v>
      </c>
      <c r="E1449" s="109" t="n">
        <v>33.54</v>
      </c>
      <c r="F1449" s="0"/>
    </row>
    <row r="1450" customFormat="false" ht="15" hidden="true" customHeight="false" outlineLevel="0" collapsed="false">
      <c r="A1450" s="104" t="s">
        <v>137</v>
      </c>
      <c r="B1450" s="109" t="n">
        <v>2007</v>
      </c>
      <c r="C1450" s="109" t="n">
        <v>20436.76</v>
      </c>
      <c r="D1450" s="109" t="n">
        <v>36.849</v>
      </c>
      <c r="E1450" s="109" t="n">
        <v>19.689</v>
      </c>
      <c r="F1450" s="0"/>
    </row>
    <row r="1451" customFormat="false" ht="15" hidden="true" customHeight="false" outlineLevel="0" collapsed="false">
      <c r="A1451" s="104" t="s">
        <v>94</v>
      </c>
      <c r="B1451" s="109" t="n">
        <v>2007</v>
      </c>
      <c r="C1451" s="109" t="n">
        <v>271.509</v>
      </c>
      <c r="D1451" s="109" t="n">
        <v>24.282</v>
      </c>
      <c r="E1451" s="109" t="n">
        <v>39.94</v>
      </c>
      <c r="F1451" s="0"/>
    </row>
    <row r="1452" customFormat="false" ht="15" hidden="true" customHeight="false" outlineLevel="0" collapsed="false">
      <c r="A1452" s="104" t="s">
        <v>95</v>
      </c>
      <c r="B1452" s="109" t="n">
        <v>2007</v>
      </c>
      <c r="C1452" s="109" t="n">
        <v>249.209</v>
      </c>
      <c r="D1452" s="109" t="n">
        <v>16.954</v>
      </c>
      <c r="E1452" s="109" t="n">
        <v>20.521</v>
      </c>
      <c r="F1452" s="0"/>
    </row>
    <row r="1453" customFormat="false" ht="15" hidden="true" customHeight="false" outlineLevel="0" collapsed="false">
      <c r="A1453" s="104" t="s">
        <v>124</v>
      </c>
      <c r="B1453" s="109" t="n">
        <v>2007</v>
      </c>
      <c r="C1453" s="109" t="n">
        <v>8639.698</v>
      </c>
      <c r="D1453" s="109" t="n">
        <v>27.451</v>
      </c>
      <c r="E1453" s="109" t="n">
        <v>19.388</v>
      </c>
      <c r="F1453" s="0"/>
    </row>
    <row r="1454" customFormat="false" ht="15" hidden="true" customHeight="false" outlineLevel="0" collapsed="false">
      <c r="A1454" s="104" t="s">
        <v>96</v>
      </c>
      <c r="B1454" s="109" t="n">
        <v>2007</v>
      </c>
      <c r="C1454" s="109" t="n">
        <v>519.954</v>
      </c>
      <c r="D1454" s="109" t="n">
        <v>18.372</v>
      </c>
      <c r="E1454" s="109" t="n">
        <v>17.932</v>
      </c>
      <c r="F1454" s="0"/>
    </row>
    <row r="1455" customFormat="false" ht="15" hidden="true" customHeight="false" outlineLevel="0" collapsed="false">
      <c r="A1455" s="104" t="s">
        <v>125</v>
      </c>
      <c r="B1455" s="109" t="n">
        <v>2007</v>
      </c>
      <c r="C1455" s="109" t="n">
        <v>1126.861</v>
      </c>
      <c r="D1455" s="109" t="n">
        <v>17.5</v>
      </c>
      <c r="E1455" s="109" t="n">
        <v>24.735</v>
      </c>
      <c r="F1455" s="0"/>
    </row>
    <row r="1456" customFormat="false" ht="15" hidden="true" customHeight="false" outlineLevel="0" collapsed="false">
      <c r="A1456" s="104" t="s">
        <v>97</v>
      </c>
      <c r="B1456" s="109" t="n">
        <v>2007</v>
      </c>
      <c r="C1456" s="109" t="n">
        <v>413.773</v>
      </c>
      <c r="D1456" s="109" t="n">
        <v>15.099</v>
      </c>
      <c r="E1456" s="109" t="n">
        <v>13.179</v>
      </c>
      <c r="F1456" s="0"/>
    </row>
    <row r="1457" customFormat="false" ht="15" hidden="true" customHeight="false" outlineLevel="0" collapsed="false">
      <c r="A1457" s="104" t="s">
        <v>98</v>
      </c>
      <c r="B1457" s="109" t="n">
        <v>2007</v>
      </c>
      <c r="C1457" s="109" t="n">
        <v>502.821</v>
      </c>
      <c r="D1457" s="109" t="n">
        <v>16.119</v>
      </c>
      <c r="E1457" s="109" t="n">
        <v>23.014</v>
      </c>
      <c r="F1457" s="0"/>
    </row>
    <row r="1458" customFormat="false" ht="15" hidden="true" customHeight="false" outlineLevel="0" collapsed="false">
      <c r="A1458" s="104" t="s">
        <v>82</v>
      </c>
      <c r="B1458" s="109" t="n">
        <v>2007</v>
      </c>
      <c r="C1458" s="109" t="n">
        <v>895.226</v>
      </c>
      <c r="D1458" s="109" t="n">
        <v>19.677</v>
      </c>
      <c r="E1458" s="109" t="n">
        <v>22.095</v>
      </c>
      <c r="F1458" s="0"/>
    </row>
    <row r="1459" customFormat="false" ht="15" hidden="true" customHeight="false" outlineLevel="0" collapsed="false">
      <c r="A1459" s="104" t="s">
        <v>99</v>
      </c>
      <c r="B1459" s="109" t="n">
        <v>2007</v>
      </c>
      <c r="C1459" s="109" t="n">
        <v>1024.069</v>
      </c>
      <c r="D1459" s="109" t="n">
        <v>52.575</v>
      </c>
      <c r="E1459" s="109" t="n">
        <v>43.299</v>
      </c>
      <c r="F1459" s="0"/>
    </row>
    <row r="1460" customFormat="false" ht="15" hidden="true" customHeight="false" outlineLevel="0" collapsed="false">
      <c r="A1460" s="104" t="s">
        <v>100</v>
      </c>
      <c r="B1460" s="109" t="n">
        <v>2007</v>
      </c>
      <c r="C1460" s="109" t="n">
        <v>274.466</v>
      </c>
      <c r="D1460" s="109" t="n">
        <v>18.716</v>
      </c>
      <c r="E1460" s="109" t="n">
        <v>15.679</v>
      </c>
      <c r="F1460" s="0"/>
    </row>
    <row r="1461" customFormat="false" ht="15" hidden="true" customHeight="false" outlineLevel="0" collapsed="false">
      <c r="A1461" s="104" t="s">
        <v>134</v>
      </c>
      <c r="B1461" s="109" t="n">
        <v>2007</v>
      </c>
      <c r="C1461" s="109" t="n">
        <v>11711.138</v>
      </c>
      <c r="D1461" s="109" t="n">
        <v>62.28</v>
      </c>
      <c r="E1461" s="109" t="n">
        <v>33.699</v>
      </c>
      <c r="F1461" s="0"/>
    </row>
    <row r="1462" customFormat="false" ht="15" hidden="true" customHeight="false" outlineLevel="0" collapsed="false">
      <c r="A1462" s="104" t="s">
        <v>101</v>
      </c>
      <c r="B1462" s="109" t="n">
        <v>2007</v>
      </c>
      <c r="C1462" s="109" t="n">
        <v>379.067</v>
      </c>
      <c r="D1462" s="109" t="n">
        <v>15.996</v>
      </c>
      <c r="E1462" s="109" t="n">
        <v>18.675</v>
      </c>
      <c r="F1462" s="0"/>
    </row>
    <row r="1463" customFormat="false" ht="15" hidden="true" customHeight="false" outlineLevel="0" collapsed="false">
      <c r="A1463" s="104" t="s">
        <v>102</v>
      </c>
      <c r="B1463" s="109" t="n">
        <v>2007</v>
      </c>
      <c r="C1463" s="109" t="n">
        <v>306.9</v>
      </c>
      <c r="D1463" s="109" t="n">
        <v>28.259</v>
      </c>
      <c r="E1463" s="109" t="n">
        <v>31.1</v>
      </c>
      <c r="F1463" s="0"/>
    </row>
    <row r="1464" customFormat="false" ht="15" hidden="true" customHeight="false" outlineLevel="0" collapsed="false">
      <c r="A1464" s="104" t="s">
        <v>103</v>
      </c>
      <c r="B1464" s="109" t="n">
        <v>2007</v>
      </c>
      <c r="C1464" s="109" t="n">
        <v>641.022</v>
      </c>
      <c r="D1464" s="109" t="n">
        <v>18.705</v>
      </c>
      <c r="E1464" s="109" t="n">
        <v>21.49</v>
      </c>
      <c r="F1464" s="0"/>
    </row>
    <row r="1465" customFormat="false" ht="15" hidden="true" customHeight="false" outlineLevel="0" collapsed="false">
      <c r="A1465" s="104" t="s">
        <v>104</v>
      </c>
      <c r="B1465" s="109" t="n">
        <v>2007</v>
      </c>
      <c r="C1465" s="109" t="n">
        <v>1097.211</v>
      </c>
      <c r="D1465" s="109" t="n">
        <v>23.664</v>
      </c>
      <c r="E1465" s="109" t="n">
        <v>25.454</v>
      </c>
      <c r="F1465" s="0"/>
    </row>
    <row r="1466" customFormat="false" ht="15" hidden="true" customHeight="false" outlineLevel="0" collapsed="false">
      <c r="A1466" s="104" t="s">
        <v>126</v>
      </c>
      <c r="B1466" s="109" t="n">
        <v>2007</v>
      </c>
      <c r="C1466" s="109" t="n">
        <v>6285.798</v>
      </c>
      <c r="D1466" s="109" t="n">
        <v>19.547</v>
      </c>
      <c r="E1466" s="109" t="n">
        <v>22.82</v>
      </c>
      <c r="F1466" s="0"/>
    </row>
    <row r="1467" customFormat="false" ht="15" hidden="true" customHeight="false" outlineLevel="0" collapsed="false">
      <c r="A1467" s="104" t="s">
        <v>127</v>
      </c>
      <c r="B1467" s="109" t="n">
        <v>2007</v>
      </c>
      <c r="C1467" s="109" t="n">
        <v>2562.862</v>
      </c>
      <c r="D1467" s="109" t="n">
        <v>28.477</v>
      </c>
      <c r="E1467" s="109" t="n">
        <v>28.603</v>
      </c>
      <c r="F1467" s="0"/>
    </row>
    <row r="1468" customFormat="false" ht="15" hidden="true" customHeight="false" outlineLevel="0" collapsed="false">
      <c r="A1468" s="104" t="s">
        <v>105</v>
      </c>
      <c r="B1468" s="109" t="n">
        <v>2007</v>
      </c>
      <c r="C1468" s="109" t="n">
        <v>423.366</v>
      </c>
      <c r="D1468" s="109" t="n">
        <v>21.619</v>
      </c>
      <c r="E1468" s="109" t="n">
        <v>24.148</v>
      </c>
      <c r="F1468" s="0"/>
    </row>
    <row r="1469" customFormat="false" ht="15" hidden="true" customHeight="false" outlineLevel="0" collapsed="false">
      <c r="A1469" s="104" t="s">
        <v>128</v>
      </c>
      <c r="B1469" s="109" t="n">
        <v>2007</v>
      </c>
      <c r="C1469" s="109" t="n">
        <v>4378.564</v>
      </c>
      <c r="D1469" s="109" t="n">
        <v>30.962</v>
      </c>
      <c r="E1469" s="109" t="n">
        <v>24.996</v>
      </c>
      <c r="F1469" s="0"/>
    </row>
    <row r="1470" customFormat="false" ht="15" hidden="true" customHeight="false" outlineLevel="0" collapsed="false">
      <c r="A1470" s="104" t="s">
        <v>106</v>
      </c>
      <c r="B1470" s="109" t="n">
        <v>2007</v>
      </c>
      <c r="C1470" s="109" t="n">
        <v>312.751</v>
      </c>
      <c r="D1470" s="109" t="n">
        <v>22.188</v>
      </c>
      <c r="E1470" s="109" t="n">
        <v>23.183</v>
      </c>
      <c r="F1470" s="0"/>
    </row>
    <row r="1471" customFormat="false" ht="15" hidden="true" customHeight="false" outlineLevel="0" collapsed="false">
      <c r="A1471" s="104" t="s">
        <v>136</v>
      </c>
      <c r="B1471" s="109" t="n">
        <v>2007</v>
      </c>
      <c r="C1471" s="109" t="n">
        <v>1822.793</v>
      </c>
      <c r="D1471" s="109" t="n">
        <v>17.018</v>
      </c>
      <c r="E1471" s="109" t="n">
        <v>18.086</v>
      </c>
      <c r="F1471" s="0"/>
    </row>
    <row r="1472" customFormat="false" ht="15" hidden="true" customHeight="false" outlineLevel="0" collapsed="false">
      <c r="A1472" s="104" t="s">
        <v>107</v>
      </c>
      <c r="B1472" s="109" t="n">
        <v>2007</v>
      </c>
      <c r="C1472" s="109" t="n">
        <v>415.848</v>
      </c>
      <c r="D1472" s="109" t="n">
        <v>22.189</v>
      </c>
      <c r="E1472" s="109" t="n">
        <v>23.844</v>
      </c>
      <c r="F1472" s="0"/>
    </row>
    <row r="1473" customFormat="false" ht="15" hidden="true" customHeight="false" outlineLevel="0" collapsed="false">
      <c r="A1473" s="104" t="s">
        <v>117</v>
      </c>
      <c r="B1473" s="109" t="n">
        <v>2007</v>
      </c>
      <c r="C1473" s="109" t="n">
        <v>906.449</v>
      </c>
      <c r="D1473" s="109" t="n">
        <v>160.191</v>
      </c>
      <c r="E1473" s="109" t="n">
        <v>38.002</v>
      </c>
      <c r="F1473" s="0"/>
    </row>
    <row r="1474" customFormat="false" ht="15" hidden="true" customHeight="false" outlineLevel="0" collapsed="false">
      <c r="A1474" s="104" t="s">
        <v>118</v>
      </c>
      <c r="B1474" s="109" t="n">
        <v>2007</v>
      </c>
      <c r="C1474" s="109" t="n">
        <v>949.246</v>
      </c>
      <c r="D1474" s="109" t="n">
        <v>23.995</v>
      </c>
      <c r="E1474" s="109" t="n">
        <v>27.46</v>
      </c>
      <c r="F1474" s="0"/>
    </row>
    <row r="1475" customFormat="false" ht="15" hidden="true" customHeight="false" outlineLevel="0" collapsed="false">
      <c r="A1475" s="104" t="s">
        <v>129</v>
      </c>
      <c r="B1475" s="109" t="n">
        <v>2007</v>
      </c>
      <c r="C1475" s="109" t="n">
        <v>12155.702</v>
      </c>
      <c r="D1475" s="109" t="n">
        <v>31.967</v>
      </c>
      <c r="E1475" s="109" t="n">
        <v>41.896</v>
      </c>
      <c r="F1475" s="0"/>
    </row>
    <row r="1476" customFormat="false" ht="15" hidden="true" customHeight="false" outlineLevel="0" collapsed="false">
      <c r="A1476" s="104" t="s">
        <v>108</v>
      </c>
      <c r="B1476" s="109" t="n">
        <v>2007</v>
      </c>
      <c r="C1476" s="109" t="n">
        <v>398.598</v>
      </c>
      <c r="D1476" s="109" t="n">
        <v>33.043</v>
      </c>
      <c r="E1476" s="109" t="n">
        <v>12.953</v>
      </c>
      <c r="F1476" s="0"/>
    </row>
    <row r="1477" customFormat="false" ht="15" hidden="true" customHeight="false" outlineLevel="0" collapsed="false">
      <c r="A1477" s="104" t="s">
        <v>131</v>
      </c>
      <c r="B1477" s="109" t="n">
        <v>2007</v>
      </c>
      <c r="C1477" s="109" t="n">
        <v>6117.192</v>
      </c>
      <c r="D1477" s="109" t="n">
        <v>28.494</v>
      </c>
      <c r="E1477" s="109" t="n">
        <v>27.175</v>
      </c>
      <c r="F1477" s="0"/>
    </row>
    <row r="1478" customFormat="false" ht="15" hidden="true" customHeight="false" outlineLevel="0" collapsed="false">
      <c r="A1478" s="104" t="s">
        <v>109</v>
      </c>
      <c r="B1478" s="109" t="n">
        <v>2007</v>
      </c>
      <c r="C1478" s="109"/>
      <c r="D1478" s="109"/>
      <c r="E1478" s="109"/>
      <c r="F1478" s="0"/>
    </row>
    <row r="1479" customFormat="false" ht="15" hidden="true" customHeight="false" outlineLevel="0" collapsed="false">
      <c r="A1479" s="104" t="s">
        <v>110</v>
      </c>
      <c r="B1479" s="109" t="n">
        <v>2007</v>
      </c>
      <c r="C1479" s="109" t="n">
        <v>1235.145</v>
      </c>
      <c r="D1479" s="109" t="n">
        <v>21.875</v>
      </c>
      <c r="E1479" s="109" t="n">
        <v>25.362</v>
      </c>
      <c r="F1479" s="0"/>
    </row>
    <row r="1480" customFormat="false" ht="15" hidden="true" customHeight="false" outlineLevel="0" collapsed="false">
      <c r="A1480" s="104" t="s">
        <v>84</v>
      </c>
      <c r="B1480" s="109" t="n">
        <v>2007</v>
      </c>
      <c r="C1480" s="109" t="n">
        <v>3456.578</v>
      </c>
      <c r="D1480" s="109" t="n">
        <v>31.253</v>
      </c>
      <c r="E1480" s="109" t="n">
        <v>28.993</v>
      </c>
      <c r="F1480" s="0"/>
    </row>
    <row r="1481" customFormat="false" ht="15" hidden="true" customHeight="false" outlineLevel="0" collapsed="false">
      <c r="A1481" s="104" t="s">
        <v>112</v>
      </c>
      <c r="B1481" s="109" t="n">
        <v>2007</v>
      </c>
      <c r="C1481" s="109" t="n">
        <v>541.793</v>
      </c>
      <c r="D1481" s="109" t="n">
        <v>16.638</v>
      </c>
      <c r="E1481" s="109" t="n">
        <v>18.103</v>
      </c>
      <c r="F1481" s="0"/>
    </row>
    <row r="1482" customFormat="false" ht="15" hidden="true" customHeight="false" outlineLevel="0" collapsed="false">
      <c r="A1482" s="104" t="s">
        <v>119</v>
      </c>
      <c r="B1482" s="109" t="n">
        <v>2007</v>
      </c>
      <c r="C1482" s="109" t="n">
        <v>429.018</v>
      </c>
      <c r="D1482" s="109" t="n">
        <v>17.65</v>
      </c>
      <c r="E1482" s="109" t="n">
        <v>20.377</v>
      </c>
      <c r="F1482" s="0"/>
    </row>
    <row r="1483" customFormat="false" ht="15" hidden="true" customHeight="false" outlineLevel="0" collapsed="false">
      <c r="A1483" s="104" t="s">
        <v>132</v>
      </c>
      <c r="B1483" s="109" t="n">
        <v>2007</v>
      </c>
      <c r="C1483" s="109" t="n">
        <v>3805.33</v>
      </c>
      <c r="D1483" s="109" t="n">
        <v>21.876</v>
      </c>
      <c r="E1483" s="109" t="n">
        <v>23.751</v>
      </c>
      <c r="F1483" s="0"/>
    </row>
    <row r="1484" customFormat="false" ht="15" hidden="true" customHeight="false" outlineLevel="0" collapsed="false">
      <c r="A1484" s="104" t="s">
        <v>111</v>
      </c>
      <c r="B1484" s="109" t="n">
        <v>2007</v>
      </c>
      <c r="C1484" s="109" t="n">
        <v>439.637</v>
      </c>
      <c r="D1484" s="109" t="n">
        <v>16.111</v>
      </c>
      <c r="E1484" s="109" t="n">
        <v>17.168</v>
      </c>
      <c r="F1484" s="0"/>
    </row>
    <row r="1485" customFormat="false" ht="15" hidden="true" customHeight="false" outlineLevel="0" collapsed="false">
      <c r="A1485" s="104" t="s">
        <v>113</v>
      </c>
      <c r="B1485" s="109" t="n">
        <v>2007</v>
      </c>
      <c r="C1485" s="109" t="n">
        <v>1103.452</v>
      </c>
      <c r="D1485" s="109" t="n">
        <v>18.886</v>
      </c>
      <c r="E1485" s="109" t="n">
        <v>19.923</v>
      </c>
      <c r="F1485" s="0"/>
    </row>
    <row r="1486" customFormat="false" ht="15" hidden="true" customHeight="false" outlineLevel="0" collapsed="false">
      <c r="A1486" s="104" t="s">
        <v>85</v>
      </c>
      <c r="B1486" s="109" t="n">
        <v>2007</v>
      </c>
      <c r="C1486" s="109" t="n">
        <v>576.931</v>
      </c>
      <c r="D1486" s="109" t="n">
        <v>2.902</v>
      </c>
      <c r="E1486" s="109" t="n">
        <v>5.863</v>
      </c>
      <c r="F1486" s="0"/>
    </row>
    <row r="1487" customFormat="false" ht="15" hidden="true" customHeight="false" outlineLevel="0" collapsed="false">
      <c r="A1487" s="104" t="s">
        <v>120</v>
      </c>
      <c r="B1487" s="109" t="n">
        <v>2008</v>
      </c>
      <c r="C1487" s="109" t="n">
        <v>4943.502</v>
      </c>
      <c r="D1487" s="109" t="n">
        <v>47.566</v>
      </c>
      <c r="E1487" s="109" t="n">
        <v>37.95</v>
      </c>
      <c r="F1487" s="0"/>
    </row>
    <row r="1488" customFormat="false" ht="15" hidden="true" customHeight="false" outlineLevel="0" collapsed="false">
      <c r="A1488" s="104" t="s">
        <v>86</v>
      </c>
      <c r="B1488" s="109" t="n">
        <v>2008</v>
      </c>
      <c r="C1488" s="109" t="n">
        <v>3897.512</v>
      </c>
      <c r="D1488" s="109" t="n">
        <v>50.94</v>
      </c>
      <c r="E1488" s="109" t="n">
        <v>55.394</v>
      </c>
      <c r="F1488" s="0"/>
    </row>
    <row r="1489" customFormat="false" ht="15" hidden="true" customHeight="false" outlineLevel="0" collapsed="false">
      <c r="A1489" s="104" t="s">
        <v>114</v>
      </c>
      <c r="B1489" s="109" t="n">
        <v>2008</v>
      </c>
      <c r="C1489" s="109" t="n">
        <v>798.583</v>
      </c>
      <c r="D1489" s="109" t="n">
        <v>19.829</v>
      </c>
      <c r="E1489" s="109" t="n">
        <v>19.885</v>
      </c>
      <c r="F1489" s="0"/>
    </row>
    <row r="1490" customFormat="false" ht="15" hidden="true" customHeight="false" outlineLevel="0" collapsed="false">
      <c r="A1490" s="104" t="s">
        <v>122</v>
      </c>
      <c r="B1490" s="109" t="n">
        <v>2008</v>
      </c>
      <c r="C1490" s="109" t="n">
        <v>5641.183</v>
      </c>
      <c r="D1490" s="109" t="n">
        <v>39.767</v>
      </c>
      <c r="E1490" s="109" t="n">
        <v>47.241</v>
      </c>
      <c r="F1490" s="0"/>
    </row>
    <row r="1491" customFormat="false" ht="15" hidden="true" customHeight="false" outlineLevel="0" collapsed="false">
      <c r="A1491" s="104" t="s">
        <v>88</v>
      </c>
      <c r="B1491" s="109" t="n">
        <v>2008</v>
      </c>
      <c r="C1491" s="109" t="n">
        <v>572.041</v>
      </c>
      <c r="D1491" s="109" t="n">
        <v>16.829</v>
      </c>
      <c r="E1491" s="109" t="n">
        <v>20.909</v>
      </c>
      <c r="F1491" s="0"/>
    </row>
    <row r="1492" customFormat="false" ht="15" hidden="true" customHeight="false" outlineLevel="0" collapsed="false">
      <c r="A1492" s="104" t="s">
        <v>89</v>
      </c>
      <c r="B1492" s="109" t="n">
        <v>2008</v>
      </c>
      <c r="C1492" s="109" t="n">
        <v>201.97</v>
      </c>
      <c r="D1492" s="109" t="n">
        <v>38.458</v>
      </c>
      <c r="E1492" s="109" t="n">
        <v>41.163</v>
      </c>
      <c r="F1492" s="0"/>
    </row>
    <row r="1493" customFormat="false" ht="15" hidden="true" customHeight="false" outlineLevel="0" collapsed="false">
      <c r="A1493" s="104" t="s">
        <v>123</v>
      </c>
      <c r="B1493" s="109" t="n">
        <v>2008</v>
      </c>
      <c r="C1493" s="109" t="n">
        <v>3692.003</v>
      </c>
      <c r="D1493" s="109" t="n">
        <v>29.04</v>
      </c>
      <c r="E1493" s="109" t="n">
        <v>29.63</v>
      </c>
      <c r="F1493" s="0"/>
    </row>
    <row r="1494" customFormat="false" ht="15" hidden="true" customHeight="false" outlineLevel="0" collapsed="false">
      <c r="A1494" s="104" t="s">
        <v>71</v>
      </c>
      <c r="B1494" s="109" t="n">
        <v>2008</v>
      </c>
      <c r="C1494" s="109" t="n">
        <v>1208.902</v>
      </c>
      <c r="D1494" s="109" t="n">
        <v>21.2</v>
      </c>
      <c r="E1494" s="109" t="n">
        <v>18.968</v>
      </c>
      <c r="F1494" s="0"/>
    </row>
    <row r="1495" customFormat="false" ht="15" hidden="true" customHeight="false" outlineLevel="0" collapsed="false">
      <c r="A1495" s="104" t="s">
        <v>90</v>
      </c>
      <c r="B1495" s="109" t="n">
        <v>2008</v>
      </c>
      <c r="C1495" s="109" t="n">
        <v>474.39</v>
      </c>
      <c r="D1495" s="109" t="n">
        <v>15.152</v>
      </c>
      <c r="E1495" s="109" t="n">
        <v>16.412</v>
      </c>
      <c r="F1495" s="0"/>
    </row>
    <row r="1496" customFormat="false" ht="15" hidden="true" customHeight="false" outlineLevel="0" collapsed="false">
      <c r="A1496" s="104" t="s">
        <v>91</v>
      </c>
      <c r="B1496" s="109" t="n">
        <v>2008</v>
      </c>
      <c r="C1496" s="109" t="n">
        <v>1072.769</v>
      </c>
      <c r="D1496" s="109" t="n">
        <v>22.409</v>
      </c>
      <c r="E1496" s="109" t="n">
        <v>18.795</v>
      </c>
      <c r="F1496" s="0"/>
    </row>
    <row r="1497" customFormat="false" ht="15" hidden="true" customHeight="false" outlineLevel="0" collapsed="false">
      <c r="A1497" s="104" t="s">
        <v>92</v>
      </c>
      <c r="B1497" s="109" t="n">
        <v>2008</v>
      </c>
      <c r="C1497" s="109" t="n">
        <v>819.412</v>
      </c>
      <c r="D1497" s="109" t="n">
        <v>23.507</v>
      </c>
      <c r="E1497" s="109" t="n">
        <v>26.026</v>
      </c>
      <c r="F1497" s="0"/>
    </row>
    <row r="1498" customFormat="false" ht="15" hidden="true" customHeight="false" outlineLevel="0" collapsed="false">
      <c r="A1498" s="104" t="s">
        <v>157</v>
      </c>
      <c r="B1498" s="109" t="n">
        <v>2008</v>
      </c>
      <c r="C1498" s="109" t="n">
        <v>288.033</v>
      </c>
      <c r="D1498" s="109" t="n">
        <v>11.533</v>
      </c>
      <c r="E1498" s="109" t="n">
        <v>12.066</v>
      </c>
      <c r="F1498" s="0"/>
    </row>
    <row r="1499" customFormat="false" ht="15" hidden="true" customHeight="false" outlineLevel="0" collapsed="false">
      <c r="A1499" s="104" t="s">
        <v>75</v>
      </c>
      <c r="B1499" s="109" t="n">
        <v>2008</v>
      </c>
      <c r="C1499" s="109" t="n">
        <v>2801.131</v>
      </c>
      <c r="D1499" s="109" t="n">
        <v>54.802</v>
      </c>
      <c r="E1499" s="109" t="n">
        <v>27.554</v>
      </c>
      <c r="F1499" s="0"/>
    </row>
    <row r="1500" customFormat="false" ht="15" hidden="true" customHeight="false" outlineLevel="0" collapsed="false">
      <c r="A1500" s="104" t="s">
        <v>78</v>
      </c>
      <c r="B1500" s="109" t="n">
        <v>2008</v>
      </c>
      <c r="C1500" s="109" t="n">
        <v>1228.524</v>
      </c>
      <c r="D1500" s="109" t="n">
        <v>19.877</v>
      </c>
      <c r="E1500" s="109" t="n">
        <v>20.275</v>
      </c>
      <c r="F1500" s="0"/>
    </row>
    <row r="1501" customFormat="false" ht="15" hidden="true" customHeight="false" outlineLevel="0" collapsed="false">
      <c r="A1501" s="104" t="s">
        <v>116</v>
      </c>
      <c r="B1501" s="109" t="n">
        <v>2008</v>
      </c>
      <c r="C1501" s="109" t="n">
        <v>1235.838</v>
      </c>
      <c r="D1501" s="109" t="n">
        <v>41.814</v>
      </c>
      <c r="E1501" s="109" t="n">
        <v>40.592</v>
      </c>
      <c r="F1501" s="0"/>
    </row>
    <row r="1502" customFormat="false" ht="15" hidden="true" customHeight="false" outlineLevel="0" collapsed="false">
      <c r="A1502" s="104" t="s">
        <v>81</v>
      </c>
      <c r="B1502" s="109" t="n">
        <v>2008</v>
      </c>
      <c r="C1502" s="109" t="n">
        <v>2270.356</v>
      </c>
      <c r="D1502" s="109" t="n">
        <v>26.639</v>
      </c>
      <c r="E1502" s="109" t="n">
        <v>34.043</v>
      </c>
      <c r="F1502" s="0"/>
    </row>
    <row r="1503" customFormat="false" ht="15" hidden="true" customHeight="false" outlineLevel="0" collapsed="false">
      <c r="A1503" s="104" t="s">
        <v>137</v>
      </c>
      <c r="B1503" s="109" t="n">
        <v>2008</v>
      </c>
      <c r="C1503" s="109" t="n">
        <v>30013.898</v>
      </c>
      <c r="D1503" s="109" t="n">
        <v>34.506</v>
      </c>
      <c r="E1503" s="109" t="n">
        <v>19.893</v>
      </c>
      <c r="F1503" s="0"/>
    </row>
    <row r="1504" customFormat="false" ht="15" hidden="true" customHeight="false" outlineLevel="0" collapsed="false">
      <c r="A1504" s="104" t="s">
        <v>94</v>
      </c>
      <c r="B1504" s="109" t="n">
        <v>2008</v>
      </c>
      <c r="C1504" s="109" t="n">
        <v>275.243</v>
      </c>
      <c r="D1504" s="109" t="n">
        <v>21.003</v>
      </c>
      <c r="E1504" s="109" t="n">
        <v>42.132</v>
      </c>
      <c r="F1504" s="0"/>
    </row>
    <row r="1505" customFormat="false" ht="15" hidden="true" customHeight="false" outlineLevel="0" collapsed="false">
      <c r="A1505" s="104" t="s">
        <v>95</v>
      </c>
      <c r="B1505" s="109" t="n">
        <v>2008</v>
      </c>
      <c r="C1505" s="109" t="n">
        <v>334.145</v>
      </c>
      <c r="D1505" s="109" t="n">
        <v>15.874</v>
      </c>
      <c r="E1505" s="109" t="n">
        <v>18.756</v>
      </c>
      <c r="F1505" s="0"/>
    </row>
    <row r="1506" customFormat="false" ht="15" hidden="true" customHeight="false" outlineLevel="0" collapsed="false">
      <c r="A1506" s="104" t="s">
        <v>124</v>
      </c>
      <c r="B1506" s="109" t="n">
        <v>2008</v>
      </c>
      <c r="C1506" s="109" t="n">
        <v>10377.414</v>
      </c>
      <c r="D1506" s="109" t="n">
        <v>29.923</v>
      </c>
      <c r="E1506" s="109" t="n">
        <v>18.929</v>
      </c>
      <c r="F1506" s="0"/>
    </row>
    <row r="1507" customFormat="false" ht="15" hidden="true" customHeight="false" outlineLevel="0" collapsed="false">
      <c r="A1507" s="104" t="s">
        <v>96</v>
      </c>
      <c r="B1507" s="109" t="n">
        <v>2008</v>
      </c>
      <c r="C1507" s="109" t="n">
        <v>608.648</v>
      </c>
      <c r="D1507" s="109" t="n">
        <v>17.945</v>
      </c>
      <c r="E1507" s="109" t="n">
        <v>19.156</v>
      </c>
      <c r="F1507" s="0"/>
    </row>
    <row r="1508" customFormat="false" ht="15" hidden="true" customHeight="false" outlineLevel="0" collapsed="false">
      <c r="A1508" s="104" t="s">
        <v>125</v>
      </c>
      <c r="B1508" s="109" t="n">
        <v>2008</v>
      </c>
      <c r="C1508" s="109" t="n">
        <v>1266.113</v>
      </c>
      <c r="D1508" s="109" t="n">
        <v>15.949</v>
      </c>
      <c r="E1508" s="109" t="n">
        <v>23.953</v>
      </c>
      <c r="F1508" s="0"/>
    </row>
    <row r="1509" customFormat="false" ht="15" hidden="true" customHeight="false" outlineLevel="0" collapsed="false">
      <c r="A1509" s="104" t="s">
        <v>97</v>
      </c>
      <c r="B1509" s="109" t="n">
        <v>2008</v>
      </c>
      <c r="C1509" s="109" t="n">
        <v>437.959</v>
      </c>
      <c r="D1509" s="109" t="n">
        <v>16.13</v>
      </c>
      <c r="E1509" s="109" t="n">
        <v>15.553</v>
      </c>
      <c r="F1509" s="0"/>
    </row>
    <row r="1510" customFormat="false" ht="15" hidden="true" customHeight="false" outlineLevel="0" collapsed="false">
      <c r="A1510" s="104" t="s">
        <v>98</v>
      </c>
      <c r="B1510" s="109" t="n">
        <v>2008</v>
      </c>
      <c r="C1510" s="109" t="n">
        <v>613.081</v>
      </c>
      <c r="D1510" s="109" t="n">
        <v>23.066</v>
      </c>
      <c r="E1510" s="109" t="n">
        <v>22.339</v>
      </c>
      <c r="F1510" s="0"/>
    </row>
    <row r="1511" customFormat="false" ht="15" hidden="true" customHeight="false" outlineLevel="0" collapsed="false">
      <c r="A1511" s="104" t="s">
        <v>82</v>
      </c>
      <c r="B1511" s="109" t="n">
        <v>2008</v>
      </c>
      <c r="C1511" s="109" t="n">
        <v>978.454</v>
      </c>
      <c r="D1511" s="109" t="n">
        <v>19.447</v>
      </c>
      <c r="E1511" s="109" t="n">
        <v>22.826</v>
      </c>
      <c r="F1511" s="0"/>
    </row>
    <row r="1512" customFormat="false" ht="15" hidden="true" customHeight="false" outlineLevel="0" collapsed="false">
      <c r="A1512" s="104" t="s">
        <v>99</v>
      </c>
      <c r="B1512" s="109" t="n">
        <v>2008</v>
      </c>
      <c r="C1512" s="109" t="n">
        <v>1012.383</v>
      </c>
      <c r="D1512" s="109" t="n">
        <v>55.982</v>
      </c>
      <c r="E1512" s="109" t="n">
        <v>48.542</v>
      </c>
      <c r="F1512" s="0"/>
    </row>
    <row r="1513" customFormat="false" ht="15" hidden="true" customHeight="false" outlineLevel="0" collapsed="false">
      <c r="A1513" s="104" t="s">
        <v>100</v>
      </c>
      <c r="B1513" s="109" t="n">
        <v>2008</v>
      </c>
      <c r="C1513" s="109" t="n">
        <v>311.672</v>
      </c>
      <c r="D1513" s="109" t="n">
        <v>19.482</v>
      </c>
      <c r="E1513" s="109" t="n">
        <v>29.599</v>
      </c>
      <c r="F1513" s="0"/>
    </row>
    <row r="1514" customFormat="false" ht="15" hidden="true" customHeight="false" outlineLevel="0" collapsed="false">
      <c r="A1514" s="104" t="s">
        <v>134</v>
      </c>
      <c r="B1514" s="109" t="n">
        <v>2008</v>
      </c>
      <c r="C1514" s="109" t="n">
        <v>14226.443</v>
      </c>
      <c r="D1514" s="109" t="n">
        <v>71.298</v>
      </c>
      <c r="E1514" s="109" t="n">
        <v>42.579</v>
      </c>
      <c r="F1514" s="0"/>
    </row>
    <row r="1515" customFormat="false" ht="15" hidden="true" customHeight="false" outlineLevel="0" collapsed="false">
      <c r="A1515" s="104" t="s">
        <v>101</v>
      </c>
      <c r="B1515" s="109" t="n">
        <v>2008</v>
      </c>
      <c r="C1515" s="109" t="n">
        <v>472.379</v>
      </c>
      <c r="D1515" s="109" t="n">
        <v>15.938</v>
      </c>
      <c r="E1515" s="109" t="n">
        <v>17.901</v>
      </c>
      <c r="F1515" s="0"/>
    </row>
    <row r="1516" customFormat="false" ht="15" hidden="true" customHeight="false" outlineLevel="0" collapsed="false">
      <c r="A1516" s="104" t="s">
        <v>102</v>
      </c>
      <c r="B1516" s="109" t="n">
        <v>2008</v>
      </c>
      <c r="C1516" s="109" t="n">
        <v>358.416</v>
      </c>
      <c r="D1516" s="109" t="n">
        <v>28.075</v>
      </c>
      <c r="E1516" s="109" t="n">
        <v>31.767</v>
      </c>
      <c r="F1516" s="0"/>
    </row>
    <row r="1517" customFormat="false" ht="15" hidden="true" customHeight="false" outlineLevel="0" collapsed="false">
      <c r="A1517" s="104" t="s">
        <v>103</v>
      </c>
      <c r="B1517" s="109" t="n">
        <v>2008</v>
      </c>
      <c r="C1517" s="109" t="n">
        <v>745.658</v>
      </c>
      <c r="D1517" s="109" t="n">
        <v>16.982</v>
      </c>
      <c r="E1517" s="109" t="n">
        <v>18.968</v>
      </c>
      <c r="F1517" s="0"/>
    </row>
    <row r="1518" customFormat="false" ht="15" hidden="true" customHeight="false" outlineLevel="0" collapsed="false">
      <c r="A1518" s="104" t="s">
        <v>104</v>
      </c>
      <c r="B1518" s="109" t="n">
        <v>2008</v>
      </c>
      <c r="C1518" s="109" t="n">
        <v>1265.27</v>
      </c>
      <c r="D1518" s="109" t="n">
        <v>21.303</v>
      </c>
      <c r="E1518" s="109" t="n">
        <v>25.592</v>
      </c>
      <c r="F1518" s="0"/>
    </row>
    <row r="1519" customFormat="false" ht="15" hidden="true" customHeight="false" outlineLevel="0" collapsed="false">
      <c r="A1519" s="104" t="s">
        <v>126</v>
      </c>
      <c r="B1519" s="109" t="n">
        <v>2008</v>
      </c>
      <c r="C1519" s="109" t="n">
        <v>7749.308</v>
      </c>
      <c r="D1519" s="109" t="n">
        <v>21.041</v>
      </c>
      <c r="E1519" s="109" t="n">
        <v>23.837</v>
      </c>
      <c r="F1519" s="0"/>
    </row>
    <row r="1520" customFormat="false" ht="15" hidden="true" customHeight="false" outlineLevel="0" collapsed="false">
      <c r="A1520" s="104" t="s">
        <v>127</v>
      </c>
      <c r="B1520" s="109" t="n">
        <v>2008</v>
      </c>
      <c r="C1520" s="109" t="n">
        <v>2967.154</v>
      </c>
      <c r="D1520" s="109" t="n">
        <v>31.255</v>
      </c>
      <c r="E1520" s="109" t="n">
        <v>30.578</v>
      </c>
      <c r="F1520" s="0"/>
    </row>
    <row r="1521" customFormat="false" ht="15" hidden="true" customHeight="false" outlineLevel="0" collapsed="false">
      <c r="A1521" s="104" t="s">
        <v>105</v>
      </c>
      <c r="B1521" s="109" t="n">
        <v>2008</v>
      </c>
      <c r="C1521" s="109" t="n">
        <v>502.5</v>
      </c>
      <c r="D1521" s="109" t="n">
        <v>21.803</v>
      </c>
      <c r="E1521" s="109" t="n">
        <v>23.933</v>
      </c>
      <c r="F1521" s="0"/>
    </row>
    <row r="1522" customFormat="false" ht="15" hidden="true" customHeight="false" outlineLevel="0" collapsed="false">
      <c r="A1522" s="104" t="s">
        <v>128</v>
      </c>
      <c r="B1522" s="109" t="n">
        <v>2008</v>
      </c>
      <c r="C1522" s="109" t="n">
        <v>4198.55</v>
      </c>
      <c r="D1522" s="109" t="n">
        <v>31.873</v>
      </c>
      <c r="E1522" s="109" t="n">
        <v>27.554</v>
      </c>
      <c r="F1522" s="0"/>
    </row>
    <row r="1523" customFormat="false" ht="15" hidden="true" customHeight="false" outlineLevel="0" collapsed="false">
      <c r="A1523" s="104" t="s">
        <v>106</v>
      </c>
      <c r="B1523" s="109" t="n">
        <v>2008</v>
      </c>
      <c r="C1523" s="109" t="n">
        <v>382.36</v>
      </c>
      <c r="D1523" s="109" t="n">
        <v>24.133</v>
      </c>
      <c r="E1523" s="109" t="n">
        <v>22.642</v>
      </c>
      <c r="F1523" s="0"/>
    </row>
    <row r="1524" customFormat="false" ht="15" hidden="true" customHeight="false" outlineLevel="0" collapsed="false">
      <c r="A1524" s="104" t="s">
        <v>136</v>
      </c>
      <c r="B1524" s="109" t="n">
        <v>2008</v>
      </c>
      <c r="C1524" s="109" t="n">
        <v>2234.359</v>
      </c>
      <c r="D1524" s="109" t="n">
        <v>20.077</v>
      </c>
      <c r="E1524" s="109" t="n">
        <v>14.375</v>
      </c>
      <c r="F1524" s="0"/>
    </row>
    <row r="1525" customFormat="false" ht="15" hidden="true" customHeight="false" outlineLevel="0" collapsed="false">
      <c r="A1525" s="104" t="s">
        <v>107</v>
      </c>
      <c r="B1525" s="109" t="n">
        <v>2008</v>
      </c>
      <c r="C1525" s="109" t="n">
        <v>511.931</v>
      </c>
      <c r="D1525" s="109" t="n">
        <v>24.817</v>
      </c>
      <c r="E1525" s="109" t="n">
        <v>23.937</v>
      </c>
      <c r="F1525" s="0"/>
    </row>
    <row r="1526" customFormat="false" ht="15" hidden="true" customHeight="false" outlineLevel="0" collapsed="false">
      <c r="A1526" s="104" t="s">
        <v>117</v>
      </c>
      <c r="B1526" s="109" t="n">
        <v>2008</v>
      </c>
      <c r="C1526" s="109" t="n">
        <v>1117.491</v>
      </c>
      <c r="D1526" s="109" t="n">
        <v>44.095</v>
      </c>
      <c r="E1526" s="109" t="n">
        <v>30.447</v>
      </c>
      <c r="F1526" s="0"/>
    </row>
    <row r="1527" customFormat="false" ht="15" hidden="true" customHeight="false" outlineLevel="0" collapsed="false">
      <c r="A1527" s="104" t="s">
        <v>118</v>
      </c>
      <c r="B1527" s="109" t="n">
        <v>2008</v>
      </c>
      <c r="C1527" s="109" t="n">
        <v>1098.036</v>
      </c>
      <c r="D1527" s="109" t="n">
        <v>21.846</v>
      </c>
      <c r="E1527" s="109" t="n">
        <v>26.277</v>
      </c>
      <c r="F1527" s="0"/>
    </row>
    <row r="1528" customFormat="false" ht="15" hidden="true" customHeight="false" outlineLevel="0" collapsed="false">
      <c r="A1528" s="104" t="s">
        <v>129</v>
      </c>
      <c r="B1528" s="109" t="n">
        <v>2008</v>
      </c>
      <c r="C1528" s="109" t="n">
        <v>11123.004</v>
      </c>
      <c r="D1528" s="109" t="n">
        <v>34.871</v>
      </c>
      <c r="E1528" s="109" t="n">
        <v>26.989</v>
      </c>
      <c r="F1528" s="0"/>
    </row>
    <row r="1529" customFormat="false" ht="15" hidden="true" customHeight="false" outlineLevel="0" collapsed="false">
      <c r="A1529" s="104" t="s">
        <v>108</v>
      </c>
      <c r="B1529" s="109" t="n">
        <v>2008</v>
      </c>
      <c r="C1529" s="109" t="n">
        <v>453.958</v>
      </c>
      <c r="D1529" s="109" t="n">
        <v>12.695</v>
      </c>
      <c r="E1529" s="109" t="n">
        <v>16.161</v>
      </c>
      <c r="F1529" s="0"/>
    </row>
    <row r="1530" customFormat="false" ht="15" hidden="true" customHeight="false" outlineLevel="0" collapsed="false">
      <c r="A1530" s="104" t="s">
        <v>131</v>
      </c>
      <c r="B1530" s="109" t="n">
        <v>2008</v>
      </c>
      <c r="C1530" s="109" t="n">
        <v>5793.118</v>
      </c>
      <c r="D1530" s="109" t="n">
        <v>28.036</v>
      </c>
      <c r="E1530" s="109" t="n">
        <v>28.672</v>
      </c>
      <c r="F1530" s="0"/>
    </row>
    <row r="1531" customFormat="false" ht="15" hidden="true" customHeight="false" outlineLevel="0" collapsed="false">
      <c r="A1531" s="104" t="s">
        <v>109</v>
      </c>
      <c r="B1531" s="109" t="n">
        <v>2008</v>
      </c>
      <c r="C1531" s="109"/>
      <c r="D1531" s="109"/>
      <c r="E1531" s="109"/>
      <c r="F1531" s="0"/>
    </row>
    <row r="1532" customFormat="false" ht="15" hidden="true" customHeight="false" outlineLevel="0" collapsed="false">
      <c r="A1532" s="104" t="s">
        <v>110</v>
      </c>
      <c r="B1532" s="109" t="n">
        <v>2008</v>
      </c>
      <c r="C1532" s="109" t="n">
        <v>1430.172</v>
      </c>
      <c r="D1532" s="109" t="n">
        <v>24.022</v>
      </c>
      <c r="E1532" s="109" t="n">
        <v>23.456</v>
      </c>
      <c r="F1532" s="0"/>
    </row>
    <row r="1533" customFormat="false" ht="15" hidden="true" customHeight="false" outlineLevel="0" collapsed="false">
      <c r="A1533" s="104" t="s">
        <v>84</v>
      </c>
      <c r="B1533" s="109" t="n">
        <v>2008</v>
      </c>
      <c r="C1533" s="109" t="n">
        <v>3254.282</v>
      </c>
      <c r="D1533" s="109" t="n">
        <v>33.425</v>
      </c>
      <c r="E1533" s="109" t="n">
        <v>31.914</v>
      </c>
      <c r="F1533" s="0"/>
    </row>
    <row r="1534" customFormat="false" ht="15" hidden="true" customHeight="false" outlineLevel="0" collapsed="false">
      <c r="A1534" s="104" t="s">
        <v>112</v>
      </c>
      <c r="B1534" s="109" t="n">
        <v>2008</v>
      </c>
      <c r="C1534" s="109" t="n">
        <v>671.868</v>
      </c>
      <c r="D1534" s="109" t="n">
        <v>16.555</v>
      </c>
      <c r="E1534" s="109" t="n">
        <v>18.502</v>
      </c>
      <c r="F1534" s="0"/>
    </row>
    <row r="1535" customFormat="false" ht="15" hidden="true" customHeight="false" outlineLevel="0" collapsed="false">
      <c r="A1535" s="104" t="s">
        <v>119</v>
      </c>
      <c r="B1535" s="109" t="n">
        <v>2008</v>
      </c>
      <c r="C1535" s="109" t="n">
        <v>524.44</v>
      </c>
      <c r="D1535" s="109" t="n">
        <v>17.032</v>
      </c>
      <c r="E1535" s="109" t="n">
        <v>17.885</v>
      </c>
      <c r="F1535" s="0"/>
    </row>
    <row r="1536" customFormat="false" ht="15" hidden="true" customHeight="false" outlineLevel="0" collapsed="false">
      <c r="A1536" s="104" t="s">
        <v>132</v>
      </c>
      <c r="B1536" s="109" t="n">
        <v>2008</v>
      </c>
      <c r="C1536" s="109" t="n">
        <v>4341.208</v>
      </c>
      <c r="D1536" s="109" t="n">
        <v>24.181</v>
      </c>
      <c r="E1536" s="109" t="n">
        <v>24.746</v>
      </c>
      <c r="F1536" s="0"/>
    </row>
    <row r="1537" customFormat="false" ht="15" hidden="true" customHeight="false" outlineLevel="0" collapsed="false">
      <c r="A1537" s="104" t="s">
        <v>111</v>
      </c>
      <c r="B1537" s="109" t="n">
        <v>2008</v>
      </c>
      <c r="C1537" s="109" t="n">
        <v>543.356</v>
      </c>
      <c r="D1537" s="109" t="n">
        <v>14.209</v>
      </c>
      <c r="E1537" s="109" t="n">
        <v>16.797</v>
      </c>
      <c r="F1537" s="0"/>
    </row>
    <row r="1538" customFormat="false" ht="15" hidden="true" customHeight="false" outlineLevel="0" collapsed="false">
      <c r="A1538" s="104" t="s">
        <v>113</v>
      </c>
      <c r="B1538" s="109" t="n">
        <v>2008</v>
      </c>
      <c r="C1538" s="109" t="n">
        <v>1365.692</v>
      </c>
      <c r="D1538" s="109" t="n">
        <v>18.79</v>
      </c>
      <c r="E1538" s="109" t="n">
        <v>19.457</v>
      </c>
      <c r="F1538" s="0"/>
    </row>
    <row r="1539" customFormat="false" ht="15" hidden="true" customHeight="false" outlineLevel="0" collapsed="false">
      <c r="A1539" s="104" t="s">
        <v>85</v>
      </c>
      <c r="B1539" s="109" t="n">
        <v>2008</v>
      </c>
      <c r="C1539" s="109" t="n">
        <v>490.803</v>
      </c>
      <c r="D1539" s="109" t="n">
        <v>2.236</v>
      </c>
      <c r="E1539" s="109" t="n">
        <v>4.27</v>
      </c>
      <c r="F1539" s="0"/>
    </row>
    <row r="1540" customFormat="false" ht="15" hidden="true" customHeight="false" outlineLevel="0" collapsed="false">
      <c r="A1540" s="104" t="s">
        <v>120</v>
      </c>
      <c r="B1540" s="109" t="n">
        <v>2009</v>
      </c>
      <c r="C1540" s="109" t="n">
        <v>3886.059</v>
      </c>
      <c r="D1540" s="109" t="n">
        <v>36.792</v>
      </c>
      <c r="E1540" s="109" t="n">
        <v>42.6</v>
      </c>
      <c r="F1540" s="0"/>
    </row>
    <row r="1541" customFormat="false" ht="15" hidden="true" customHeight="false" outlineLevel="0" collapsed="false">
      <c r="A1541" s="104" t="s">
        <v>86</v>
      </c>
      <c r="B1541" s="109" t="n">
        <v>2009</v>
      </c>
      <c r="C1541" s="109" t="n">
        <v>3393.552</v>
      </c>
      <c r="D1541" s="109" t="n">
        <v>34.561</v>
      </c>
      <c r="E1541" s="109" t="n">
        <v>41.916</v>
      </c>
      <c r="F1541" s="0"/>
    </row>
    <row r="1542" customFormat="false" ht="15" hidden="true" customHeight="false" outlineLevel="0" collapsed="false">
      <c r="A1542" s="104" t="s">
        <v>114</v>
      </c>
      <c r="B1542" s="109" t="n">
        <v>2009</v>
      </c>
      <c r="C1542" s="109" t="n">
        <v>770.007</v>
      </c>
      <c r="D1542" s="109" t="n">
        <v>20.166</v>
      </c>
      <c r="E1542" s="109" t="n">
        <v>23.229</v>
      </c>
      <c r="F1542" s="0"/>
    </row>
    <row r="1543" customFormat="false" ht="15" hidden="true" customHeight="false" outlineLevel="0" collapsed="false">
      <c r="A1543" s="104" t="s">
        <v>122</v>
      </c>
      <c r="B1543" s="109" t="n">
        <v>2009</v>
      </c>
      <c r="C1543" s="109" t="n">
        <v>5206.455</v>
      </c>
      <c r="D1543" s="109" t="n">
        <v>37.033</v>
      </c>
      <c r="E1543" s="109" t="n">
        <v>50.341</v>
      </c>
      <c r="F1543" s="0"/>
    </row>
    <row r="1544" customFormat="false" ht="15" hidden="true" customHeight="false" outlineLevel="0" collapsed="false">
      <c r="A1544" s="104" t="s">
        <v>88</v>
      </c>
      <c r="B1544" s="109" t="n">
        <v>2009</v>
      </c>
      <c r="C1544" s="109" t="n">
        <v>555.689</v>
      </c>
      <c r="D1544" s="109" t="n">
        <v>19.523</v>
      </c>
      <c r="E1544" s="109" t="n">
        <v>24.203</v>
      </c>
      <c r="F1544" s="0"/>
    </row>
    <row r="1545" customFormat="false" ht="15" hidden="true" customHeight="false" outlineLevel="0" collapsed="false">
      <c r="A1545" s="104" t="s">
        <v>89</v>
      </c>
      <c r="B1545" s="109" t="n">
        <v>2009</v>
      </c>
      <c r="C1545" s="109" t="n">
        <v>217.263</v>
      </c>
      <c r="D1545" s="109" t="n">
        <v>32.843</v>
      </c>
      <c r="E1545" s="109" t="n">
        <v>37.988</v>
      </c>
      <c r="F1545" s="0"/>
    </row>
    <row r="1546" customFormat="false" ht="15" hidden="true" customHeight="false" outlineLevel="0" collapsed="false">
      <c r="A1546" s="104" t="s">
        <v>123</v>
      </c>
      <c r="B1546" s="109" t="n">
        <v>2009</v>
      </c>
      <c r="C1546" s="109" t="n">
        <v>3524.33</v>
      </c>
      <c r="D1546" s="109" t="n">
        <v>26.891</v>
      </c>
      <c r="E1546" s="109" t="n">
        <v>32.835</v>
      </c>
      <c r="F1546" s="0"/>
    </row>
    <row r="1547" customFormat="false" ht="15" hidden="true" customHeight="false" outlineLevel="0" collapsed="false">
      <c r="A1547" s="104" t="s">
        <v>71</v>
      </c>
      <c r="B1547" s="109" t="n">
        <v>2009</v>
      </c>
      <c r="C1547" s="109" t="n">
        <v>1176.48</v>
      </c>
      <c r="D1547" s="109" t="n">
        <v>17.444</v>
      </c>
      <c r="E1547" s="109" t="n">
        <v>17.493</v>
      </c>
      <c r="F1547" s="0"/>
    </row>
    <row r="1548" customFormat="false" ht="15" hidden="true" customHeight="false" outlineLevel="0" collapsed="false">
      <c r="A1548" s="104" t="s">
        <v>90</v>
      </c>
      <c r="B1548" s="109" t="n">
        <v>2009</v>
      </c>
      <c r="C1548" s="109" t="n">
        <v>464.514</v>
      </c>
      <c r="D1548" s="109" t="n">
        <v>16.059</v>
      </c>
      <c r="E1548" s="109" t="n">
        <v>16.648</v>
      </c>
      <c r="F1548" s="0"/>
    </row>
    <row r="1549" customFormat="false" ht="15" hidden="true" customHeight="false" outlineLevel="0" collapsed="false">
      <c r="A1549" s="104" t="s">
        <v>91</v>
      </c>
      <c r="B1549" s="109" t="n">
        <v>2009</v>
      </c>
      <c r="C1549" s="109" t="n">
        <v>933.675</v>
      </c>
      <c r="D1549" s="109" t="n">
        <v>14.935</v>
      </c>
      <c r="E1549" s="109" t="n">
        <v>24.139</v>
      </c>
      <c r="F1549" s="0"/>
    </row>
    <row r="1550" customFormat="false" ht="15" hidden="true" customHeight="false" outlineLevel="0" collapsed="false">
      <c r="A1550" s="104" t="s">
        <v>92</v>
      </c>
      <c r="B1550" s="109" t="n">
        <v>2009</v>
      </c>
      <c r="C1550" s="109" t="n">
        <v>801.496</v>
      </c>
      <c r="D1550" s="109" t="n">
        <v>23.623</v>
      </c>
      <c r="E1550" s="109" t="n">
        <v>23.017</v>
      </c>
      <c r="F1550" s="0"/>
    </row>
    <row r="1551" customFormat="false" ht="15" hidden="true" customHeight="false" outlineLevel="0" collapsed="false">
      <c r="A1551" s="104" t="s">
        <v>157</v>
      </c>
      <c r="B1551" s="109" t="n">
        <v>2009</v>
      </c>
      <c r="C1551" s="109" t="n">
        <v>267.744</v>
      </c>
      <c r="D1551" s="109" t="n">
        <v>13.678</v>
      </c>
      <c r="E1551" s="109" t="n">
        <v>12.736</v>
      </c>
      <c r="F1551" s="0"/>
    </row>
    <row r="1552" customFormat="false" ht="15" hidden="true" customHeight="false" outlineLevel="0" collapsed="false">
      <c r="A1552" s="104" t="s">
        <v>75</v>
      </c>
      <c r="B1552" s="109" t="n">
        <v>2009</v>
      </c>
      <c r="C1552" s="109" t="n">
        <v>2493.017</v>
      </c>
      <c r="D1552" s="109" t="n">
        <v>30.269</v>
      </c>
      <c r="E1552" s="109" t="n">
        <v>25.337</v>
      </c>
      <c r="F1552" s="0"/>
    </row>
    <row r="1553" customFormat="false" ht="15" hidden="true" customHeight="false" outlineLevel="0" collapsed="false">
      <c r="A1553" s="104" t="s">
        <v>78</v>
      </c>
      <c r="B1553" s="109" t="n">
        <v>2009</v>
      </c>
      <c r="C1553" s="109" t="n">
        <v>1197.476</v>
      </c>
      <c r="D1553" s="109" t="n">
        <v>18.5</v>
      </c>
      <c r="E1553" s="109" t="n">
        <v>19.885</v>
      </c>
      <c r="F1553" s="0"/>
    </row>
    <row r="1554" customFormat="false" ht="15" hidden="true" customHeight="false" outlineLevel="0" collapsed="false">
      <c r="A1554" s="104" t="s">
        <v>116</v>
      </c>
      <c r="B1554" s="109" t="n">
        <v>2009</v>
      </c>
      <c r="C1554" s="109" t="n">
        <v>1240.597</v>
      </c>
      <c r="D1554" s="109" t="n">
        <v>38.225</v>
      </c>
      <c r="E1554" s="109" t="n">
        <v>43.552</v>
      </c>
      <c r="F1554" s="0"/>
    </row>
    <row r="1555" customFormat="false" ht="15" hidden="true" customHeight="false" outlineLevel="0" collapsed="false">
      <c r="A1555" s="104" t="s">
        <v>81</v>
      </c>
      <c r="B1555" s="109" t="n">
        <v>2009</v>
      </c>
      <c r="C1555" s="109" t="n">
        <v>2578.046</v>
      </c>
      <c r="D1555" s="109" t="n">
        <v>26.331</v>
      </c>
      <c r="E1555" s="109" t="n">
        <v>32.889</v>
      </c>
      <c r="F1555" s="0"/>
    </row>
    <row r="1556" customFormat="false" ht="15" hidden="true" customHeight="false" outlineLevel="0" collapsed="false">
      <c r="A1556" s="104" t="s">
        <v>137</v>
      </c>
      <c r="B1556" s="109" t="n">
        <v>2009</v>
      </c>
      <c r="C1556" s="109" t="n">
        <v>22202.516</v>
      </c>
      <c r="D1556" s="109" t="n">
        <v>33.373</v>
      </c>
      <c r="E1556" s="109" t="n">
        <v>39.847</v>
      </c>
      <c r="F1556" s="0"/>
    </row>
    <row r="1557" customFormat="false" ht="15" hidden="true" customHeight="false" outlineLevel="0" collapsed="false">
      <c r="A1557" s="104" t="s">
        <v>94</v>
      </c>
      <c r="B1557" s="109" t="n">
        <v>2009</v>
      </c>
      <c r="C1557" s="109" t="n">
        <v>358.441</v>
      </c>
      <c r="D1557" s="109" t="n">
        <v>15.909</v>
      </c>
      <c r="E1557" s="109" t="n">
        <v>30.635</v>
      </c>
      <c r="F1557" s="0"/>
    </row>
    <row r="1558" customFormat="false" ht="15" hidden="true" customHeight="false" outlineLevel="0" collapsed="false">
      <c r="A1558" s="104" t="s">
        <v>95</v>
      </c>
      <c r="B1558" s="109" t="n">
        <v>2009</v>
      </c>
      <c r="C1558" s="109" t="n">
        <v>397.808</v>
      </c>
      <c r="D1558" s="109" t="n">
        <v>16.181</v>
      </c>
      <c r="E1558" s="109" t="n">
        <v>17.113</v>
      </c>
      <c r="F1558" s="0"/>
    </row>
    <row r="1559" customFormat="false" ht="15" hidden="true" customHeight="false" outlineLevel="0" collapsed="false">
      <c r="A1559" s="104" t="s">
        <v>124</v>
      </c>
      <c r="B1559" s="109" t="n">
        <v>2009</v>
      </c>
      <c r="C1559" s="109" t="n">
        <v>7833.864</v>
      </c>
      <c r="D1559" s="109" t="n">
        <v>29.368</v>
      </c>
      <c r="E1559" s="109" t="n">
        <v>22.598</v>
      </c>
      <c r="F1559" s="0"/>
    </row>
    <row r="1560" customFormat="false" ht="15" hidden="true" customHeight="false" outlineLevel="0" collapsed="false">
      <c r="A1560" s="104" t="s">
        <v>96</v>
      </c>
      <c r="B1560" s="109" t="n">
        <v>2009</v>
      </c>
      <c r="C1560" s="109" t="n">
        <v>549.533</v>
      </c>
      <c r="D1560" s="109" t="n">
        <v>20.458</v>
      </c>
      <c r="E1560" s="109" t="n">
        <v>23.111</v>
      </c>
      <c r="F1560" s="0"/>
    </row>
    <row r="1561" customFormat="false" ht="15" hidden="true" customHeight="false" outlineLevel="0" collapsed="false">
      <c r="A1561" s="104" t="s">
        <v>125</v>
      </c>
      <c r="B1561" s="109" t="n">
        <v>2009</v>
      </c>
      <c r="C1561" s="109" t="n">
        <v>1107.394</v>
      </c>
      <c r="D1561" s="109" t="n">
        <v>16.44</v>
      </c>
      <c r="E1561" s="109" t="n">
        <v>23.639</v>
      </c>
      <c r="F1561" s="0"/>
    </row>
    <row r="1562" customFormat="false" ht="15" hidden="true" customHeight="false" outlineLevel="0" collapsed="false">
      <c r="A1562" s="104" t="s">
        <v>97</v>
      </c>
      <c r="B1562" s="109" t="n">
        <v>2009</v>
      </c>
      <c r="C1562" s="109" t="n">
        <v>437.517</v>
      </c>
      <c r="D1562" s="109" t="n">
        <v>16.548</v>
      </c>
      <c r="E1562" s="109" t="n">
        <v>23.677</v>
      </c>
      <c r="F1562" s="0"/>
    </row>
    <row r="1563" customFormat="false" ht="15" hidden="true" customHeight="false" outlineLevel="0" collapsed="false">
      <c r="A1563" s="104" t="s">
        <v>98</v>
      </c>
      <c r="B1563" s="109" t="n">
        <v>2009</v>
      </c>
      <c r="C1563" s="109" t="n">
        <v>571.99</v>
      </c>
      <c r="D1563" s="109" t="n">
        <v>24.971</v>
      </c>
      <c r="E1563" s="109" t="n">
        <v>20.848</v>
      </c>
      <c r="F1563" s="0"/>
    </row>
    <row r="1564" customFormat="false" ht="15" hidden="true" customHeight="false" outlineLevel="0" collapsed="false">
      <c r="A1564" s="104" t="s">
        <v>82</v>
      </c>
      <c r="B1564" s="109" t="n">
        <v>2009</v>
      </c>
      <c r="C1564" s="109" t="n">
        <v>982.003</v>
      </c>
      <c r="D1564" s="109" t="n">
        <v>18.794</v>
      </c>
      <c r="E1564" s="109" t="n">
        <v>23.134</v>
      </c>
      <c r="F1564" s="0"/>
    </row>
    <row r="1565" customFormat="false" ht="15" hidden="true" customHeight="false" outlineLevel="0" collapsed="false">
      <c r="A1565" s="104" t="s">
        <v>99</v>
      </c>
      <c r="B1565" s="109" t="n">
        <v>2009</v>
      </c>
      <c r="C1565" s="109" t="n">
        <v>1054.522</v>
      </c>
      <c r="D1565" s="109" t="n">
        <v>54.852</v>
      </c>
      <c r="E1565" s="109" t="n">
        <v>58.27</v>
      </c>
      <c r="F1565" s="0"/>
    </row>
    <row r="1566" customFormat="false" ht="15" hidden="true" customHeight="false" outlineLevel="0" collapsed="false">
      <c r="A1566" s="104" t="s">
        <v>100</v>
      </c>
      <c r="B1566" s="109" t="n">
        <v>2009</v>
      </c>
      <c r="C1566" s="109" t="n">
        <v>314.991</v>
      </c>
      <c r="D1566" s="109" t="n">
        <v>23.029</v>
      </c>
      <c r="E1566" s="109" t="n">
        <v>33.155</v>
      </c>
      <c r="F1566" s="0"/>
    </row>
    <row r="1567" customFormat="false" ht="15" hidden="true" customHeight="false" outlineLevel="0" collapsed="false">
      <c r="A1567" s="104" t="s">
        <v>134</v>
      </c>
      <c r="B1567" s="109" t="n">
        <v>2009</v>
      </c>
      <c r="C1567" s="109" t="n">
        <v>9435.512</v>
      </c>
      <c r="D1567" s="109" t="n">
        <v>59.276</v>
      </c>
      <c r="E1567" s="109" t="n">
        <v>65.179</v>
      </c>
      <c r="F1567" s="0"/>
    </row>
    <row r="1568" customFormat="false" ht="15" hidden="true" customHeight="false" outlineLevel="0" collapsed="false">
      <c r="A1568" s="104" t="s">
        <v>101</v>
      </c>
      <c r="B1568" s="109" t="n">
        <v>2009</v>
      </c>
      <c r="C1568" s="109" t="n">
        <v>417.178</v>
      </c>
      <c r="D1568" s="109" t="n">
        <v>11.525</v>
      </c>
      <c r="E1568" s="109" t="n">
        <v>14.069</v>
      </c>
      <c r="F1568" s="0"/>
    </row>
    <row r="1569" customFormat="false" ht="15" hidden="true" customHeight="false" outlineLevel="0" collapsed="false">
      <c r="A1569" s="104" t="s">
        <v>102</v>
      </c>
      <c r="B1569" s="109" t="n">
        <v>2009</v>
      </c>
      <c r="C1569" s="109" t="n">
        <v>405.62</v>
      </c>
      <c r="D1569" s="109" t="n">
        <v>26.911</v>
      </c>
      <c r="E1569" s="109" t="n">
        <v>30.479</v>
      </c>
      <c r="F1569" s="0"/>
    </row>
    <row r="1570" customFormat="false" ht="15" hidden="true" customHeight="false" outlineLevel="0" collapsed="false">
      <c r="A1570" s="104" t="s">
        <v>103</v>
      </c>
      <c r="B1570" s="109" t="n">
        <v>2009</v>
      </c>
      <c r="C1570" s="109" t="n">
        <v>752.801</v>
      </c>
      <c r="D1570" s="109" t="n">
        <v>19.115</v>
      </c>
      <c r="E1570" s="109" t="n">
        <v>22.836</v>
      </c>
      <c r="F1570" s="0"/>
    </row>
    <row r="1571" customFormat="false" ht="15" hidden="true" customHeight="false" outlineLevel="0" collapsed="false">
      <c r="A1571" s="104" t="s">
        <v>104</v>
      </c>
      <c r="B1571" s="109" t="n">
        <v>2009</v>
      </c>
      <c r="C1571" s="109" t="n">
        <v>1145.919</v>
      </c>
      <c r="D1571" s="109" t="n">
        <v>20.652</v>
      </c>
      <c r="E1571" s="109" t="n">
        <v>23.727</v>
      </c>
      <c r="F1571" s="0"/>
    </row>
    <row r="1572" customFormat="false" ht="15" hidden="true" customHeight="false" outlineLevel="0" collapsed="false">
      <c r="A1572" s="104" t="s">
        <v>126</v>
      </c>
      <c r="B1572" s="109" t="n">
        <v>2009</v>
      </c>
      <c r="C1572" s="109" t="n">
        <v>7082.296</v>
      </c>
      <c r="D1572" s="109" t="n">
        <v>22.77</v>
      </c>
      <c r="E1572" s="109" t="n">
        <v>26.338</v>
      </c>
      <c r="F1572" s="0"/>
    </row>
    <row r="1573" customFormat="false" ht="15" hidden="true" customHeight="false" outlineLevel="0" collapsed="false">
      <c r="A1573" s="104" t="s">
        <v>127</v>
      </c>
      <c r="B1573" s="109" t="n">
        <v>2009</v>
      </c>
      <c r="C1573" s="109" t="n">
        <v>2947.811</v>
      </c>
      <c r="D1573" s="109" t="n">
        <v>28.653</v>
      </c>
      <c r="E1573" s="109" t="n">
        <v>30.417</v>
      </c>
      <c r="F1573" s="0"/>
    </row>
    <row r="1574" customFormat="false" ht="15" hidden="true" customHeight="false" outlineLevel="0" collapsed="false">
      <c r="A1574" s="104" t="s">
        <v>105</v>
      </c>
      <c r="B1574" s="109" t="n">
        <v>2009</v>
      </c>
      <c r="C1574" s="109" t="n">
        <v>475.416</v>
      </c>
      <c r="D1574" s="109" t="n">
        <v>23.989</v>
      </c>
      <c r="E1574" s="109" t="n">
        <v>28.874</v>
      </c>
      <c r="F1574" s="0"/>
    </row>
    <row r="1575" customFormat="false" ht="15" hidden="true" customHeight="false" outlineLevel="0" collapsed="false">
      <c r="A1575" s="104" t="s">
        <v>128</v>
      </c>
      <c r="B1575" s="109" t="n">
        <v>2009</v>
      </c>
      <c r="C1575" s="109" t="n">
        <v>4340.183</v>
      </c>
      <c r="D1575" s="109" t="n">
        <v>30.982</v>
      </c>
      <c r="E1575" s="109" t="n">
        <v>31.113</v>
      </c>
      <c r="F1575" s="0"/>
    </row>
    <row r="1576" customFormat="false" ht="15" hidden="true" customHeight="false" outlineLevel="0" collapsed="false">
      <c r="A1576" s="104" t="s">
        <v>106</v>
      </c>
      <c r="B1576" s="109" t="n">
        <v>2009</v>
      </c>
      <c r="C1576" s="109" t="n">
        <v>368.278</v>
      </c>
      <c r="D1576" s="109" t="n">
        <v>18.618</v>
      </c>
      <c r="E1576" s="109" t="n">
        <v>23.931</v>
      </c>
      <c r="F1576" s="0"/>
    </row>
    <row r="1577" customFormat="false" ht="15" hidden="true" customHeight="false" outlineLevel="0" collapsed="false">
      <c r="A1577" s="104" t="s">
        <v>136</v>
      </c>
      <c r="B1577" s="109" t="n">
        <v>2009</v>
      </c>
      <c r="C1577" s="109" t="n">
        <v>1958.577</v>
      </c>
      <c r="D1577" s="109" t="n">
        <v>10.105</v>
      </c>
      <c r="E1577" s="109" t="n">
        <v>15.47</v>
      </c>
      <c r="F1577" s="0"/>
    </row>
    <row r="1578" customFormat="false" ht="15" hidden="true" customHeight="false" outlineLevel="0" collapsed="false">
      <c r="A1578" s="104" t="s">
        <v>107</v>
      </c>
      <c r="B1578" s="109" t="n">
        <v>2009</v>
      </c>
      <c r="C1578" s="109" t="n">
        <v>554.593</v>
      </c>
      <c r="D1578" s="109" t="n">
        <v>23.813</v>
      </c>
      <c r="E1578" s="109" t="n">
        <v>23.54</v>
      </c>
      <c r="F1578" s="0"/>
    </row>
    <row r="1579" customFormat="false" ht="15" hidden="true" customHeight="false" outlineLevel="0" collapsed="false">
      <c r="A1579" s="104" t="s">
        <v>117</v>
      </c>
      <c r="B1579" s="109" t="n">
        <v>2009</v>
      </c>
      <c r="C1579" s="109" t="n">
        <v>1084.167</v>
      </c>
      <c r="D1579" s="109" t="n">
        <v>32.68</v>
      </c>
      <c r="E1579" s="109" t="n">
        <v>51.937</v>
      </c>
      <c r="F1579" s="0"/>
    </row>
    <row r="1580" customFormat="false" ht="15" hidden="true" customHeight="false" outlineLevel="0" collapsed="false">
      <c r="A1580" s="104" t="s">
        <v>118</v>
      </c>
      <c r="B1580" s="109" t="n">
        <v>2009</v>
      </c>
      <c r="C1580" s="109" t="n">
        <v>1017.316</v>
      </c>
      <c r="D1580" s="109" t="n">
        <v>21.979</v>
      </c>
      <c r="E1580" s="109" t="n">
        <v>26.591</v>
      </c>
      <c r="F1580" s="0"/>
    </row>
    <row r="1581" customFormat="false" ht="15" hidden="true" customHeight="false" outlineLevel="0" collapsed="false">
      <c r="A1581" s="104" t="s">
        <v>129</v>
      </c>
      <c r="B1581" s="109" t="n">
        <v>2009</v>
      </c>
      <c r="C1581" s="109" t="n">
        <v>9707.265</v>
      </c>
      <c r="D1581" s="109" t="n">
        <v>36.956</v>
      </c>
      <c r="E1581" s="109" t="n">
        <v>32.117</v>
      </c>
      <c r="F1581" s="0"/>
    </row>
    <row r="1582" customFormat="false" ht="15" hidden="true" customHeight="false" outlineLevel="0" collapsed="false">
      <c r="A1582" s="104" t="s">
        <v>108</v>
      </c>
      <c r="B1582" s="109" t="n">
        <v>2009</v>
      </c>
      <c r="C1582" s="109" t="n">
        <v>435.01</v>
      </c>
      <c r="D1582" s="109" t="n">
        <v>15.141</v>
      </c>
      <c r="E1582" s="109" t="n">
        <v>17.476</v>
      </c>
      <c r="F1582" s="0"/>
    </row>
    <row r="1583" customFormat="false" ht="15" hidden="true" customHeight="false" outlineLevel="0" collapsed="false">
      <c r="A1583" s="104" t="s">
        <v>131</v>
      </c>
      <c r="B1583" s="109" t="n">
        <v>2009</v>
      </c>
      <c r="C1583" s="109" t="n">
        <v>5914.136</v>
      </c>
      <c r="D1583" s="109" t="n">
        <v>26.668</v>
      </c>
      <c r="E1583" s="109" t="n">
        <v>31.709</v>
      </c>
      <c r="F1583" s="0"/>
    </row>
    <row r="1584" customFormat="false" ht="15" hidden="true" customHeight="false" outlineLevel="0" collapsed="false">
      <c r="A1584" s="104" t="s">
        <v>109</v>
      </c>
      <c r="B1584" s="109" t="n">
        <v>2009</v>
      </c>
      <c r="C1584" s="109"/>
      <c r="D1584" s="109"/>
      <c r="E1584" s="109"/>
      <c r="F1584" s="0"/>
    </row>
    <row r="1585" customFormat="false" ht="15" hidden="true" customHeight="false" outlineLevel="0" collapsed="false">
      <c r="A1585" s="104" t="s">
        <v>110</v>
      </c>
      <c r="B1585" s="109" t="n">
        <v>2009</v>
      </c>
      <c r="C1585" s="109" t="n">
        <v>1358.61</v>
      </c>
      <c r="D1585" s="109" t="n">
        <v>16.414</v>
      </c>
      <c r="E1585" s="109" t="n">
        <v>20.601</v>
      </c>
      <c r="F1585" s="0"/>
    </row>
    <row r="1586" customFormat="false" ht="15" hidden="true" customHeight="false" outlineLevel="0" collapsed="false">
      <c r="A1586" s="104" t="s">
        <v>84</v>
      </c>
      <c r="B1586" s="109" t="n">
        <v>2009</v>
      </c>
      <c r="C1586" s="109" t="n">
        <v>3498.338</v>
      </c>
      <c r="D1586" s="109" t="n">
        <v>29.547</v>
      </c>
      <c r="E1586" s="109" t="n">
        <v>32.422</v>
      </c>
      <c r="F1586" s="0"/>
    </row>
    <row r="1587" customFormat="false" ht="15" hidden="true" customHeight="false" outlineLevel="0" collapsed="false">
      <c r="A1587" s="104" t="s">
        <v>112</v>
      </c>
      <c r="B1587" s="109" t="n">
        <v>2009</v>
      </c>
      <c r="C1587" s="109" t="n">
        <v>683.856</v>
      </c>
      <c r="D1587" s="109" t="n">
        <v>15.688</v>
      </c>
      <c r="E1587" s="109" t="n">
        <v>20.17</v>
      </c>
      <c r="F1587" s="0"/>
    </row>
    <row r="1588" customFormat="false" ht="15" hidden="true" customHeight="false" outlineLevel="0" collapsed="false">
      <c r="A1588" s="104" t="s">
        <v>119</v>
      </c>
      <c r="B1588" s="109" t="n">
        <v>2009</v>
      </c>
      <c r="C1588" s="109" t="n">
        <v>509.861</v>
      </c>
      <c r="D1588" s="109" t="n">
        <v>17.342</v>
      </c>
      <c r="E1588" s="109" t="n">
        <v>21.246</v>
      </c>
      <c r="F1588" s="0"/>
    </row>
    <row r="1589" customFormat="false" ht="15" hidden="true" customHeight="false" outlineLevel="0" collapsed="false">
      <c r="A1589" s="104" t="s">
        <v>132</v>
      </c>
      <c r="B1589" s="109" t="n">
        <v>2009</v>
      </c>
      <c r="C1589" s="109" t="n">
        <v>4178.686</v>
      </c>
      <c r="D1589" s="109" t="n">
        <v>23.046</v>
      </c>
      <c r="E1589" s="109" t="n">
        <v>24.64</v>
      </c>
      <c r="F1589" s="0"/>
    </row>
    <row r="1590" customFormat="false" ht="15" hidden="true" customHeight="false" outlineLevel="0" collapsed="false">
      <c r="A1590" s="104" t="s">
        <v>111</v>
      </c>
      <c r="B1590" s="109" t="n">
        <v>2009</v>
      </c>
      <c r="C1590" s="109" t="n">
        <v>564.722</v>
      </c>
      <c r="D1590" s="109" t="n">
        <v>13.165</v>
      </c>
      <c r="E1590" s="109" t="n">
        <v>15.254</v>
      </c>
      <c r="F1590" s="0"/>
    </row>
    <row r="1591" customFormat="false" ht="15" hidden="true" customHeight="false" outlineLevel="0" collapsed="false">
      <c r="A1591" s="104" t="s">
        <v>113</v>
      </c>
      <c r="B1591" s="109" t="n">
        <v>2009</v>
      </c>
      <c r="C1591" s="109" t="n">
        <v>1134.758</v>
      </c>
      <c r="D1591" s="109" t="n">
        <v>15.75</v>
      </c>
      <c r="E1591" s="109" t="n">
        <v>17.807</v>
      </c>
      <c r="F1591" s="0"/>
    </row>
    <row r="1592" customFormat="false" ht="15" hidden="true" customHeight="false" outlineLevel="0" collapsed="false">
      <c r="A1592" s="104" t="s">
        <v>85</v>
      </c>
      <c r="B1592" s="109" t="n">
        <v>2009</v>
      </c>
      <c r="C1592" s="109" t="n">
        <v>666.973</v>
      </c>
      <c r="D1592" s="109" t="n">
        <v>11.952</v>
      </c>
      <c r="E1592" s="109" t="n">
        <v>14.024</v>
      </c>
      <c r="F1592" s="0"/>
    </row>
    <row r="1593" customFormat="false" ht="15" hidden="true" customHeight="false" outlineLevel="0" collapsed="false">
      <c r="A1593" s="104" t="s">
        <v>120</v>
      </c>
      <c r="B1593" s="109" t="n">
        <v>2010</v>
      </c>
      <c r="C1593" s="109" t="n">
        <v>4480.719</v>
      </c>
      <c r="D1593" s="109" t="n">
        <v>37.212</v>
      </c>
      <c r="E1593" s="109" t="n">
        <v>37.251</v>
      </c>
      <c r="F1593" s="0"/>
    </row>
    <row r="1594" customFormat="false" ht="15" hidden="true" customHeight="false" outlineLevel="0" collapsed="false">
      <c r="A1594" s="104" t="s">
        <v>86</v>
      </c>
      <c r="B1594" s="109" t="n">
        <v>2010</v>
      </c>
      <c r="C1594" s="109" t="n">
        <v>3599.272</v>
      </c>
      <c r="D1594" s="109" t="n">
        <v>43.479</v>
      </c>
      <c r="E1594" s="109" t="n">
        <v>40.029</v>
      </c>
      <c r="F1594" s="0"/>
    </row>
    <row r="1595" customFormat="false" ht="15" hidden="true" customHeight="false" outlineLevel="0" collapsed="false">
      <c r="A1595" s="104" t="s">
        <v>114</v>
      </c>
      <c r="B1595" s="109" t="n">
        <v>2010</v>
      </c>
      <c r="C1595" s="109" t="n">
        <v>734.278</v>
      </c>
      <c r="D1595" s="109" t="n">
        <v>18.862</v>
      </c>
      <c r="E1595" s="109" t="n">
        <v>19.238</v>
      </c>
      <c r="F1595" s="0"/>
    </row>
    <row r="1596" customFormat="false" ht="15" hidden="true" customHeight="false" outlineLevel="0" collapsed="false">
      <c r="A1596" s="104" t="s">
        <v>122</v>
      </c>
      <c r="B1596" s="109" t="n">
        <v>2010</v>
      </c>
      <c r="C1596" s="109" t="n">
        <v>6853.67</v>
      </c>
      <c r="D1596" s="109" t="n">
        <v>32.484</v>
      </c>
      <c r="E1596" s="109" t="n">
        <v>39.941</v>
      </c>
      <c r="F1596" s="0"/>
    </row>
    <row r="1597" customFormat="false" ht="15" hidden="true" customHeight="false" outlineLevel="0" collapsed="false">
      <c r="A1597" s="104" t="s">
        <v>88</v>
      </c>
      <c r="B1597" s="109" t="n">
        <v>2010</v>
      </c>
      <c r="C1597" s="109" t="n">
        <v>588.584</v>
      </c>
      <c r="D1597" s="109" t="n">
        <v>19.791</v>
      </c>
      <c r="E1597" s="109" t="n">
        <v>22.833</v>
      </c>
      <c r="F1597" s="0"/>
    </row>
    <row r="1598" customFormat="false" ht="15" hidden="true" customHeight="false" outlineLevel="0" collapsed="false">
      <c r="A1598" s="104" t="s">
        <v>89</v>
      </c>
      <c r="B1598" s="109" t="n">
        <v>2010</v>
      </c>
      <c r="C1598" s="109" t="n">
        <v>242.84</v>
      </c>
      <c r="D1598" s="109" t="n">
        <v>37.207</v>
      </c>
      <c r="E1598" s="109" t="n">
        <v>40.844</v>
      </c>
      <c r="F1598" s="0"/>
    </row>
    <row r="1599" customFormat="false" ht="15" hidden="true" customHeight="false" outlineLevel="0" collapsed="false">
      <c r="A1599" s="104" t="s">
        <v>123</v>
      </c>
      <c r="B1599" s="109" t="n">
        <v>2010</v>
      </c>
      <c r="C1599" s="109" t="n">
        <v>3413.263</v>
      </c>
      <c r="D1599" s="109" t="n">
        <v>27.924</v>
      </c>
      <c r="E1599" s="109" t="n">
        <v>38.672</v>
      </c>
      <c r="F1599" s="0"/>
    </row>
    <row r="1600" customFormat="false" ht="15" hidden="true" customHeight="false" outlineLevel="0" collapsed="false">
      <c r="A1600" s="104" t="s">
        <v>71</v>
      </c>
      <c r="B1600" s="109" t="n">
        <v>2010</v>
      </c>
      <c r="C1600" s="109" t="n">
        <v>1158.78</v>
      </c>
      <c r="D1600" s="109" t="n">
        <v>16.582</v>
      </c>
      <c r="E1600" s="109" t="n">
        <v>17.667</v>
      </c>
      <c r="F1600" s="0"/>
    </row>
    <row r="1601" customFormat="false" ht="15" hidden="true" customHeight="false" outlineLevel="0" collapsed="false">
      <c r="A1601" s="104" t="s">
        <v>90</v>
      </c>
      <c r="B1601" s="109" t="n">
        <v>2010</v>
      </c>
      <c r="C1601" s="109" t="n">
        <v>456.564</v>
      </c>
      <c r="D1601" s="109" t="n">
        <v>17.15</v>
      </c>
      <c r="E1601" s="109" t="n">
        <v>18.602</v>
      </c>
      <c r="F1601" s="0"/>
    </row>
    <row r="1602" customFormat="false" ht="15" hidden="true" customHeight="false" outlineLevel="0" collapsed="false">
      <c r="A1602" s="104" t="s">
        <v>91</v>
      </c>
      <c r="B1602" s="109" t="n">
        <v>2010</v>
      </c>
      <c r="C1602" s="109" t="n">
        <v>1046.89</v>
      </c>
      <c r="D1602" s="109" t="n">
        <v>20.203</v>
      </c>
      <c r="E1602" s="109" t="n">
        <v>24.354</v>
      </c>
      <c r="F1602" s="0"/>
    </row>
    <row r="1603" customFormat="false" ht="15" hidden="true" customHeight="false" outlineLevel="0" collapsed="false">
      <c r="A1603" s="104" t="s">
        <v>92</v>
      </c>
      <c r="B1603" s="109" t="n">
        <v>2010</v>
      </c>
      <c r="C1603" s="109" t="n">
        <v>789.466</v>
      </c>
      <c r="D1603" s="109" t="n">
        <v>29.165</v>
      </c>
      <c r="E1603" s="109" t="n">
        <v>22.147</v>
      </c>
      <c r="F1603" s="0"/>
    </row>
    <row r="1604" customFormat="false" ht="15" hidden="true" customHeight="false" outlineLevel="0" collapsed="false">
      <c r="A1604" s="104" t="s">
        <v>157</v>
      </c>
      <c r="B1604" s="109" t="n">
        <v>2010</v>
      </c>
      <c r="C1604" s="109" t="n">
        <v>292.955</v>
      </c>
      <c r="D1604" s="109" t="n">
        <v>19.009</v>
      </c>
      <c r="E1604" s="109" t="n">
        <v>16.637</v>
      </c>
      <c r="F1604" s="0"/>
    </row>
    <row r="1605" customFormat="false" ht="15" hidden="true" customHeight="false" outlineLevel="0" collapsed="false">
      <c r="A1605" s="104" t="s">
        <v>75</v>
      </c>
      <c r="B1605" s="109" t="n">
        <v>2010</v>
      </c>
      <c r="C1605" s="109" t="n">
        <v>3183.68</v>
      </c>
      <c r="D1605" s="109" t="n">
        <v>36.682</v>
      </c>
      <c r="E1605" s="109" t="n">
        <v>20.961</v>
      </c>
      <c r="F1605" s="0"/>
    </row>
    <row r="1606" customFormat="false" ht="15" hidden="true" customHeight="false" outlineLevel="0" collapsed="false">
      <c r="A1606" s="104" t="s">
        <v>78</v>
      </c>
      <c r="B1606" s="109" t="n">
        <v>2010</v>
      </c>
      <c r="C1606" s="109" t="n">
        <v>1195.439</v>
      </c>
      <c r="D1606" s="109" t="n">
        <v>18.147</v>
      </c>
      <c r="E1606" s="109" t="n">
        <v>19.995</v>
      </c>
      <c r="F1606" s="0"/>
    </row>
    <row r="1607" customFormat="false" ht="15" hidden="true" customHeight="false" outlineLevel="0" collapsed="false">
      <c r="A1607" s="104" t="s">
        <v>116</v>
      </c>
      <c r="B1607" s="109" t="n">
        <v>2010</v>
      </c>
      <c r="C1607" s="109" t="n">
        <v>1306.536</v>
      </c>
      <c r="D1607" s="109" t="n">
        <v>36.068</v>
      </c>
      <c r="E1607" s="109" t="n">
        <v>37.407</v>
      </c>
      <c r="F1607" s="0"/>
    </row>
    <row r="1608" customFormat="false" ht="15" hidden="true" customHeight="false" outlineLevel="0" collapsed="false">
      <c r="A1608" s="104" t="s">
        <v>81</v>
      </c>
      <c r="B1608" s="109" t="n">
        <v>2010</v>
      </c>
      <c r="C1608" s="109" t="n">
        <v>2921.757</v>
      </c>
      <c r="D1608" s="109" t="n">
        <v>23.911</v>
      </c>
      <c r="E1608" s="109" t="n">
        <v>31.789</v>
      </c>
      <c r="F1608" s="0"/>
    </row>
    <row r="1609" customFormat="false" ht="15" hidden="true" customHeight="false" outlineLevel="0" collapsed="false">
      <c r="A1609" s="104" t="s">
        <v>137</v>
      </c>
      <c r="B1609" s="109" t="n">
        <v>2010</v>
      </c>
      <c r="C1609" s="109" t="n">
        <v>23411.827</v>
      </c>
      <c r="D1609" s="109" t="n">
        <v>26.646</v>
      </c>
      <c r="E1609" s="109" t="n">
        <v>31.179</v>
      </c>
      <c r="F1609" s="0"/>
    </row>
    <row r="1610" customFormat="false" ht="15" hidden="true" customHeight="false" outlineLevel="0" collapsed="false">
      <c r="A1610" s="104" t="s">
        <v>94</v>
      </c>
      <c r="B1610" s="109" t="n">
        <v>2010</v>
      </c>
      <c r="C1610" s="109" t="n">
        <v>395.645</v>
      </c>
      <c r="D1610" s="109" t="n">
        <v>18.581</v>
      </c>
      <c r="E1610" s="109" t="n">
        <v>34.624</v>
      </c>
      <c r="F1610" s="0"/>
    </row>
    <row r="1611" customFormat="false" ht="15" hidden="true" customHeight="false" outlineLevel="0" collapsed="false">
      <c r="A1611" s="104" t="s">
        <v>95</v>
      </c>
      <c r="B1611" s="109" t="n">
        <v>2010</v>
      </c>
      <c r="C1611" s="109" t="n">
        <v>360.829</v>
      </c>
      <c r="D1611" s="109" t="n">
        <v>17.162</v>
      </c>
      <c r="E1611" s="109" t="n">
        <v>18.483</v>
      </c>
      <c r="F1611" s="0"/>
    </row>
    <row r="1612" customFormat="false" ht="15" hidden="true" customHeight="false" outlineLevel="0" collapsed="false">
      <c r="A1612" s="104" t="s">
        <v>124</v>
      </c>
      <c r="B1612" s="109" t="n">
        <v>2010</v>
      </c>
      <c r="C1612" s="109" t="n">
        <v>8917.315</v>
      </c>
      <c r="D1612" s="109" t="n">
        <v>25.789</v>
      </c>
      <c r="E1612" s="109" t="n">
        <v>23.091</v>
      </c>
      <c r="F1612" s="0"/>
    </row>
    <row r="1613" customFormat="false" ht="15" hidden="true" customHeight="false" outlineLevel="0" collapsed="false">
      <c r="A1613" s="104" t="s">
        <v>96</v>
      </c>
      <c r="B1613" s="109" t="n">
        <v>2010</v>
      </c>
      <c r="C1613" s="109" t="n">
        <v>562.2</v>
      </c>
      <c r="D1613" s="109" t="n">
        <v>18.852</v>
      </c>
      <c r="E1613" s="109" t="n">
        <v>23.6</v>
      </c>
      <c r="F1613" s="0"/>
    </row>
    <row r="1614" customFormat="false" ht="15" hidden="true" customHeight="false" outlineLevel="0" collapsed="false">
      <c r="A1614" s="104" t="s">
        <v>125</v>
      </c>
      <c r="B1614" s="109" t="n">
        <v>2010</v>
      </c>
      <c r="C1614" s="109" t="n">
        <v>1357.644</v>
      </c>
      <c r="D1614" s="109" t="n">
        <v>16.71</v>
      </c>
      <c r="E1614" s="109" t="n">
        <v>26.771</v>
      </c>
      <c r="F1614" s="0"/>
    </row>
    <row r="1615" customFormat="false" ht="15" hidden="true" customHeight="false" outlineLevel="0" collapsed="false">
      <c r="A1615" s="104" t="s">
        <v>97</v>
      </c>
      <c r="B1615" s="109" t="n">
        <v>2010</v>
      </c>
      <c r="C1615" s="109" t="n">
        <v>435.728</v>
      </c>
      <c r="D1615" s="109" t="n">
        <v>15.7</v>
      </c>
      <c r="E1615" s="109" t="n">
        <v>29.681</v>
      </c>
      <c r="F1615" s="0"/>
    </row>
    <row r="1616" customFormat="false" ht="15" hidden="true" customHeight="false" outlineLevel="0" collapsed="false">
      <c r="A1616" s="104" t="s">
        <v>98</v>
      </c>
      <c r="B1616" s="109" t="n">
        <v>2010</v>
      </c>
      <c r="C1616" s="109" t="n">
        <v>582.54</v>
      </c>
      <c r="D1616" s="109" t="n">
        <v>20.269</v>
      </c>
      <c r="E1616" s="109" t="n">
        <v>18.68</v>
      </c>
      <c r="F1616" s="0"/>
    </row>
    <row r="1617" customFormat="false" ht="15" hidden="true" customHeight="false" outlineLevel="0" collapsed="false">
      <c r="A1617" s="104" t="s">
        <v>82</v>
      </c>
      <c r="B1617" s="109" t="n">
        <v>2010</v>
      </c>
      <c r="C1617" s="109" t="n">
        <v>1038.953</v>
      </c>
      <c r="D1617" s="109" t="n">
        <v>19.801</v>
      </c>
      <c r="E1617" s="109" t="n">
        <v>24.212</v>
      </c>
      <c r="F1617" s="0"/>
    </row>
    <row r="1618" customFormat="false" ht="15" hidden="true" customHeight="false" outlineLevel="0" collapsed="false">
      <c r="A1618" s="104" t="s">
        <v>99</v>
      </c>
      <c r="B1618" s="109" t="n">
        <v>2010</v>
      </c>
      <c r="C1618" s="109" t="n">
        <v>1364.364</v>
      </c>
      <c r="D1618" s="109" t="n">
        <v>44.911</v>
      </c>
      <c r="E1618" s="109" t="n">
        <v>48.565</v>
      </c>
      <c r="F1618" s="0"/>
    </row>
    <row r="1619" customFormat="false" ht="15" hidden="true" customHeight="false" outlineLevel="0" collapsed="false">
      <c r="A1619" s="104" t="s">
        <v>100</v>
      </c>
      <c r="B1619" s="109" t="n">
        <v>2010</v>
      </c>
      <c r="C1619" s="109" t="n">
        <v>341.985</v>
      </c>
      <c r="D1619" s="109" t="n">
        <v>26.781</v>
      </c>
      <c r="E1619" s="109" t="n">
        <v>32.484</v>
      </c>
      <c r="F1619" s="0"/>
    </row>
    <row r="1620" customFormat="false" ht="15" hidden="true" customHeight="false" outlineLevel="0" collapsed="false">
      <c r="A1620" s="104" t="s">
        <v>134</v>
      </c>
      <c r="B1620" s="109" t="n">
        <v>2010</v>
      </c>
      <c r="C1620" s="109" t="n">
        <v>12149.586</v>
      </c>
      <c r="D1620" s="109" t="n">
        <v>66.149</v>
      </c>
      <c r="E1620" s="109" t="n">
        <v>54.37</v>
      </c>
      <c r="F1620" s="0"/>
    </row>
    <row r="1621" customFormat="false" ht="15" hidden="true" customHeight="false" outlineLevel="0" collapsed="false">
      <c r="A1621" s="104" t="s">
        <v>101</v>
      </c>
      <c r="B1621" s="109" t="n">
        <v>2010</v>
      </c>
      <c r="C1621" s="109" t="n">
        <v>414.143</v>
      </c>
      <c r="D1621" s="109" t="n">
        <v>13.173</v>
      </c>
      <c r="E1621" s="109" t="n">
        <v>14.043</v>
      </c>
      <c r="F1621" s="0"/>
    </row>
    <row r="1622" customFormat="false" ht="15" hidden="true" customHeight="false" outlineLevel="0" collapsed="false">
      <c r="A1622" s="104" t="s">
        <v>102</v>
      </c>
      <c r="B1622" s="109" t="n">
        <v>2010</v>
      </c>
      <c r="C1622" s="109" t="n">
        <v>442.765</v>
      </c>
      <c r="D1622" s="109" t="n">
        <v>31.817</v>
      </c>
      <c r="E1622" s="109" t="n">
        <v>29.986</v>
      </c>
      <c r="F1622" s="0"/>
    </row>
    <row r="1623" customFormat="false" ht="15" hidden="true" customHeight="false" outlineLevel="0" collapsed="false">
      <c r="A1623" s="104" t="s">
        <v>103</v>
      </c>
      <c r="B1623" s="109" t="n">
        <v>2010</v>
      </c>
      <c r="C1623" s="109" t="n">
        <v>764.957</v>
      </c>
      <c r="D1623" s="109" t="n">
        <v>17.694</v>
      </c>
      <c r="E1623" s="109" t="n">
        <v>20.261</v>
      </c>
      <c r="F1623" s="0"/>
    </row>
    <row r="1624" customFormat="false" ht="15" hidden="true" customHeight="false" outlineLevel="0" collapsed="false">
      <c r="A1624" s="104" t="s">
        <v>104</v>
      </c>
      <c r="B1624" s="109" t="n">
        <v>2010</v>
      </c>
      <c r="C1624" s="109" t="n">
        <v>1318.068</v>
      </c>
      <c r="D1624" s="109" t="n">
        <v>21.893</v>
      </c>
      <c r="E1624" s="109" t="n">
        <v>22.478</v>
      </c>
      <c r="F1624" s="0"/>
    </row>
    <row r="1625" customFormat="false" ht="15" hidden="true" customHeight="false" outlineLevel="0" collapsed="false">
      <c r="A1625" s="104" t="s">
        <v>126</v>
      </c>
      <c r="B1625" s="109" t="n">
        <v>2010</v>
      </c>
      <c r="C1625" s="109" t="n">
        <v>7772.126</v>
      </c>
      <c r="D1625" s="109" t="n">
        <v>21.887</v>
      </c>
      <c r="E1625" s="109" t="n">
        <v>25.086</v>
      </c>
      <c r="F1625" s="0"/>
    </row>
    <row r="1626" customFormat="false" ht="15" hidden="true" customHeight="false" outlineLevel="0" collapsed="false">
      <c r="A1626" s="104" t="s">
        <v>127</v>
      </c>
      <c r="B1626" s="109" t="n">
        <v>2010</v>
      </c>
      <c r="C1626" s="109" t="n">
        <v>2926.665</v>
      </c>
      <c r="D1626" s="109" t="n">
        <v>26.814</v>
      </c>
      <c r="E1626" s="109" t="n">
        <v>31.07</v>
      </c>
      <c r="F1626" s="0"/>
    </row>
    <row r="1627" customFormat="false" ht="15" hidden="true" customHeight="false" outlineLevel="0" collapsed="false">
      <c r="A1627" s="104" t="s">
        <v>105</v>
      </c>
      <c r="B1627" s="109" t="n">
        <v>2010</v>
      </c>
      <c r="C1627" s="109" t="n">
        <v>429.948</v>
      </c>
      <c r="D1627" s="109" t="n">
        <v>26.09</v>
      </c>
      <c r="E1627" s="109" t="n">
        <v>29.915</v>
      </c>
      <c r="F1627" s="0"/>
    </row>
    <row r="1628" customFormat="false" ht="15" hidden="true" customHeight="false" outlineLevel="0" collapsed="false">
      <c r="A1628" s="104" t="s">
        <v>128</v>
      </c>
      <c r="B1628" s="109" t="n">
        <v>2010</v>
      </c>
      <c r="C1628" s="109" t="n">
        <v>5410.977</v>
      </c>
      <c r="D1628" s="109" t="n">
        <v>27.863</v>
      </c>
      <c r="E1628" s="109" t="n">
        <v>32.396</v>
      </c>
      <c r="F1628" s="0"/>
    </row>
    <row r="1629" customFormat="false" ht="15" hidden="true" customHeight="false" outlineLevel="0" collapsed="false">
      <c r="A1629" s="104" t="s">
        <v>106</v>
      </c>
      <c r="B1629" s="109" t="n">
        <v>2010</v>
      </c>
      <c r="C1629" s="109" t="n">
        <v>378.205</v>
      </c>
      <c r="D1629" s="109" t="n">
        <v>18.209</v>
      </c>
      <c r="E1629" s="109" t="n">
        <v>20.622</v>
      </c>
      <c r="F1629" s="0"/>
    </row>
    <row r="1630" customFormat="false" ht="15" hidden="true" customHeight="false" outlineLevel="0" collapsed="false">
      <c r="A1630" s="104" t="s">
        <v>136</v>
      </c>
      <c r="B1630" s="109" t="n">
        <v>2010</v>
      </c>
      <c r="C1630" s="109" t="n">
        <v>2365.013</v>
      </c>
      <c r="D1630" s="109" t="n">
        <v>12.421</v>
      </c>
      <c r="E1630" s="109" t="n">
        <v>16.656</v>
      </c>
      <c r="F1630" s="0"/>
    </row>
    <row r="1631" customFormat="false" ht="15" hidden="true" customHeight="false" outlineLevel="0" collapsed="false">
      <c r="A1631" s="104" t="s">
        <v>107</v>
      </c>
      <c r="B1631" s="109" t="n">
        <v>2010</v>
      </c>
      <c r="C1631" s="109" t="n">
        <v>577.411</v>
      </c>
      <c r="D1631" s="109" t="n">
        <v>24.599</v>
      </c>
      <c r="E1631" s="109" t="n">
        <v>25.277</v>
      </c>
      <c r="F1631" s="0"/>
    </row>
    <row r="1632" customFormat="false" ht="15" hidden="true" customHeight="false" outlineLevel="0" collapsed="false">
      <c r="A1632" s="104" t="s">
        <v>117</v>
      </c>
      <c r="B1632" s="109" t="n">
        <v>2010</v>
      </c>
      <c r="C1632" s="109" t="n">
        <v>1107.873</v>
      </c>
      <c r="D1632" s="109" t="n">
        <v>38.236</v>
      </c>
      <c r="E1632" s="109" t="n">
        <v>49.947</v>
      </c>
      <c r="F1632" s="0"/>
    </row>
    <row r="1633" customFormat="false" ht="15" hidden="true" customHeight="false" outlineLevel="0" collapsed="false">
      <c r="A1633" s="104" t="s">
        <v>118</v>
      </c>
      <c r="B1633" s="109" t="n">
        <v>2010</v>
      </c>
      <c r="C1633" s="109" t="n">
        <v>999.775</v>
      </c>
      <c r="D1633" s="109" t="n">
        <v>22.134</v>
      </c>
      <c r="E1633" s="109" t="n">
        <v>27.041</v>
      </c>
      <c r="F1633" s="0"/>
    </row>
    <row r="1634" customFormat="false" ht="15" hidden="true" customHeight="false" outlineLevel="0" collapsed="false">
      <c r="A1634" s="104" t="s">
        <v>129</v>
      </c>
      <c r="B1634" s="109" t="n">
        <v>2010</v>
      </c>
      <c r="C1634" s="109" t="n">
        <v>10805.099</v>
      </c>
      <c r="D1634" s="109" t="n">
        <v>35.097</v>
      </c>
      <c r="E1634" s="109" t="n">
        <v>34.576</v>
      </c>
      <c r="F1634" s="0"/>
    </row>
    <row r="1635" customFormat="false" ht="15" hidden="true" customHeight="false" outlineLevel="0" collapsed="false">
      <c r="A1635" s="104" t="s">
        <v>108</v>
      </c>
      <c r="B1635" s="109" t="n">
        <v>2010</v>
      </c>
      <c r="C1635" s="109" t="n">
        <v>448.198</v>
      </c>
      <c r="D1635" s="109" t="n">
        <v>15.218</v>
      </c>
      <c r="E1635" s="109" t="n">
        <v>20.221</v>
      </c>
      <c r="F1635" s="0"/>
    </row>
    <row r="1636" customFormat="false" ht="15" hidden="true" customHeight="false" outlineLevel="0" collapsed="false">
      <c r="A1636" s="104" t="s">
        <v>131</v>
      </c>
      <c r="B1636" s="109" t="n">
        <v>2010</v>
      </c>
      <c r="C1636" s="109" t="n">
        <v>7361.936</v>
      </c>
      <c r="D1636" s="109" t="n">
        <v>26.729</v>
      </c>
      <c r="E1636" s="109" t="n">
        <v>31.447</v>
      </c>
      <c r="F1636" s="0"/>
    </row>
    <row r="1637" customFormat="false" ht="15" hidden="true" customHeight="false" outlineLevel="0" collapsed="false">
      <c r="A1637" s="104" t="s">
        <v>109</v>
      </c>
      <c r="B1637" s="109" t="n">
        <v>2010</v>
      </c>
      <c r="C1637" s="109"/>
      <c r="D1637" s="109"/>
      <c r="E1637" s="109"/>
      <c r="F1637" s="0"/>
    </row>
    <row r="1638" customFormat="false" ht="15" hidden="true" customHeight="false" outlineLevel="0" collapsed="false">
      <c r="A1638" s="104" t="s">
        <v>110</v>
      </c>
      <c r="B1638" s="109" t="n">
        <v>2010</v>
      </c>
      <c r="C1638" s="109" t="n">
        <v>1627.498</v>
      </c>
      <c r="D1638" s="109" t="n">
        <v>19.823</v>
      </c>
      <c r="E1638" s="109" t="n">
        <v>19.596</v>
      </c>
      <c r="F1638" s="0"/>
    </row>
    <row r="1639" customFormat="false" ht="15" hidden="true" customHeight="false" outlineLevel="0" collapsed="false">
      <c r="A1639" s="104" t="s">
        <v>84</v>
      </c>
      <c r="B1639" s="109" t="n">
        <v>2010</v>
      </c>
      <c r="C1639" s="109" t="n">
        <v>4267.041</v>
      </c>
      <c r="D1639" s="109" t="n">
        <v>20.821</v>
      </c>
      <c r="E1639" s="109" t="n">
        <v>29.773</v>
      </c>
      <c r="F1639" s="0"/>
    </row>
    <row r="1640" customFormat="false" ht="15" hidden="true" customHeight="false" outlineLevel="0" collapsed="false">
      <c r="A1640" s="104" t="s">
        <v>112</v>
      </c>
      <c r="B1640" s="109" t="n">
        <v>2010</v>
      </c>
      <c r="C1640" s="109" t="n">
        <v>725.765</v>
      </c>
      <c r="D1640" s="109" t="n">
        <v>15.479</v>
      </c>
      <c r="E1640" s="109" t="n">
        <v>20.247</v>
      </c>
      <c r="F1640" s="0"/>
    </row>
    <row r="1641" customFormat="false" ht="15" hidden="true" customHeight="false" outlineLevel="0" collapsed="false">
      <c r="A1641" s="104" t="s">
        <v>119</v>
      </c>
      <c r="B1641" s="109" t="n">
        <v>2010</v>
      </c>
      <c r="C1641" s="109" t="n">
        <v>497.408</v>
      </c>
      <c r="D1641" s="109" t="n">
        <v>20.066</v>
      </c>
      <c r="E1641" s="109" t="n">
        <v>22.549</v>
      </c>
      <c r="F1641" s="0"/>
    </row>
    <row r="1642" customFormat="false" ht="15" hidden="true" customHeight="false" outlineLevel="0" collapsed="false">
      <c r="A1642" s="104" t="s">
        <v>132</v>
      </c>
      <c r="B1642" s="109" t="n">
        <v>2010</v>
      </c>
      <c r="C1642" s="109" t="n">
        <v>4176.927</v>
      </c>
      <c r="D1642" s="109" t="n">
        <v>23.003</v>
      </c>
      <c r="E1642" s="109" t="n">
        <v>25.637</v>
      </c>
      <c r="F1642" s="0"/>
    </row>
    <row r="1643" customFormat="false" ht="15" hidden="true" customHeight="false" outlineLevel="0" collapsed="false">
      <c r="A1643" s="104" t="s">
        <v>111</v>
      </c>
      <c r="B1643" s="109" t="n">
        <v>2010</v>
      </c>
      <c r="C1643" s="109" t="n">
        <v>594.461</v>
      </c>
      <c r="D1643" s="109" t="n">
        <v>13.164</v>
      </c>
      <c r="E1643" s="109" t="n">
        <v>18.836</v>
      </c>
      <c r="F1643" s="0"/>
    </row>
    <row r="1644" customFormat="false" ht="15" hidden="true" customHeight="false" outlineLevel="0" collapsed="false">
      <c r="A1644" s="104" t="s">
        <v>113</v>
      </c>
      <c r="B1644" s="109" t="n">
        <v>2010</v>
      </c>
      <c r="C1644" s="109" t="n">
        <v>1456.162</v>
      </c>
      <c r="D1644" s="109" t="n">
        <v>15.634</v>
      </c>
      <c r="E1644" s="109" t="n">
        <v>18.066</v>
      </c>
      <c r="F1644" s="0"/>
    </row>
    <row r="1645" customFormat="false" ht="15" hidden="true" customHeight="false" outlineLevel="0" collapsed="false">
      <c r="A1645" s="104" t="s">
        <v>85</v>
      </c>
      <c r="B1645" s="109" t="n">
        <v>2010</v>
      </c>
      <c r="C1645" s="109" t="n">
        <v>765.418</v>
      </c>
      <c r="D1645" s="109" t="n">
        <v>23.283</v>
      </c>
      <c r="E1645" s="109" t="n">
        <v>22.573</v>
      </c>
      <c r="F1645" s="0"/>
    </row>
    <row r="1646" customFormat="false" ht="15" hidden="true" customHeight="false" outlineLevel="0" collapsed="false">
      <c r="A1646" s="104" t="s">
        <v>120</v>
      </c>
      <c r="B1646" s="109" t="n">
        <v>2011</v>
      </c>
      <c r="C1646" s="109" t="n">
        <v>5430.57</v>
      </c>
      <c r="D1646" s="109" t="n">
        <v>40.191</v>
      </c>
      <c r="E1646" s="109" t="n">
        <v>40.295</v>
      </c>
      <c r="F1646" s="0"/>
    </row>
    <row r="1647" customFormat="false" ht="15" hidden="true" customHeight="false" outlineLevel="0" collapsed="false">
      <c r="A1647" s="104" t="s">
        <v>86</v>
      </c>
      <c r="B1647" s="109" t="n">
        <v>2011</v>
      </c>
      <c r="C1647" s="109" t="n">
        <v>4411.575</v>
      </c>
      <c r="D1647" s="109" t="n">
        <v>48.835</v>
      </c>
      <c r="E1647" s="109" t="n">
        <v>40.159</v>
      </c>
      <c r="F1647" s="0"/>
    </row>
    <row r="1648" customFormat="false" ht="15" hidden="true" customHeight="false" outlineLevel="0" collapsed="false">
      <c r="A1648" s="104" t="s">
        <v>114</v>
      </c>
      <c r="B1648" s="109" t="n">
        <v>2011</v>
      </c>
      <c r="C1648" s="109" t="n">
        <v>799.768</v>
      </c>
      <c r="D1648" s="109" t="n">
        <v>18.787</v>
      </c>
      <c r="E1648" s="109" t="n">
        <v>20.128</v>
      </c>
      <c r="F1648" s="0"/>
    </row>
    <row r="1649" customFormat="false" ht="15" hidden="true" customHeight="false" outlineLevel="0" collapsed="false">
      <c r="A1649" s="104" t="s">
        <v>122</v>
      </c>
      <c r="B1649" s="109" t="n">
        <v>2011</v>
      </c>
      <c r="C1649" s="109" t="n">
        <v>7550.724</v>
      </c>
      <c r="D1649" s="109" t="n">
        <v>36.227</v>
      </c>
      <c r="E1649" s="109" t="n">
        <v>36.34</v>
      </c>
      <c r="F1649" s="0"/>
    </row>
    <row r="1650" customFormat="false" ht="15" hidden="true" customHeight="false" outlineLevel="0" collapsed="false">
      <c r="A1650" s="104" t="s">
        <v>88</v>
      </c>
      <c r="B1650" s="109" t="n">
        <v>2011</v>
      </c>
      <c r="C1650" s="109" t="n">
        <v>670.868</v>
      </c>
      <c r="D1650" s="109" t="n">
        <v>20.696</v>
      </c>
      <c r="E1650" s="109" t="n">
        <v>22.07</v>
      </c>
      <c r="F1650" s="0"/>
    </row>
    <row r="1651" customFormat="false" ht="15" hidden="true" customHeight="false" outlineLevel="0" collapsed="false">
      <c r="A1651" s="104" t="s">
        <v>89</v>
      </c>
      <c r="B1651" s="109" t="n">
        <v>2011</v>
      </c>
      <c r="C1651" s="109" t="n">
        <v>260.918</v>
      </c>
      <c r="D1651" s="109" t="n">
        <v>38.696</v>
      </c>
      <c r="E1651" s="109" t="n">
        <v>42.187</v>
      </c>
      <c r="F1651" s="0"/>
    </row>
    <row r="1652" customFormat="false" ht="15" hidden="true" customHeight="false" outlineLevel="0" collapsed="false">
      <c r="A1652" s="104" t="s">
        <v>123</v>
      </c>
      <c r="B1652" s="109" t="n">
        <v>2011</v>
      </c>
      <c r="C1652" s="109" t="n">
        <v>3801.454</v>
      </c>
      <c r="D1652" s="109" t="n">
        <v>25.632</v>
      </c>
      <c r="E1652" s="109" t="n">
        <v>33.284</v>
      </c>
      <c r="F1652" s="0"/>
    </row>
    <row r="1653" customFormat="false" ht="15" hidden="true" customHeight="false" outlineLevel="0" collapsed="false">
      <c r="A1653" s="104" t="s">
        <v>71</v>
      </c>
      <c r="B1653" s="109" t="n">
        <v>2011</v>
      </c>
      <c r="C1653" s="109" t="n">
        <v>1271.207</v>
      </c>
      <c r="D1653" s="109" t="n">
        <v>17.936</v>
      </c>
      <c r="E1653" s="109" t="n">
        <v>20.534</v>
      </c>
      <c r="F1653" s="0"/>
    </row>
    <row r="1654" customFormat="false" ht="15" hidden="true" customHeight="false" outlineLevel="0" collapsed="false">
      <c r="A1654" s="104" t="s">
        <v>90</v>
      </c>
      <c r="B1654" s="109" t="n">
        <v>2011</v>
      </c>
      <c r="C1654" s="109" t="n">
        <v>495.035</v>
      </c>
      <c r="D1654" s="109" t="n">
        <v>13.327</v>
      </c>
      <c r="E1654" s="109" t="n">
        <v>15.7</v>
      </c>
      <c r="F1654" s="0"/>
    </row>
    <row r="1655" customFormat="false" ht="15" hidden="true" customHeight="false" outlineLevel="0" collapsed="false">
      <c r="A1655" s="104" t="s">
        <v>91</v>
      </c>
      <c r="B1655" s="109" t="n">
        <v>2011</v>
      </c>
      <c r="C1655" s="109" t="n">
        <v>1162.474</v>
      </c>
      <c r="D1655" s="109" t="n">
        <v>24.759</v>
      </c>
      <c r="E1655" s="109" t="n">
        <v>22.368</v>
      </c>
      <c r="F1655" s="0"/>
    </row>
    <row r="1656" customFormat="false" ht="15" hidden="true" customHeight="false" outlineLevel="0" collapsed="false">
      <c r="A1656" s="104" t="s">
        <v>92</v>
      </c>
      <c r="B1656" s="109" t="n">
        <v>2011</v>
      </c>
      <c r="C1656" s="109" t="n">
        <v>860.243</v>
      </c>
      <c r="D1656" s="109" t="n">
        <v>23.564</v>
      </c>
      <c r="E1656" s="109" t="n">
        <v>22.122</v>
      </c>
      <c r="F1656" s="0"/>
    </row>
    <row r="1657" customFormat="false" ht="15" hidden="true" customHeight="false" outlineLevel="0" collapsed="false">
      <c r="A1657" s="104" t="s">
        <v>157</v>
      </c>
      <c r="B1657" s="109" t="n">
        <v>2011</v>
      </c>
      <c r="C1657" s="109" t="n">
        <v>338.627</v>
      </c>
      <c r="D1657" s="109" t="n">
        <v>13.668</v>
      </c>
      <c r="E1657" s="109" t="n">
        <v>14.706</v>
      </c>
      <c r="F1657" s="0"/>
    </row>
    <row r="1658" customFormat="false" ht="15" hidden="true" customHeight="false" outlineLevel="0" collapsed="false">
      <c r="A1658" s="104" t="s">
        <v>75</v>
      </c>
      <c r="B1658" s="109" t="n">
        <v>2011</v>
      </c>
      <c r="C1658" s="109" t="n">
        <v>3724.404</v>
      </c>
      <c r="D1658" s="109" t="n">
        <v>41.447</v>
      </c>
      <c r="E1658" s="109" t="n">
        <v>25.412</v>
      </c>
      <c r="F1658" s="0"/>
    </row>
    <row r="1659" customFormat="false" ht="15" hidden="true" customHeight="false" outlineLevel="0" collapsed="false">
      <c r="A1659" s="104" t="s">
        <v>78</v>
      </c>
      <c r="B1659" s="109" t="n">
        <v>2011</v>
      </c>
      <c r="C1659" s="109" t="n">
        <v>1200.775</v>
      </c>
      <c r="D1659" s="109" t="n">
        <v>14.248</v>
      </c>
      <c r="E1659" s="109" t="n">
        <v>18.242</v>
      </c>
      <c r="F1659" s="0"/>
    </row>
    <row r="1660" customFormat="false" ht="15" hidden="true" customHeight="false" outlineLevel="0" collapsed="false">
      <c r="A1660" s="104" t="s">
        <v>116</v>
      </c>
      <c r="B1660" s="109" t="n">
        <v>2011</v>
      </c>
      <c r="C1660" s="109" t="n">
        <v>1433.171</v>
      </c>
      <c r="D1660" s="109" t="n">
        <v>34.132</v>
      </c>
      <c r="E1660" s="109" t="n">
        <v>35.501</v>
      </c>
      <c r="F1660" s="0"/>
    </row>
    <row r="1661" customFormat="false" ht="15" hidden="true" customHeight="false" outlineLevel="0" collapsed="false">
      <c r="A1661" s="104" t="s">
        <v>81</v>
      </c>
      <c r="B1661" s="109" t="n">
        <v>2011</v>
      </c>
      <c r="C1661" s="109" t="n">
        <v>3077.343</v>
      </c>
      <c r="D1661" s="109" t="n">
        <v>20.948</v>
      </c>
      <c r="E1661" s="109" t="n">
        <v>30.253</v>
      </c>
      <c r="F1661" s="0"/>
    </row>
    <row r="1662" customFormat="false" ht="15" hidden="true" customHeight="false" outlineLevel="0" collapsed="false">
      <c r="A1662" s="104" t="s">
        <v>137</v>
      </c>
      <c r="B1662" s="109" t="n">
        <v>2011</v>
      </c>
      <c r="C1662" s="109" t="n">
        <v>29789.825</v>
      </c>
      <c r="D1662" s="109" t="n">
        <v>28.327</v>
      </c>
      <c r="E1662" s="109" t="n">
        <v>27.493</v>
      </c>
      <c r="F1662" s="0"/>
    </row>
    <row r="1663" customFormat="false" ht="15" hidden="true" customHeight="false" outlineLevel="0" collapsed="false">
      <c r="A1663" s="104" t="s">
        <v>94</v>
      </c>
      <c r="B1663" s="109" t="n">
        <v>2011</v>
      </c>
      <c r="C1663" s="109" t="n">
        <v>471.792</v>
      </c>
      <c r="D1663" s="109" t="n">
        <v>17.426</v>
      </c>
      <c r="E1663" s="109" t="n">
        <v>33.605</v>
      </c>
      <c r="F1663" s="0"/>
    </row>
    <row r="1664" customFormat="false" ht="15" hidden="true" customHeight="false" outlineLevel="0" collapsed="false">
      <c r="A1664" s="104" t="s">
        <v>95</v>
      </c>
      <c r="B1664" s="109" t="n">
        <v>2011</v>
      </c>
      <c r="C1664" s="109" t="n">
        <v>379.381</v>
      </c>
      <c r="D1664" s="109" t="n">
        <v>16.621</v>
      </c>
      <c r="E1664" s="109" t="n">
        <v>18.228</v>
      </c>
      <c r="F1664" s="0"/>
    </row>
    <row r="1665" customFormat="false" ht="15" hidden="true" customHeight="false" outlineLevel="0" collapsed="false">
      <c r="A1665" s="104" t="s">
        <v>124</v>
      </c>
      <c r="B1665" s="109" t="n">
        <v>2011</v>
      </c>
      <c r="C1665" s="109" t="n">
        <v>10891.096</v>
      </c>
      <c r="D1665" s="109" t="n">
        <v>23.483</v>
      </c>
      <c r="E1665" s="109" t="n">
        <v>21.741</v>
      </c>
      <c r="F1665" s="0"/>
    </row>
    <row r="1666" customFormat="false" ht="15" hidden="true" customHeight="false" outlineLevel="0" collapsed="false">
      <c r="A1666" s="104" t="s">
        <v>96</v>
      </c>
      <c r="B1666" s="109" t="n">
        <v>2011</v>
      </c>
      <c r="C1666" s="109" t="n">
        <v>513.569</v>
      </c>
      <c r="D1666" s="109" t="n">
        <v>21.234</v>
      </c>
      <c r="E1666" s="109" t="n">
        <v>25.963</v>
      </c>
      <c r="F1666" s="0"/>
    </row>
    <row r="1667" customFormat="false" ht="15" hidden="true" customHeight="false" outlineLevel="0" collapsed="false">
      <c r="A1667" s="104" t="s">
        <v>125</v>
      </c>
      <c r="B1667" s="109" t="n">
        <v>2011</v>
      </c>
      <c r="C1667" s="109" t="n">
        <v>1627.899</v>
      </c>
      <c r="D1667" s="109" t="n">
        <v>19.127</v>
      </c>
      <c r="E1667" s="109" t="n">
        <v>26.575</v>
      </c>
      <c r="F1667" s="0"/>
    </row>
    <row r="1668" customFormat="false" ht="15" hidden="true" customHeight="false" outlineLevel="0" collapsed="false">
      <c r="A1668" s="104" t="s">
        <v>97</v>
      </c>
      <c r="B1668" s="109" t="n">
        <v>2011</v>
      </c>
      <c r="C1668" s="109" t="n">
        <v>400.912</v>
      </c>
      <c r="D1668" s="109" t="n">
        <v>20.368</v>
      </c>
      <c r="E1668" s="109" t="n">
        <v>21.629</v>
      </c>
      <c r="F1668" s="0"/>
    </row>
    <row r="1669" customFormat="false" ht="15" hidden="true" customHeight="false" outlineLevel="0" collapsed="false">
      <c r="A1669" s="104" t="s">
        <v>98</v>
      </c>
      <c r="B1669" s="109" t="n">
        <v>2011</v>
      </c>
      <c r="C1669" s="109" t="n">
        <v>736.685</v>
      </c>
      <c r="D1669" s="109" t="n">
        <v>16.791</v>
      </c>
      <c r="E1669" s="109" t="n">
        <v>17.597</v>
      </c>
      <c r="F1669" s="0"/>
    </row>
    <row r="1670" customFormat="false" ht="15" hidden="true" customHeight="false" outlineLevel="0" collapsed="false">
      <c r="A1670" s="104" t="s">
        <v>82</v>
      </c>
      <c r="B1670" s="109" t="n">
        <v>2011</v>
      </c>
      <c r="C1670" s="109" t="n">
        <v>1054.979</v>
      </c>
      <c r="D1670" s="109" t="n">
        <v>19.455</v>
      </c>
      <c r="E1670" s="109" t="n">
        <v>23.572</v>
      </c>
      <c r="F1670" s="0"/>
    </row>
    <row r="1671" customFormat="false" ht="15" hidden="true" customHeight="false" outlineLevel="0" collapsed="false">
      <c r="A1671" s="104" t="s">
        <v>99</v>
      </c>
      <c r="B1671" s="109" t="n">
        <v>2011</v>
      </c>
      <c r="C1671" s="109" t="n">
        <v>1535.251</v>
      </c>
      <c r="D1671" s="109" t="n">
        <v>45.095</v>
      </c>
      <c r="E1671" s="109" t="n">
        <v>54.242</v>
      </c>
      <c r="F1671" s="0"/>
    </row>
    <row r="1672" customFormat="false" ht="15" hidden="true" customHeight="false" outlineLevel="0" collapsed="false">
      <c r="A1672" s="104" t="s">
        <v>100</v>
      </c>
      <c r="B1672" s="109" t="n">
        <v>2011</v>
      </c>
      <c r="C1672" s="109" t="n">
        <v>397.384</v>
      </c>
      <c r="D1672" s="109" t="n">
        <v>25.993</v>
      </c>
      <c r="E1672" s="109" t="n">
        <v>29.05</v>
      </c>
      <c r="F1672" s="0"/>
    </row>
    <row r="1673" customFormat="false" ht="15" hidden="true" customHeight="false" outlineLevel="0" collapsed="false">
      <c r="A1673" s="104" t="s">
        <v>134</v>
      </c>
      <c r="B1673" s="109" t="n">
        <v>2011</v>
      </c>
      <c r="C1673" s="109" t="n">
        <v>6557.751</v>
      </c>
      <c r="D1673" s="109" t="n">
        <v>34.941</v>
      </c>
      <c r="E1673" s="109" t="n">
        <v>49.14</v>
      </c>
      <c r="F1673" s="0"/>
    </row>
    <row r="1674" customFormat="false" ht="15" hidden="true" customHeight="false" outlineLevel="0" collapsed="false">
      <c r="A1674" s="104" t="s">
        <v>101</v>
      </c>
      <c r="B1674" s="109" t="n">
        <v>2011</v>
      </c>
      <c r="C1674" s="109" t="n">
        <v>456.329</v>
      </c>
      <c r="D1674" s="109" t="n">
        <v>11.675</v>
      </c>
      <c r="E1674" s="109" t="n">
        <v>14.06</v>
      </c>
      <c r="F1674" s="0"/>
    </row>
    <row r="1675" customFormat="false" ht="15" hidden="true" customHeight="false" outlineLevel="0" collapsed="false">
      <c r="A1675" s="104" t="s">
        <v>102</v>
      </c>
      <c r="B1675" s="109" t="n">
        <v>2011</v>
      </c>
      <c r="C1675" s="109" t="n">
        <v>493.843</v>
      </c>
      <c r="D1675" s="109" t="n">
        <v>21.945</v>
      </c>
      <c r="E1675" s="109" t="n">
        <v>26.069</v>
      </c>
      <c r="F1675" s="0"/>
    </row>
    <row r="1676" customFormat="false" ht="15" hidden="true" customHeight="false" outlineLevel="0" collapsed="false">
      <c r="A1676" s="104" t="s">
        <v>103</v>
      </c>
      <c r="B1676" s="109" t="n">
        <v>2011</v>
      </c>
      <c r="C1676" s="109" t="n">
        <v>901.036</v>
      </c>
      <c r="D1676" s="109" t="n">
        <v>17.145</v>
      </c>
      <c r="E1676" s="109" t="n">
        <v>20.562</v>
      </c>
      <c r="F1676" s="0"/>
    </row>
    <row r="1677" customFormat="false" ht="15" hidden="true" customHeight="false" outlineLevel="0" collapsed="false">
      <c r="A1677" s="104" t="s">
        <v>104</v>
      </c>
      <c r="B1677" s="109" t="n">
        <v>2011</v>
      </c>
      <c r="C1677" s="109" t="n">
        <v>1536.198</v>
      </c>
      <c r="D1677" s="109" t="n">
        <v>22.313</v>
      </c>
      <c r="E1677" s="109" t="n">
        <v>22.307</v>
      </c>
      <c r="F1677" s="0"/>
    </row>
    <row r="1678" customFormat="false" ht="15" hidden="true" customHeight="false" outlineLevel="0" collapsed="false">
      <c r="A1678" s="104" t="s">
        <v>126</v>
      </c>
      <c r="B1678" s="109" t="n">
        <v>2011</v>
      </c>
      <c r="C1678" s="109" t="n">
        <v>8992.962</v>
      </c>
      <c r="D1678" s="109" t="n">
        <v>21.411</v>
      </c>
      <c r="E1678" s="109" t="n">
        <v>24.611</v>
      </c>
      <c r="F1678" s="0"/>
    </row>
    <row r="1679" customFormat="false" ht="15" hidden="true" customHeight="false" outlineLevel="0" collapsed="false">
      <c r="A1679" s="104" t="s">
        <v>127</v>
      </c>
      <c r="B1679" s="109" t="n">
        <v>2011</v>
      </c>
      <c r="C1679" s="109" t="n">
        <v>3149.433</v>
      </c>
      <c r="D1679" s="109" t="n">
        <v>27.223</v>
      </c>
      <c r="E1679" s="109" t="n">
        <v>33.798</v>
      </c>
      <c r="F1679" s="0"/>
    </row>
    <row r="1680" customFormat="false" ht="15" hidden="true" customHeight="false" outlineLevel="0" collapsed="false">
      <c r="A1680" s="104" t="s">
        <v>105</v>
      </c>
      <c r="B1680" s="109" t="n">
        <v>2011</v>
      </c>
      <c r="C1680" s="109" t="n">
        <v>524.891</v>
      </c>
      <c r="D1680" s="109" t="n">
        <v>27.347</v>
      </c>
      <c r="E1680" s="109" t="n">
        <v>32.175</v>
      </c>
      <c r="F1680" s="0"/>
    </row>
    <row r="1681" customFormat="false" ht="15" hidden="true" customHeight="false" outlineLevel="0" collapsed="false">
      <c r="A1681" s="104" t="s">
        <v>128</v>
      </c>
      <c r="B1681" s="109" t="n">
        <v>2011</v>
      </c>
      <c r="C1681" s="109" t="n">
        <v>5870.933</v>
      </c>
      <c r="D1681" s="109" t="n">
        <v>29.993</v>
      </c>
      <c r="E1681" s="109" t="n">
        <v>36.665</v>
      </c>
      <c r="F1681" s="0"/>
    </row>
    <row r="1682" customFormat="false" ht="15" hidden="true" customHeight="false" outlineLevel="0" collapsed="false">
      <c r="A1682" s="104" t="s">
        <v>106</v>
      </c>
      <c r="B1682" s="109" t="n">
        <v>2011</v>
      </c>
      <c r="C1682" s="109" t="n">
        <v>410.743</v>
      </c>
      <c r="D1682" s="109" t="n">
        <v>17.93</v>
      </c>
      <c r="E1682" s="109" t="n">
        <v>19.41</v>
      </c>
      <c r="F1682" s="0"/>
    </row>
    <row r="1683" customFormat="false" ht="15" hidden="true" customHeight="false" outlineLevel="0" collapsed="false">
      <c r="A1683" s="104" t="s">
        <v>136</v>
      </c>
      <c r="B1683" s="109" t="n">
        <v>2011</v>
      </c>
      <c r="C1683" s="109" t="n">
        <v>2582.57</v>
      </c>
      <c r="D1683" s="109" t="n">
        <v>17.729</v>
      </c>
      <c r="E1683" s="109" t="n">
        <v>17.485</v>
      </c>
      <c r="F1683" s="0"/>
    </row>
    <row r="1684" customFormat="false" ht="15" hidden="true" customHeight="false" outlineLevel="0" collapsed="false">
      <c r="A1684" s="104" t="s">
        <v>107</v>
      </c>
      <c r="B1684" s="109" t="n">
        <v>2011</v>
      </c>
      <c r="C1684" s="109" t="n">
        <v>636.44</v>
      </c>
      <c r="D1684" s="109" t="n">
        <v>25.271</v>
      </c>
      <c r="E1684" s="109" t="n">
        <v>26.183</v>
      </c>
      <c r="F1684" s="0"/>
    </row>
    <row r="1685" customFormat="false" ht="15" hidden="true" customHeight="false" outlineLevel="0" collapsed="false">
      <c r="A1685" s="104" t="s">
        <v>117</v>
      </c>
      <c r="B1685" s="109" t="n">
        <v>2011</v>
      </c>
      <c r="C1685" s="109" t="n">
        <v>1273.159</v>
      </c>
      <c r="D1685" s="109" t="n">
        <v>39.682</v>
      </c>
      <c r="E1685" s="109" t="n">
        <v>52.2</v>
      </c>
      <c r="F1685" s="0"/>
    </row>
    <row r="1686" customFormat="false" ht="15" hidden="true" customHeight="false" outlineLevel="0" collapsed="false">
      <c r="A1686" s="104" t="s">
        <v>118</v>
      </c>
      <c r="B1686" s="109" t="n">
        <v>2011</v>
      </c>
      <c r="C1686" s="109" t="n">
        <v>1079.314</v>
      </c>
      <c r="D1686" s="109" t="n">
        <v>22.682</v>
      </c>
      <c r="E1686" s="109" t="n">
        <v>28.777</v>
      </c>
      <c r="F1686" s="0"/>
    </row>
    <row r="1687" customFormat="false" ht="15" hidden="true" customHeight="false" outlineLevel="0" collapsed="false">
      <c r="A1687" s="104" t="s">
        <v>129</v>
      </c>
      <c r="B1687" s="109" t="n">
        <v>2011</v>
      </c>
      <c r="C1687" s="109" t="n">
        <v>11647.017</v>
      </c>
      <c r="D1687" s="109" t="n">
        <v>39.764</v>
      </c>
      <c r="E1687" s="109" t="n">
        <v>36.336</v>
      </c>
      <c r="F1687" s="0"/>
    </row>
    <row r="1688" customFormat="false" ht="15" hidden="true" customHeight="false" outlineLevel="0" collapsed="false">
      <c r="A1688" s="104" t="s">
        <v>108</v>
      </c>
      <c r="B1688" s="109" t="n">
        <v>2011</v>
      </c>
      <c r="C1688" s="109" t="n">
        <v>501.655</v>
      </c>
      <c r="D1688" s="109" t="n">
        <v>16.963</v>
      </c>
      <c r="E1688" s="109" t="n">
        <v>21.504</v>
      </c>
      <c r="F1688" s="0"/>
    </row>
    <row r="1689" customFormat="false" ht="15" hidden="true" customHeight="false" outlineLevel="0" collapsed="false">
      <c r="A1689" s="104" t="s">
        <v>131</v>
      </c>
      <c r="B1689" s="109" t="n">
        <v>2011</v>
      </c>
      <c r="C1689" s="109" t="n">
        <v>8058.905</v>
      </c>
      <c r="D1689" s="109" t="n">
        <v>27.215</v>
      </c>
      <c r="E1689" s="109" t="n">
        <v>30.877</v>
      </c>
      <c r="F1689" s="0"/>
    </row>
    <row r="1690" customFormat="false" ht="15" hidden="true" customHeight="false" outlineLevel="0" collapsed="false">
      <c r="A1690" s="104" t="s">
        <v>109</v>
      </c>
      <c r="B1690" s="109" t="n">
        <v>2011</v>
      </c>
      <c r="C1690" s="109" t="n">
        <v>1736.429</v>
      </c>
      <c r="D1690" s="109" t="n">
        <v>25.646</v>
      </c>
      <c r="E1690" s="109" t="n">
        <v>21.034</v>
      </c>
      <c r="F1690" s="0"/>
    </row>
    <row r="1691" customFormat="false" ht="15" hidden="true" customHeight="false" outlineLevel="0" collapsed="false">
      <c r="A1691" s="104" t="s">
        <v>110</v>
      </c>
      <c r="B1691" s="109" t="n">
        <v>2011</v>
      </c>
      <c r="C1691" s="109" t="n">
        <v>2047.223</v>
      </c>
      <c r="D1691" s="109" t="n">
        <v>18.651</v>
      </c>
      <c r="E1691" s="109" t="n">
        <v>18.6</v>
      </c>
      <c r="F1691" s="0"/>
    </row>
    <row r="1692" customFormat="false" ht="15" hidden="true" customHeight="false" outlineLevel="0" collapsed="false">
      <c r="A1692" s="104" t="s">
        <v>84</v>
      </c>
      <c r="B1692" s="109" t="n">
        <v>2011</v>
      </c>
      <c r="C1692" s="109" t="n">
        <v>4572.426</v>
      </c>
      <c r="D1692" s="109" t="n">
        <v>20.634</v>
      </c>
      <c r="E1692" s="109" t="n">
        <v>24.397</v>
      </c>
      <c r="F1692" s="0"/>
    </row>
    <row r="1693" customFormat="false" ht="15" hidden="true" customHeight="false" outlineLevel="0" collapsed="false">
      <c r="A1693" s="104" t="s">
        <v>112</v>
      </c>
      <c r="B1693" s="109" t="n">
        <v>2011</v>
      </c>
      <c r="C1693" s="109" t="n">
        <v>765.333</v>
      </c>
      <c r="D1693" s="109" t="n">
        <v>15.582</v>
      </c>
      <c r="E1693" s="109" t="n">
        <v>19.146</v>
      </c>
      <c r="F1693" s="0"/>
    </row>
    <row r="1694" customFormat="false" ht="15" hidden="true" customHeight="false" outlineLevel="0" collapsed="false">
      <c r="A1694" s="104" t="s">
        <v>119</v>
      </c>
      <c r="B1694" s="109" t="n">
        <v>2011</v>
      </c>
      <c r="C1694" s="109" t="n">
        <v>572.551</v>
      </c>
      <c r="D1694" s="109" t="n">
        <v>19.797</v>
      </c>
      <c r="E1694" s="109" t="n">
        <v>26.249</v>
      </c>
      <c r="F1694" s="0"/>
    </row>
    <row r="1695" customFormat="false" ht="15" hidden="true" customHeight="false" outlineLevel="0" collapsed="false">
      <c r="A1695" s="104" t="s">
        <v>132</v>
      </c>
      <c r="B1695" s="109" t="n">
        <v>2011</v>
      </c>
      <c r="C1695" s="109" t="n">
        <v>4291.802</v>
      </c>
      <c r="D1695" s="109" t="n">
        <v>25.03</v>
      </c>
      <c r="E1695" s="109" t="n">
        <v>29.696</v>
      </c>
      <c r="F1695" s="0"/>
    </row>
    <row r="1696" customFormat="false" ht="15" hidden="true" customHeight="false" outlineLevel="0" collapsed="false">
      <c r="A1696" s="104" t="s">
        <v>111</v>
      </c>
      <c r="B1696" s="109" t="n">
        <v>2011</v>
      </c>
      <c r="C1696" s="109" t="n">
        <v>601.354</v>
      </c>
      <c r="D1696" s="109" t="n">
        <v>14.504</v>
      </c>
      <c r="E1696" s="109" t="n">
        <v>17.165</v>
      </c>
      <c r="F1696" s="0"/>
    </row>
    <row r="1697" customFormat="false" ht="15" hidden="true" customHeight="false" outlineLevel="0" collapsed="false">
      <c r="A1697" s="104" t="s">
        <v>113</v>
      </c>
      <c r="B1697" s="109" t="n">
        <v>2011</v>
      </c>
      <c r="C1697" s="109" t="n">
        <v>1635.546</v>
      </c>
      <c r="D1697" s="109" t="n">
        <v>17.743</v>
      </c>
      <c r="E1697" s="109" t="n">
        <v>19.527</v>
      </c>
      <c r="F1697" s="0"/>
    </row>
    <row r="1698" customFormat="false" ht="15" hidden="true" customHeight="false" outlineLevel="0" collapsed="false">
      <c r="A1698" s="104" t="s">
        <v>85</v>
      </c>
      <c r="B1698" s="109" t="n">
        <v>2011</v>
      </c>
      <c r="C1698" s="109" t="n">
        <v>879.363</v>
      </c>
      <c r="D1698" s="109" t="n">
        <v>26.661</v>
      </c>
      <c r="E1698" s="109" t="n">
        <v>27.844</v>
      </c>
      <c r="F1698" s="0"/>
    </row>
    <row r="1699" customFormat="false" ht="15" hidden="true" customHeight="false" outlineLevel="0" collapsed="false">
      <c r="A1699" s="104" t="s">
        <v>120</v>
      </c>
      <c r="B1699" s="109" t="n">
        <v>2012</v>
      </c>
      <c r="C1699" s="109" t="n">
        <v>5574.2</v>
      </c>
      <c r="D1699" s="109" t="n">
        <v>39.111</v>
      </c>
      <c r="E1699" s="109" t="n">
        <v>43.546</v>
      </c>
      <c r="F1699" s="0"/>
    </row>
    <row r="1700" customFormat="false" ht="15" hidden="true" customHeight="false" outlineLevel="0" collapsed="false">
      <c r="A1700" s="104" t="s">
        <v>86</v>
      </c>
      <c r="B1700" s="109" t="n">
        <v>2012</v>
      </c>
      <c r="C1700" s="109" t="n">
        <v>4744.884</v>
      </c>
      <c r="D1700" s="109" t="n">
        <v>45.896</v>
      </c>
      <c r="E1700" s="109" t="n">
        <v>41.309</v>
      </c>
      <c r="F1700" s="0"/>
    </row>
    <row r="1701" customFormat="false" ht="15" hidden="true" customHeight="false" outlineLevel="0" collapsed="false">
      <c r="A1701" s="104" t="s">
        <v>114</v>
      </c>
      <c r="B1701" s="109" t="n">
        <v>2012</v>
      </c>
      <c r="C1701" s="109" t="n">
        <v>811.685</v>
      </c>
      <c r="D1701" s="109" t="n">
        <v>19.161</v>
      </c>
      <c r="E1701" s="109" t="n">
        <v>19.456</v>
      </c>
      <c r="F1701" s="0"/>
    </row>
    <row r="1702" customFormat="false" ht="15" hidden="true" customHeight="false" outlineLevel="0" collapsed="false">
      <c r="A1702" s="104" t="s">
        <v>122</v>
      </c>
      <c r="B1702" s="109" t="n">
        <v>2012</v>
      </c>
      <c r="C1702" s="109" t="n">
        <v>7154.186</v>
      </c>
      <c r="D1702" s="109" t="n">
        <v>36.269</v>
      </c>
      <c r="E1702" s="109" t="n">
        <v>35.423</v>
      </c>
      <c r="F1702" s="0"/>
    </row>
    <row r="1703" customFormat="false" ht="15" hidden="true" customHeight="false" outlineLevel="0" collapsed="false">
      <c r="A1703" s="104" t="s">
        <v>88</v>
      </c>
      <c r="B1703" s="109" t="n">
        <v>2012</v>
      </c>
      <c r="C1703" s="109" t="n">
        <v>677.106</v>
      </c>
      <c r="D1703" s="109" t="n">
        <v>22.393</v>
      </c>
      <c r="E1703" s="109" t="n">
        <v>25.501</v>
      </c>
      <c r="F1703" s="0"/>
    </row>
    <row r="1704" customFormat="false" ht="15" hidden="true" customHeight="false" outlineLevel="0" collapsed="false">
      <c r="A1704" s="104" t="s">
        <v>89</v>
      </c>
      <c r="B1704" s="109" t="n">
        <v>2012</v>
      </c>
      <c r="C1704" s="109" t="n">
        <v>265.913</v>
      </c>
      <c r="D1704" s="109" t="n">
        <v>33.75</v>
      </c>
      <c r="E1704" s="109" t="n">
        <v>37.544</v>
      </c>
      <c r="F1704" s="0"/>
    </row>
    <row r="1705" customFormat="false" ht="15" hidden="true" customHeight="false" outlineLevel="0" collapsed="false">
      <c r="A1705" s="104" t="s">
        <v>123</v>
      </c>
      <c r="B1705" s="109" t="n">
        <v>2012</v>
      </c>
      <c r="C1705" s="109" t="n">
        <v>3463.269</v>
      </c>
      <c r="D1705" s="109" t="n">
        <v>24.402</v>
      </c>
      <c r="E1705" s="109" t="n">
        <v>34.686</v>
      </c>
      <c r="F1705" s="0"/>
    </row>
    <row r="1706" customFormat="false" ht="15" hidden="true" customHeight="false" outlineLevel="0" collapsed="false">
      <c r="A1706" s="104" t="s">
        <v>71</v>
      </c>
      <c r="B1706" s="109" t="n">
        <v>2012</v>
      </c>
      <c r="C1706" s="109" t="n">
        <v>1234.371</v>
      </c>
      <c r="D1706" s="109" t="n">
        <v>17.949</v>
      </c>
      <c r="E1706" s="109" t="n">
        <v>19.54</v>
      </c>
      <c r="F1706" s="0"/>
    </row>
    <row r="1707" customFormat="false" ht="15" hidden="true" customHeight="false" outlineLevel="0" collapsed="false">
      <c r="A1707" s="104" t="s">
        <v>90</v>
      </c>
      <c r="B1707" s="109" t="n">
        <v>2012</v>
      </c>
      <c r="C1707" s="109" t="n">
        <v>480.053</v>
      </c>
      <c r="D1707" s="109" t="n">
        <v>16.364</v>
      </c>
      <c r="E1707" s="109" t="n">
        <v>16.366</v>
      </c>
      <c r="F1707" s="0"/>
    </row>
    <row r="1708" customFormat="false" ht="15" hidden="true" customHeight="false" outlineLevel="0" collapsed="false">
      <c r="A1708" s="104" t="s">
        <v>91</v>
      </c>
      <c r="B1708" s="109" t="n">
        <v>2012</v>
      </c>
      <c r="C1708" s="109" t="n">
        <v>1155.526</v>
      </c>
      <c r="D1708" s="109" t="n">
        <v>24.352</v>
      </c>
      <c r="E1708" s="109" t="n">
        <v>23.879</v>
      </c>
      <c r="F1708" s="0"/>
    </row>
    <row r="1709" customFormat="false" ht="15" hidden="true" customHeight="false" outlineLevel="0" collapsed="false">
      <c r="A1709" s="104" t="s">
        <v>92</v>
      </c>
      <c r="B1709" s="109" t="n">
        <v>2012</v>
      </c>
      <c r="C1709" s="109" t="n">
        <v>815.057</v>
      </c>
      <c r="D1709" s="109" t="n">
        <v>28.641</v>
      </c>
      <c r="E1709" s="109" t="n">
        <v>25.331</v>
      </c>
      <c r="F1709" s="0"/>
    </row>
    <row r="1710" customFormat="false" ht="15" hidden="true" customHeight="false" outlineLevel="0" collapsed="false">
      <c r="A1710" s="104" t="s">
        <v>157</v>
      </c>
      <c r="B1710" s="109" t="n">
        <v>2012</v>
      </c>
      <c r="C1710" s="109" t="n">
        <v>368.785</v>
      </c>
      <c r="D1710" s="109" t="n">
        <v>16.471</v>
      </c>
      <c r="E1710" s="109" t="n">
        <v>14.609</v>
      </c>
      <c r="F1710" s="0"/>
    </row>
    <row r="1711" customFormat="false" ht="15" hidden="true" customHeight="false" outlineLevel="0" collapsed="false">
      <c r="A1711" s="104" t="s">
        <v>75</v>
      </c>
      <c r="B1711" s="109" t="n">
        <v>2012</v>
      </c>
      <c r="C1711" s="109" t="n">
        <v>3339.092</v>
      </c>
      <c r="D1711" s="109" t="n">
        <v>42.683</v>
      </c>
      <c r="E1711" s="109" t="n">
        <v>35.4</v>
      </c>
      <c r="F1711" s="0"/>
    </row>
    <row r="1712" customFormat="false" ht="15" hidden="true" customHeight="false" outlineLevel="0" collapsed="false">
      <c r="A1712" s="104" t="s">
        <v>78</v>
      </c>
      <c r="B1712" s="109" t="n">
        <v>2012</v>
      </c>
      <c r="C1712" s="109" t="n">
        <v>1220.626</v>
      </c>
      <c r="D1712" s="109" t="n">
        <v>19.172</v>
      </c>
      <c r="E1712" s="109" t="n">
        <v>22.319</v>
      </c>
      <c r="F1712" s="0"/>
    </row>
    <row r="1713" customFormat="false" ht="15" hidden="true" customHeight="false" outlineLevel="0" collapsed="false">
      <c r="A1713" s="104" t="s">
        <v>116</v>
      </c>
      <c r="B1713" s="109" t="n">
        <v>2012</v>
      </c>
      <c r="C1713" s="109" t="n">
        <v>1522.945</v>
      </c>
      <c r="D1713" s="109" t="n">
        <v>34.462</v>
      </c>
      <c r="E1713" s="109" t="n">
        <v>37.192</v>
      </c>
      <c r="F1713" s="0"/>
    </row>
    <row r="1714" customFormat="false" ht="15" hidden="true" customHeight="false" outlineLevel="0" collapsed="false">
      <c r="A1714" s="104" t="s">
        <v>81</v>
      </c>
      <c r="B1714" s="109" t="n">
        <v>2012</v>
      </c>
      <c r="C1714" s="109" t="n">
        <v>3383.113</v>
      </c>
      <c r="D1714" s="109" t="n">
        <v>20.831</v>
      </c>
      <c r="E1714" s="109" t="n">
        <v>30.725</v>
      </c>
      <c r="F1714" s="0"/>
    </row>
    <row r="1715" customFormat="false" ht="15" hidden="true" customHeight="false" outlineLevel="0" collapsed="false">
      <c r="A1715" s="104" t="s">
        <v>137</v>
      </c>
      <c r="B1715" s="109" t="n">
        <v>2012</v>
      </c>
      <c r="C1715" s="109" t="n">
        <v>30408.456</v>
      </c>
      <c r="D1715" s="109" t="n">
        <v>27.961</v>
      </c>
      <c r="E1715" s="109" t="n">
        <v>35.2</v>
      </c>
      <c r="F1715" s="0"/>
    </row>
    <row r="1716" customFormat="false" ht="15" hidden="true" customHeight="false" outlineLevel="0" collapsed="false">
      <c r="A1716" s="104" t="s">
        <v>94</v>
      </c>
      <c r="B1716" s="109" t="n">
        <v>2012</v>
      </c>
      <c r="C1716" s="109" t="n">
        <v>541.52</v>
      </c>
      <c r="D1716" s="109" t="n">
        <v>15.337</v>
      </c>
      <c r="E1716" s="109" t="n">
        <v>30.676</v>
      </c>
      <c r="F1716" s="0"/>
    </row>
    <row r="1717" customFormat="false" ht="15" hidden="true" customHeight="false" outlineLevel="0" collapsed="false">
      <c r="A1717" s="104" t="s">
        <v>95</v>
      </c>
      <c r="B1717" s="109" t="n">
        <v>2012</v>
      </c>
      <c r="C1717" s="109" t="n">
        <v>503.989</v>
      </c>
      <c r="D1717" s="109" t="n">
        <v>15.476</v>
      </c>
      <c r="E1717" s="109" t="n">
        <v>16.648</v>
      </c>
      <c r="F1717" s="0"/>
    </row>
    <row r="1718" customFormat="false" ht="15" hidden="true" customHeight="false" outlineLevel="0" collapsed="false">
      <c r="A1718" s="104" t="s">
        <v>124</v>
      </c>
      <c r="B1718" s="109" t="n">
        <v>2012</v>
      </c>
      <c r="C1718" s="109" t="n">
        <v>9903.189</v>
      </c>
      <c r="D1718" s="109" t="n">
        <v>30.154</v>
      </c>
      <c r="E1718" s="109" t="n">
        <v>23.95</v>
      </c>
      <c r="F1718" s="0"/>
    </row>
    <row r="1719" customFormat="false" ht="15" hidden="true" customHeight="false" outlineLevel="0" collapsed="false">
      <c r="A1719" s="104" t="s">
        <v>96</v>
      </c>
      <c r="B1719" s="109" t="n">
        <v>2012</v>
      </c>
      <c r="C1719" s="109" t="n">
        <v>503.581</v>
      </c>
      <c r="D1719" s="109" t="n">
        <v>25.339</v>
      </c>
      <c r="E1719" s="109" t="n">
        <v>29.718</v>
      </c>
      <c r="F1719" s="0"/>
    </row>
    <row r="1720" customFormat="false" ht="15" hidden="true" customHeight="false" outlineLevel="0" collapsed="false">
      <c r="A1720" s="104" t="s">
        <v>125</v>
      </c>
      <c r="B1720" s="109" t="n">
        <v>2012</v>
      </c>
      <c r="C1720" s="109" t="n">
        <v>1682.583</v>
      </c>
      <c r="D1720" s="109" t="n">
        <v>18.502</v>
      </c>
      <c r="E1720" s="109" t="n">
        <v>29.792</v>
      </c>
      <c r="F1720" s="0"/>
    </row>
    <row r="1721" customFormat="false" ht="15" hidden="true" customHeight="false" outlineLevel="0" collapsed="false">
      <c r="A1721" s="104" t="s">
        <v>97</v>
      </c>
      <c r="B1721" s="109" t="n">
        <v>2012</v>
      </c>
      <c r="C1721" s="109" t="n">
        <v>489.343</v>
      </c>
      <c r="D1721" s="109" t="n">
        <v>22.849</v>
      </c>
      <c r="E1721" s="109" t="n">
        <v>26.121</v>
      </c>
      <c r="F1721" s="0"/>
    </row>
    <row r="1722" customFormat="false" ht="15" hidden="true" customHeight="false" outlineLevel="0" collapsed="false">
      <c r="A1722" s="104" t="s">
        <v>98</v>
      </c>
      <c r="B1722" s="109" t="n">
        <v>2012</v>
      </c>
      <c r="C1722" s="109" t="n">
        <v>649.025</v>
      </c>
      <c r="D1722" s="109" t="n">
        <v>11.511</v>
      </c>
      <c r="E1722" s="109" t="n">
        <v>13.763</v>
      </c>
      <c r="F1722" s="0"/>
    </row>
    <row r="1723" customFormat="false" ht="15" hidden="true" customHeight="false" outlineLevel="0" collapsed="false">
      <c r="A1723" s="104" t="s">
        <v>82</v>
      </c>
      <c r="B1723" s="109" t="n">
        <v>2012</v>
      </c>
      <c r="C1723" s="109" t="n">
        <v>1238.811</v>
      </c>
      <c r="D1723" s="109" t="n">
        <v>19.145</v>
      </c>
      <c r="E1723" s="109" t="n">
        <v>24.177</v>
      </c>
      <c r="F1723" s="0"/>
    </row>
    <row r="1724" customFormat="false" ht="15" hidden="true" customHeight="false" outlineLevel="0" collapsed="false">
      <c r="A1724" s="104" t="s">
        <v>99</v>
      </c>
      <c r="B1724" s="109" t="n">
        <v>2012</v>
      </c>
      <c r="C1724" s="109" t="n">
        <v>1453.805</v>
      </c>
      <c r="D1724" s="109" t="n">
        <v>57.454</v>
      </c>
      <c r="E1724" s="109" t="n">
        <v>53.131</v>
      </c>
      <c r="F1724" s="0"/>
    </row>
    <row r="1725" customFormat="false" ht="15" hidden="true" customHeight="false" outlineLevel="0" collapsed="false">
      <c r="A1725" s="104" t="s">
        <v>100</v>
      </c>
      <c r="B1725" s="109" t="n">
        <v>2012</v>
      </c>
      <c r="C1725" s="109" t="n">
        <v>438.981</v>
      </c>
      <c r="D1725" s="109" t="n">
        <v>28.483</v>
      </c>
      <c r="E1725" s="109" t="n">
        <v>30.124</v>
      </c>
      <c r="F1725" s="0"/>
    </row>
    <row r="1726" customFormat="false" ht="15" hidden="true" customHeight="false" outlineLevel="0" collapsed="false">
      <c r="A1726" s="104" t="s">
        <v>134</v>
      </c>
      <c r="B1726" s="109" t="n">
        <v>2012</v>
      </c>
      <c r="C1726" s="109" t="n">
        <v>14202.799</v>
      </c>
      <c r="D1726" s="109" t="n">
        <v>66.359</v>
      </c>
      <c r="E1726" s="109" t="n">
        <v>40.836</v>
      </c>
      <c r="F1726" s="0"/>
    </row>
    <row r="1727" customFormat="false" ht="15" hidden="true" customHeight="false" outlineLevel="0" collapsed="false">
      <c r="A1727" s="104" t="s">
        <v>101</v>
      </c>
      <c r="B1727" s="109" t="n">
        <v>2012</v>
      </c>
      <c r="C1727" s="109" t="n">
        <v>444.959</v>
      </c>
      <c r="D1727" s="109" t="n">
        <v>10.83</v>
      </c>
      <c r="E1727" s="109" t="n">
        <v>13.442</v>
      </c>
      <c r="F1727" s="0"/>
    </row>
    <row r="1728" customFormat="false" ht="15" hidden="true" customHeight="false" outlineLevel="0" collapsed="false">
      <c r="A1728" s="104" t="s">
        <v>102</v>
      </c>
      <c r="B1728" s="109" t="n">
        <v>2012</v>
      </c>
      <c r="C1728" s="109" t="n">
        <v>359.588</v>
      </c>
      <c r="D1728" s="109" t="n">
        <v>27.147</v>
      </c>
      <c r="E1728" s="109" t="n">
        <v>28.915</v>
      </c>
      <c r="F1728" s="0"/>
    </row>
    <row r="1729" customFormat="false" ht="15" hidden="true" customHeight="false" outlineLevel="0" collapsed="false">
      <c r="A1729" s="104" t="s">
        <v>103</v>
      </c>
      <c r="B1729" s="109" t="n">
        <v>2012</v>
      </c>
      <c r="C1729" s="109" t="n">
        <v>838.158</v>
      </c>
      <c r="D1729" s="109" t="n">
        <v>14.575</v>
      </c>
      <c r="E1729" s="109" t="n">
        <v>15.531</v>
      </c>
      <c r="F1729" s="0"/>
    </row>
    <row r="1730" customFormat="false" ht="15" hidden="true" customHeight="false" outlineLevel="0" collapsed="false">
      <c r="A1730" s="104" t="s">
        <v>104</v>
      </c>
      <c r="B1730" s="109" t="n">
        <v>2012</v>
      </c>
      <c r="C1730" s="109" t="n">
        <v>1515.414</v>
      </c>
      <c r="D1730" s="109" t="n">
        <v>30.007</v>
      </c>
      <c r="E1730" s="109" t="n">
        <v>27.709</v>
      </c>
      <c r="F1730" s="0"/>
    </row>
    <row r="1731" customFormat="false" ht="15" hidden="true" customHeight="false" outlineLevel="0" collapsed="false">
      <c r="A1731" s="104" t="s">
        <v>126</v>
      </c>
      <c r="B1731" s="109" t="n">
        <v>2012</v>
      </c>
      <c r="C1731" s="109" t="n">
        <v>9113.649</v>
      </c>
      <c r="D1731" s="109" t="n">
        <v>21.449</v>
      </c>
      <c r="E1731" s="109" t="n">
        <v>23.293</v>
      </c>
      <c r="F1731" s="0"/>
    </row>
    <row r="1732" customFormat="false" ht="15" hidden="true" customHeight="false" outlineLevel="0" collapsed="false">
      <c r="A1732" s="104" t="s">
        <v>127</v>
      </c>
      <c r="B1732" s="109" t="n">
        <v>2012</v>
      </c>
      <c r="C1732" s="109" t="n">
        <v>3021.518</v>
      </c>
      <c r="D1732" s="109" t="n">
        <v>28.039</v>
      </c>
      <c r="E1732" s="109" t="n">
        <v>35.216</v>
      </c>
      <c r="F1732" s="0"/>
    </row>
    <row r="1733" customFormat="false" ht="15" hidden="true" customHeight="false" outlineLevel="0" collapsed="false">
      <c r="A1733" s="104" t="s">
        <v>105</v>
      </c>
      <c r="B1733" s="109" t="n">
        <v>2012</v>
      </c>
      <c r="C1733" s="109" t="n">
        <v>589.818</v>
      </c>
      <c r="D1733" s="109" t="n">
        <v>26.964</v>
      </c>
      <c r="E1733" s="109" t="n">
        <v>30.837</v>
      </c>
      <c r="F1733" s="0"/>
    </row>
    <row r="1734" customFormat="false" ht="15" hidden="true" customHeight="false" outlineLevel="0" collapsed="false">
      <c r="A1734" s="104" t="s">
        <v>128</v>
      </c>
      <c r="B1734" s="109" t="n">
        <v>2012</v>
      </c>
      <c r="C1734" s="109" t="n">
        <v>6038.862</v>
      </c>
      <c r="D1734" s="109" t="n">
        <v>31.508</v>
      </c>
      <c r="E1734" s="109" t="n">
        <v>33.786</v>
      </c>
      <c r="F1734" s="0"/>
    </row>
    <row r="1735" customFormat="false" ht="15" hidden="true" customHeight="false" outlineLevel="0" collapsed="false">
      <c r="A1735" s="104" t="s">
        <v>106</v>
      </c>
      <c r="B1735" s="109" t="n">
        <v>2012</v>
      </c>
      <c r="C1735" s="109" t="n">
        <v>431.37</v>
      </c>
      <c r="D1735" s="109" t="n">
        <v>21.431</v>
      </c>
      <c r="E1735" s="109" t="n">
        <v>22.549</v>
      </c>
      <c r="F1735" s="0"/>
    </row>
    <row r="1736" customFormat="false" ht="15" hidden="true" customHeight="false" outlineLevel="0" collapsed="false">
      <c r="A1736" s="104" t="s">
        <v>136</v>
      </c>
      <c r="B1736" s="109" t="n">
        <v>2012</v>
      </c>
      <c r="C1736" s="109" t="n">
        <v>2797.857</v>
      </c>
      <c r="D1736" s="109" t="n">
        <v>14.296</v>
      </c>
      <c r="E1736" s="109" t="n">
        <v>14.205</v>
      </c>
      <c r="F1736" s="0"/>
    </row>
    <row r="1737" customFormat="false" ht="15" hidden="true" customHeight="false" outlineLevel="0" collapsed="false">
      <c r="A1737" s="104" t="s">
        <v>107</v>
      </c>
      <c r="B1737" s="109" t="n">
        <v>2012</v>
      </c>
      <c r="C1737" s="109" t="n">
        <v>696.73</v>
      </c>
      <c r="D1737" s="109" t="n">
        <v>23.218</v>
      </c>
      <c r="E1737" s="109" t="n">
        <v>25.709</v>
      </c>
      <c r="F1737" s="0"/>
    </row>
    <row r="1738" customFormat="false" ht="15" hidden="true" customHeight="false" outlineLevel="0" collapsed="false">
      <c r="A1738" s="104" t="s">
        <v>117</v>
      </c>
      <c r="B1738" s="109" t="n">
        <v>2012</v>
      </c>
      <c r="C1738" s="109" t="n">
        <v>1342.707</v>
      </c>
      <c r="D1738" s="109" t="n">
        <v>34.992</v>
      </c>
      <c r="E1738" s="109" t="n">
        <v>46.207</v>
      </c>
      <c r="F1738" s="0"/>
    </row>
    <row r="1739" customFormat="false" ht="15" hidden="true" customHeight="false" outlineLevel="0" collapsed="false">
      <c r="A1739" s="104" t="s">
        <v>118</v>
      </c>
      <c r="B1739" s="109" t="n">
        <v>2012</v>
      </c>
      <c r="C1739" s="109" t="n">
        <v>1037.355</v>
      </c>
      <c r="D1739" s="109" t="n">
        <v>23.323</v>
      </c>
      <c r="E1739" s="109" t="n">
        <v>28.518</v>
      </c>
      <c r="F1739" s="0"/>
    </row>
    <row r="1740" customFormat="false" ht="15" hidden="true" customHeight="false" outlineLevel="0" collapsed="false">
      <c r="A1740" s="104" t="s">
        <v>129</v>
      </c>
      <c r="B1740" s="109" t="n">
        <v>2012</v>
      </c>
      <c r="C1740" s="109" t="n">
        <v>11999.915</v>
      </c>
      <c r="D1740" s="109" t="n">
        <v>41.491</v>
      </c>
      <c r="E1740" s="109" t="n">
        <v>38.601</v>
      </c>
      <c r="F1740" s="0"/>
    </row>
    <row r="1741" customFormat="false" ht="15" hidden="true" customHeight="false" outlineLevel="0" collapsed="false">
      <c r="A1741" s="104" t="s">
        <v>108</v>
      </c>
      <c r="B1741" s="109" t="n">
        <v>2012</v>
      </c>
      <c r="C1741" s="109" t="n">
        <v>635.889</v>
      </c>
      <c r="D1741" s="109" t="n">
        <v>15.175</v>
      </c>
      <c r="E1741" s="109" t="n">
        <v>20.333</v>
      </c>
      <c r="F1741" s="0"/>
    </row>
    <row r="1742" customFormat="false" ht="15" hidden="true" customHeight="false" outlineLevel="0" collapsed="false">
      <c r="A1742" s="104" t="s">
        <v>131</v>
      </c>
      <c r="B1742" s="109" t="n">
        <v>2012</v>
      </c>
      <c r="C1742" s="109" t="n">
        <v>7548.447</v>
      </c>
      <c r="D1742" s="109" t="n">
        <v>27.371</v>
      </c>
      <c r="E1742" s="109" t="n">
        <v>31.366</v>
      </c>
      <c r="F1742" s="0"/>
    </row>
    <row r="1743" customFormat="false" ht="15" hidden="true" customHeight="false" outlineLevel="0" collapsed="false">
      <c r="A1743" s="104" t="s">
        <v>109</v>
      </c>
      <c r="B1743" s="109" t="n">
        <v>2012</v>
      </c>
      <c r="C1743" s="109" t="n">
        <v>1084.797</v>
      </c>
      <c r="D1743" s="109" t="n">
        <v>16.808</v>
      </c>
      <c r="E1743" s="109" t="n">
        <v>31.618</v>
      </c>
      <c r="F1743" s="0"/>
    </row>
    <row r="1744" customFormat="false" ht="15" hidden="true" customHeight="false" outlineLevel="0" collapsed="false">
      <c r="A1744" s="104" t="s">
        <v>110</v>
      </c>
      <c r="B1744" s="109" t="n">
        <v>2012</v>
      </c>
      <c r="C1744" s="109" t="n">
        <v>1787.085</v>
      </c>
      <c r="D1744" s="109" t="n">
        <v>9.947</v>
      </c>
      <c r="E1744" s="109" t="n">
        <v>13.287</v>
      </c>
      <c r="F1744" s="0"/>
    </row>
    <row r="1745" customFormat="false" ht="15" hidden="true" customHeight="false" outlineLevel="0" collapsed="false">
      <c r="A1745" s="104" t="s">
        <v>84</v>
      </c>
      <c r="B1745" s="109" t="n">
        <v>2012</v>
      </c>
      <c r="C1745" s="109" t="n">
        <v>4404.122</v>
      </c>
      <c r="D1745" s="109" t="n">
        <v>30.489</v>
      </c>
      <c r="E1745" s="109" t="n">
        <v>26.984</v>
      </c>
      <c r="F1745" s="0"/>
    </row>
    <row r="1746" customFormat="false" ht="15" hidden="true" customHeight="false" outlineLevel="0" collapsed="false">
      <c r="A1746" s="104" t="s">
        <v>112</v>
      </c>
      <c r="B1746" s="109" t="n">
        <v>2012</v>
      </c>
      <c r="C1746" s="109" t="n">
        <v>869.991</v>
      </c>
      <c r="D1746" s="109" t="n">
        <v>15.665</v>
      </c>
      <c r="E1746" s="109" t="n">
        <v>19.783</v>
      </c>
      <c r="F1746" s="0"/>
    </row>
    <row r="1747" customFormat="false" ht="15" hidden="true" customHeight="false" outlineLevel="0" collapsed="false">
      <c r="A1747" s="104" t="s">
        <v>119</v>
      </c>
      <c r="B1747" s="109" t="n">
        <v>2012</v>
      </c>
      <c r="C1747" s="109" t="n">
        <v>580.816</v>
      </c>
      <c r="D1747" s="109" t="n">
        <v>19.996</v>
      </c>
      <c r="E1747" s="109" t="n">
        <v>26.404</v>
      </c>
      <c r="F1747" s="0"/>
    </row>
    <row r="1748" customFormat="false" ht="15" hidden="true" customHeight="false" outlineLevel="0" collapsed="false">
      <c r="A1748" s="104" t="s">
        <v>132</v>
      </c>
      <c r="B1748" s="109" t="n">
        <v>2012</v>
      </c>
      <c r="C1748" s="109" t="n">
        <v>4179.909</v>
      </c>
      <c r="D1748" s="109" t="n">
        <v>24.589</v>
      </c>
      <c r="E1748" s="109" t="n">
        <v>30.275</v>
      </c>
      <c r="F1748" s="0"/>
    </row>
    <row r="1749" customFormat="false" ht="15" hidden="true" customHeight="false" outlineLevel="0" collapsed="false">
      <c r="A1749" s="104" t="s">
        <v>111</v>
      </c>
      <c r="B1749" s="109" t="n">
        <v>2012</v>
      </c>
      <c r="C1749" s="109" t="n">
        <v>682.928</v>
      </c>
      <c r="D1749" s="109" t="n">
        <v>13.394</v>
      </c>
      <c r="E1749" s="109" t="n">
        <v>16.371</v>
      </c>
      <c r="F1749" s="0"/>
    </row>
    <row r="1750" customFormat="false" ht="15" hidden="true" customHeight="false" outlineLevel="0" collapsed="false">
      <c r="A1750" s="104" t="s">
        <v>113</v>
      </c>
      <c r="B1750" s="109" t="n">
        <v>2012</v>
      </c>
      <c r="C1750" s="109" t="n">
        <v>1724.732</v>
      </c>
      <c r="D1750" s="109" t="n">
        <v>18.694</v>
      </c>
      <c r="E1750" s="109" t="n">
        <v>21.526</v>
      </c>
      <c r="F1750" s="0"/>
    </row>
    <row r="1751" customFormat="false" ht="15" hidden="true" customHeight="false" outlineLevel="0" collapsed="false">
      <c r="A1751" s="104" t="s">
        <v>85</v>
      </c>
      <c r="B1751" s="109" t="n">
        <v>2012</v>
      </c>
      <c r="C1751" s="109" t="n">
        <v>954.918</v>
      </c>
      <c r="D1751" s="109" t="n">
        <v>28.028</v>
      </c>
      <c r="E1751" s="109" t="n">
        <v>28.527</v>
      </c>
      <c r="F1751" s="0"/>
    </row>
    <row r="1752" customFormat="false" ht="15" hidden="true" customHeight="false" outlineLevel="0" collapsed="false">
      <c r="A1752" s="104" t="s">
        <v>120</v>
      </c>
      <c r="B1752" s="109" t="n">
        <v>2013</v>
      </c>
      <c r="C1752" s="109" t="n">
        <v>5475.706</v>
      </c>
      <c r="D1752" s="109" t="n">
        <v>35.794</v>
      </c>
      <c r="E1752" s="109" t="n">
        <v>36.194</v>
      </c>
      <c r="F1752" s="0"/>
    </row>
    <row r="1753" customFormat="false" ht="15" hidden="true" customHeight="false" outlineLevel="0" collapsed="false">
      <c r="A1753" s="104" t="s">
        <v>86</v>
      </c>
      <c r="B1753" s="109" t="n">
        <v>2013</v>
      </c>
      <c r="C1753" s="109" t="n">
        <v>4988.923</v>
      </c>
      <c r="D1753" s="109" t="n">
        <v>40.216</v>
      </c>
      <c r="E1753" s="109" t="n">
        <v>40.549</v>
      </c>
      <c r="F1753" s="0"/>
    </row>
    <row r="1754" customFormat="false" ht="15" hidden="true" customHeight="false" outlineLevel="0" collapsed="false">
      <c r="A1754" s="104" t="s">
        <v>114</v>
      </c>
      <c r="B1754" s="109" t="n">
        <v>2013</v>
      </c>
      <c r="C1754" s="109" t="n">
        <v>887.574</v>
      </c>
      <c r="D1754" s="109" t="n">
        <v>18.489</v>
      </c>
      <c r="E1754" s="109" t="n">
        <v>20.355</v>
      </c>
      <c r="F1754" s="0"/>
    </row>
    <row r="1755" customFormat="false" ht="15" hidden="true" customHeight="false" outlineLevel="0" collapsed="false">
      <c r="A1755" s="104" t="s">
        <v>122</v>
      </c>
      <c r="B1755" s="109" t="n">
        <v>2013</v>
      </c>
      <c r="C1755" s="109" t="n">
        <v>7124.945</v>
      </c>
      <c r="D1755" s="109" t="n">
        <v>37.784</v>
      </c>
      <c r="E1755" s="109" t="n">
        <v>32.174</v>
      </c>
      <c r="F1755" s="0"/>
    </row>
    <row r="1756" customFormat="false" ht="15" hidden="true" customHeight="false" outlineLevel="0" collapsed="false">
      <c r="A1756" s="104" t="s">
        <v>88</v>
      </c>
      <c r="B1756" s="109" t="n">
        <v>2013</v>
      </c>
      <c r="C1756" s="109" t="n">
        <v>706.414</v>
      </c>
      <c r="D1756" s="109" t="n">
        <v>24.452</v>
      </c>
      <c r="E1756" s="109" t="n">
        <v>28.448</v>
      </c>
      <c r="F1756" s="0"/>
    </row>
    <row r="1757" customFormat="false" ht="15" hidden="true" customHeight="false" outlineLevel="0" collapsed="false">
      <c r="A1757" s="104" t="s">
        <v>89</v>
      </c>
      <c r="B1757" s="109" t="n">
        <v>2013</v>
      </c>
      <c r="C1757" s="109" t="n">
        <v>286.547</v>
      </c>
      <c r="D1757" s="109" t="n">
        <v>31.351</v>
      </c>
      <c r="E1757" s="109" t="n">
        <v>33.162</v>
      </c>
      <c r="F1757" s="0"/>
    </row>
    <row r="1758" customFormat="false" ht="15" hidden="true" customHeight="false" outlineLevel="0" collapsed="false">
      <c r="A1758" s="104" t="s">
        <v>123</v>
      </c>
      <c r="B1758" s="109" t="n">
        <v>2013</v>
      </c>
      <c r="C1758" s="109" t="n">
        <v>3614.463</v>
      </c>
      <c r="D1758" s="109" t="n">
        <v>24.489</v>
      </c>
      <c r="E1758" s="109" t="n">
        <v>33.393</v>
      </c>
      <c r="F1758" s="0"/>
    </row>
    <row r="1759" customFormat="false" ht="15" hidden="true" customHeight="false" outlineLevel="0" collapsed="false">
      <c r="A1759" s="104" t="s">
        <v>71</v>
      </c>
      <c r="B1759" s="109" t="n">
        <v>2013</v>
      </c>
      <c r="C1759" s="109" t="n">
        <v>1344.712</v>
      </c>
      <c r="D1759" s="109" t="n">
        <v>17.954</v>
      </c>
      <c r="E1759" s="109" t="n">
        <v>21.906</v>
      </c>
      <c r="F1759" s="0"/>
    </row>
    <row r="1760" customFormat="false" ht="15" hidden="true" customHeight="false" outlineLevel="0" collapsed="false">
      <c r="A1760" s="104" t="s">
        <v>90</v>
      </c>
      <c r="B1760" s="109" t="n">
        <v>2013</v>
      </c>
      <c r="C1760" s="109" t="n">
        <v>329.444</v>
      </c>
      <c r="D1760" s="109" t="n">
        <v>8.385</v>
      </c>
      <c r="E1760" s="109" t="n">
        <v>14.921</v>
      </c>
      <c r="F1760" s="0"/>
    </row>
    <row r="1761" customFormat="false" ht="15" hidden="true" customHeight="false" outlineLevel="0" collapsed="false">
      <c r="A1761" s="104" t="s">
        <v>91</v>
      </c>
      <c r="B1761" s="109" t="n">
        <v>2013</v>
      </c>
      <c r="C1761" s="109" t="n">
        <v>1180.371</v>
      </c>
      <c r="D1761" s="109" t="n">
        <v>20.74</v>
      </c>
      <c r="E1761" s="109" t="n">
        <v>22.805</v>
      </c>
      <c r="F1761" s="0"/>
    </row>
    <row r="1762" customFormat="false" ht="15" hidden="true" customHeight="false" outlineLevel="0" collapsed="false">
      <c r="A1762" s="104" t="s">
        <v>92</v>
      </c>
      <c r="B1762" s="109" t="n">
        <v>2013</v>
      </c>
      <c r="C1762" s="109" t="n">
        <v>872.764</v>
      </c>
      <c r="D1762" s="109" t="n">
        <v>42.968</v>
      </c>
      <c r="E1762" s="109" t="n">
        <v>25.165</v>
      </c>
      <c r="F1762" s="0"/>
    </row>
    <row r="1763" customFormat="false" ht="15" hidden="true" customHeight="false" outlineLevel="0" collapsed="false">
      <c r="A1763" s="104" t="s">
        <v>157</v>
      </c>
      <c r="B1763" s="109" t="n">
        <v>2013</v>
      </c>
      <c r="C1763" s="109" t="n">
        <v>424.418</v>
      </c>
      <c r="D1763" s="109" t="n">
        <v>14.624</v>
      </c>
      <c r="E1763" s="109" t="n">
        <v>11.57</v>
      </c>
      <c r="F1763" s="0"/>
    </row>
    <row r="1764" customFormat="false" ht="15" hidden="true" customHeight="false" outlineLevel="0" collapsed="false">
      <c r="A1764" s="104" t="s">
        <v>75</v>
      </c>
      <c r="B1764" s="109" t="n">
        <v>2013</v>
      </c>
      <c r="C1764" s="109" t="n">
        <v>3353.762</v>
      </c>
      <c r="D1764" s="109" t="n">
        <v>45.089</v>
      </c>
      <c r="E1764" s="109" t="n">
        <v>46.963</v>
      </c>
      <c r="F1764" s="0"/>
    </row>
    <row r="1765" customFormat="false" ht="15" hidden="true" customHeight="false" outlineLevel="0" collapsed="false">
      <c r="A1765" s="104" t="s">
        <v>78</v>
      </c>
      <c r="B1765" s="109" t="n">
        <v>2013</v>
      </c>
      <c r="C1765" s="109" t="n">
        <v>1388.766</v>
      </c>
      <c r="D1765" s="109" t="n">
        <v>19.674</v>
      </c>
      <c r="E1765" s="109" t="n">
        <v>21.914</v>
      </c>
      <c r="F1765" s="0"/>
    </row>
    <row r="1766" customFormat="false" ht="15" hidden="true" customHeight="false" outlineLevel="0" collapsed="false">
      <c r="A1766" s="104" t="s">
        <v>116</v>
      </c>
      <c r="B1766" s="109" t="n">
        <v>2013</v>
      </c>
      <c r="C1766" s="109" t="n">
        <v>1592.86</v>
      </c>
      <c r="D1766" s="109" t="n">
        <v>31.802</v>
      </c>
      <c r="E1766" s="109" t="n">
        <v>37.665</v>
      </c>
      <c r="F1766" s="0"/>
    </row>
    <row r="1767" customFormat="false" ht="15" hidden="true" customHeight="false" outlineLevel="0" collapsed="false">
      <c r="A1767" s="104" t="s">
        <v>81</v>
      </c>
      <c r="B1767" s="109" t="n">
        <v>2013</v>
      </c>
      <c r="C1767" s="109" t="n">
        <v>3400.321</v>
      </c>
      <c r="D1767" s="109" t="n">
        <v>21.694</v>
      </c>
      <c r="E1767" s="109" t="n">
        <v>34.965</v>
      </c>
      <c r="F1767" s="0"/>
    </row>
    <row r="1768" customFormat="false" ht="15" hidden="true" customHeight="false" outlineLevel="0" collapsed="false">
      <c r="A1768" s="104" t="s">
        <v>137</v>
      </c>
      <c r="B1768" s="109" t="n">
        <v>2013</v>
      </c>
      <c r="C1768" s="109" t="n">
        <v>28985.72</v>
      </c>
      <c r="D1768" s="109" t="n">
        <v>24.87</v>
      </c>
      <c r="E1768" s="109" t="n">
        <v>30.709</v>
      </c>
      <c r="F1768" s="0"/>
    </row>
    <row r="1769" customFormat="false" ht="15" hidden="true" customHeight="false" outlineLevel="0" collapsed="false">
      <c r="A1769" s="104" t="s">
        <v>94</v>
      </c>
      <c r="B1769" s="109" t="n">
        <v>2013</v>
      </c>
      <c r="C1769" s="109" t="n">
        <v>593.796</v>
      </c>
      <c r="D1769" s="109" t="n">
        <v>14.573</v>
      </c>
      <c r="E1769" s="109" t="n">
        <v>29.713</v>
      </c>
      <c r="F1769" s="0"/>
    </row>
    <row r="1770" customFormat="false" ht="15" hidden="true" customHeight="false" outlineLevel="0" collapsed="false">
      <c r="A1770" s="104" t="s">
        <v>95</v>
      </c>
      <c r="B1770" s="109" t="n">
        <v>2013</v>
      </c>
      <c r="C1770" s="109" t="n">
        <v>548.048</v>
      </c>
      <c r="D1770" s="109" t="n">
        <v>15.825</v>
      </c>
      <c r="E1770" s="109" t="n">
        <v>17.756</v>
      </c>
      <c r="F1770" s="0"/>
    </row>
    <row r="1771" customFormat="false" ht="15" hidden="true" customHeight="false" outlineLevel="0" collapsed="false">
      <c r="A1771" s="104" t="s">
        <v>124</v>
      </c>
      <c r="B1771" s="109" t="n">
        <v>2013</v>
      </c>
      <c r="C1771" s="109" t="n">
        <v>9760.882</v>
      </c>
      <c r="D1771" s="109" t="n">
        <v>31.605</v>
      </c>
      <c r="E1771" s="109" t="n">
        <v>34.675</v>
      </c>
      <c r="F1771" s="0"/>
    </row>
    <row r="1772" customFormat="false" ht="15" hidden="true" customHeight="false" outlineLevel="0" collapsed="false">
      <c r="A1772" s="104" t="s">
        <v>96</v>
      </c>
      <c r="B1772" s="109" t="n">
        <v>2013</v>
      </c>
      <c r="C1772" s="109" t="n">
        <v>481.53</v>
      </c>
      <c r="D1772" s="109" t="n">
        <v>18.537</v>
      </c>
      <c r="E1772" s="109" t="n">
        <v>27.077</v>
      </c>
      <c r="F1772" s="0"/>
    </row>
    <row r="1773" customFormat="false" ht="15" hidden="true" customHeight="false" outlineLevel="0" collapsed="false">
      <c r="A1773" s="104" t="s">
        <v>125</v>
      </c>
      <c r="B1773" s="109" t="n">
        <v>2013</v>
      </c>
      <c r="C1773" s="109" t="n">
        <v>1870.158</v>
      </c>
      <c r="D1773" s="109" t="n">
        <v>16.731</v>
      </c>
      <c r="E1773" s="109" t="n">
        <v>28.735</v>
      </c>
      <c r="F1773" s="0"/>
    </row>
    <row r="1774" customFormat="false" ht="15" hidden="true" customHeight="false" outlineLevel="0" collapsed="false">
      <c r="A1774" s="104" t="s">
        <v>97</v>
      </c>
      <c r="B1774" s="109" t="n">
        <v>2013</v>
      </c>
      <c r="C1774" s="109" t="n">
        <v>520.987</v>
      </c>
      <c r="D1774" s="109" t="n">
        <v>20.207</v>
      </c>
      <c r="E1774" s="109" t="n">
        <v>25.508</v>
      </c>
      <c r="F1774" s="0"/>
    </row>
    <row r="1775" customFormat="false" ht="15" hidden="true" customHeight="false" outlineLevel="0" collapsed="false">
      <c r="A1775" s="104" t="s">
        <v>98</v>
      </c>
      <c r="B1775" s="109" t="n">
        <v>2013</v>
      </c>
      <c r="C1775" s="109" t="n">
        <v>671.137</v>
      </c>
      <c r="D1775" s="109" t="n">
        <v>11.396</v>
      </c>
      <c r="E1775" s="109" t="n">
        <v>13.17</v>
      </c>
      <c r="F1775" s="0"/>
    </row>
    <row r="1776" customFormat="false" ht="15" hidden="true" customHeight="false" outlineLevel="0" collapsed="false">
      <c r="A1776" s="104" t="s">
        <v>82</v>
      </c>
      <c r="B1776" s="109" t="n">
        <v>2013</v>
      </c>
      <c r="C1776" s="109" t="n">
        <v>1318.886</v>
      </c>
      <c r="D1776" s="109" t="n">
        <v>19.698</v>
      </c>
      <c r="E1776" s="109" t="n">
        <v>25.394</v>
      </c>
      <c r="F1776" s="0"/>
    </row>
    <row r="1777" customFormat="false" ht="15" hidden="true" customHeight="false" outlineLevel="0" collapsed="false">
      <c r="A1777" s="104" t="s">
        <v>99</v>
      </c>
      <c r="B1777" s="109" t="n">
        <v>2013</v>
      </c>
      <c r="C1777" s="109" t="n">
        <v>1370.421</v>
      </c>
      <c r="D1777" s="109" t="n">
        <v>52.212</v>
      </c>
      <c r="E1777" s="109" t="n">
        <v>54.381</v>
      </c>
      <c r="F1777" s="0"/>
    </row>
    <row r="1778" customFormat="false" ht="15" hidden="true" customHeight="false" outlineLevel="0" collapsed="false">
      <c r="A1778" s="104" t="s">
        <v>100</v>
      </c>
      <c r="B1778" s="109" t="n">
        <v>2013</v>
      </c>
      <c r="C1778" s="109" t="n">
        <v>480.705</v>
      </c>
      <c r="D1778" s="109" t="n">
        <v>28.123</v>
      </c>
      <c r="E1778" s="109" t="n">
        <v>32.821</v>
      </c>
      <c r="F1778" s="0"/>
    </row>
    <row r="1779" customFormat="false" ht="15" hidden="true" customHeight="false" outlineLevel="0" collapsed="false">
      <c r="A1779" s="104" t="s">
        <v>134</v>
      </c>
      <c r="B1779" s="109" t="n">
        <v>2013</v>
      </c>
      <c r="C1779" s="109" t="n">
        <v>10033.874</v>
      </c>
      <c r="D1779" s="109" t="n">
        <v>68.493</v>
      </c>
      <c r="E1779" s="109" t="n">
        <v>72.709</v>
      </c>
      <c r="F1779" s="0"/>
    </row>
    <row r="1780" customFormat="false" ht="15" hidden="true" customHeight="false" outlineLevel="0" collapsed="false">
      <c r="A1780" s="104" t="s">
        <v>101</v>
      </c>
      <c r="B1780" s="109" t="n">
        <v>2013</v>
      </c>
      <c r="C1780" s="109" t="n">
        <v>462.46</v>
      </c>
      <c r="D1780" s="109" t="n">
        <v>10.897</v>
      </c>
      <c r="E1780" s="109" t="n">
        <v>14.885</v>
      </c>
      <c r="F1780" s="0"/>
    </row>
    <row r="1781" customFormat="false" ht="15" hidden="true" customHeight="false" outlineLevel="0" collapsed="false">
      <c r="A1781" s="104" t="s">
        <v>102</v>
      </c>
      <c r="B1781" s="109" t="n">
        <v>2013</v>
      </c>
      <c r="C1781" s="109" t="n">
        <v>317.471</v>
      </c>
      <c r="D1781" s="109" t="n">
        <v>28.276</v>
      </c>
      <c r="E1781" s="109" t="n">
        <v>34.703</v>
      </c>
      <c r="F1781" s="0"/>
    </row>
    <row r="1782" customFormat="false" ht="15" hidden="true" customHeight="false" outlineLevel="0" collapsed="false">
      <c r="A1782" s="104" t="s">
        <v>103</v>
      </c>
      <c r="B1782" s="109" t="n">
        <v>2013</v>
      </c>
      <c r="C1782" s="109" t="n">
        <v>865.914</v>
      </c>
      <c r="D1782" s="109" t="n">
        <v>17.378</v>
      </c>
      <c r="E1782" s="109" t="n">
        <v>19.749</v>
      </c>
      <c r="F1782" s="0"/>
    </row>
    <row r="1783" customFormat="false" ht="15" hidden="true" customHeight="false" outlineLevel="0" collapsed="false">
      <c r="A1783" s="104" t="s">
        <v>104</v>
      </c>
      <c r="B1783" s="109" t="n">
        <v>2013</v>
      </c>
      <c r="C1783" s="109" t="n">
        <v>1618.217</v>
      </c>
      <c r="D1783" s="109" t="n">
        <v>24.924</v>
      </c>
      <c r="E1783" s="109" t="n">
        <v>25.754</v>
      </c>
      <c r="F1783" s="0"/>
    </row>
    <row r="1784" customFormat="false" ht="15" hidden="true" customHeight="false" outlineLevel="0" collapsed="false">
      <c r="A1784" s="104" t="s">
        <v>126</v>
      </c>
      <c r="B1784" s="109" t="n">
        <v>2013</v>
      </c>
      <c r="C1784" s="109" t="n">
        <v>9479.882</v>
      </c>
      <c r="D1784" s="109" t="n">
        <v>21.354</v>
      </c>
      <c r="E1784" s="109" t="n">
        <v>24.854</v>
      </c>
      <c r="F1784" s="0"/>
    </row>
    <row r="1785" customFormat="false" ht="15" hidden="true" customHeight="false" outlineLevel="0" collapsed="false">
      <c r="A1785" s="104" t="s">
        <v>127</v>
      </c>
      <c r="B1785" s="109" t="n">
        <v>2013</v>
      </c>
      <c r="C1785" s="109" t="n">
        <v>3251.624</v>
      </c>
      <c r="D1785" s="109" t="n">
        <v>27.845</v>
      </c>
      <c r="E1785" s="109" t="n">
        <v>32.933</v>
      </c>
      <c r="F1785" s="0"/>
    </row>
    <row r="1786" customFormat="false" ht="15" hidden="true" customHeight="false" outlineLevel="0" collapsed="false">
      <c r="A1786" s="104" t="s">
        <v>105</v>
      </c>
      <c r="B1786" s="109" t="n">
        <v>2013</v>
      </c>
      <c r="C1786" s="109" t="n">
        <v>604.999</v>
      </c>
      <c r="D1786" s="109" t="n">
        <v>31.402</v>
      </c>
      <c r="E1786" s="109" t="n">
        <v>34.145</v>
      </c>
      <c r="F1786" s="0"/>
    </row>
    <row r="1787" customFormat="false" ht="15" hidden="true" customHeight="false" outlineLevel="0" collapsed="false">
      <c r="A1787" s="104" t="s">
        <v>128</v>
      </c>
      <c r="B1787" s="109" t="n">
        <v>2013</v>
      </c>
      <c r="C1787" s="109" t="n">
        <v>5791.912</v>
      </c>
      <c r="D1787" s="109" t="n">
        <v>32.232</v>
      </c>
      <c r="E1787" s="109" t="n">
        <v>35.437</v>
      </c>
      <c r="F1787" s="0"/>
    </row>
    <row r="1788" customFormat="false" ht="15" hidden="true" customHeight="false" outlineLevel="0" collapsed="false">
      <c r="A1788" s="104" t="s">
        <v>106</v>
      </c>
      <c r="B1788" s="109" t="n">
        <v>2013</v>
      </c>
      <c r="C1788" s="109" t="n">
        <v>462.028</v>
      </c>
      <c r="D1788" s="109" t="n">
        <v>24.638</v>
      </c>
      <c r="E1788" s="109" t="n">
        <v>27.197</v>
      </c>
      <c r="F1788" s="0"/>
    </row>
    <row r="1789" customFormat="false" ht="15" hidden="true" customHeight="false" outlineLevel="0" collapsed="false">
      <c r="A1789" s="104" t="s">
        <v>136</v>
      </c>
      <c r="B1789" s="109" t="n">
        <v>2013</v>
      </c>
      <c r="C1789" s="109" t="n">
        <v>3042.045</v>
      </c>
      <c r="D1789" s="109" t="n">
        <v>11.047</v>
      </c>
      <c r="E1789" s="109" t="n">
        <v>13.519</v>
      </c>
      <c r="F1789" s="0"/>
    </row>
    <row r="1790" customFormat="false" ht="15" hidden="true" customHeight="false" outlineLevel="0" collapsed="false">
      <c r="A1790" s="104" t="s">
        <v>107</v>
      </c>
      <c r="B1790" s="109" t="n">
        <v>2013</v>
      </c>
      <c r="C1790" s="109" t="n">
        <v>709.745</v>
      </c>
      <c r="D1790" s="109" t="n">
        <v>25.531</v>
      </c>
      <c r="E1790" s="109" t="n">
        <v>26.833</v>
      </c>
      <c r="F1790" s="0"/>
    </row>
    <row r="1791" customFormat="false" ht="15" hidden="true" customHeight="false" outlineLevel="0" collapsed="false">
      <c r="A1791" s="104" t="s">
        <v>117</v>
      </c>
      <c r="B1791" s="109" t="n">
        <v>2013</v>
      </c>
      <c r="C1791" s="109" t="n">
        <v>1569.619</v>
      </c>
      <c r="D1791" s="109" t="n">
        <v>33.446</v>
      </c>
      <c r="E1791" s="109" t="n">
        <v>31.549</v>
      </c>
      <c r="F1791" s="0"/>
    </row>
    <row r="1792" customFormat="false" ht="15" hidden="true" customHeight="false" outlineLevel="0" collapsed="false">
      <c r="A1792" s="104" t="s">
        <v>118</v>
      </c>
      <c r="B1792" s="109" t="n">
        <v>2013</v>
      </c>
      <c r="C1792" s="109" t="n">
        <v>1051.913</v>
      </c>
      <c r="D1792" s="109" t="n">
        <v>22.608</v>
      </c>
      <c r="E1792" s="109" t="n">
        <v>28.128</v>
      </c>
      <c r="F1792" s="0"/>
    </row>
    <row r="1793" customFormat="false" ht="15" hidden="true" customHeight="false" outlineLevel="0" collapsed="false">
      <c r="A1793" s="104" t="s">
        <v>129</v>
      </c>
      <c r="B1793" s="109" t="n">
        <v>2013</v>
      </c>
      <c r="C1793" s="109" t="n">
        <v>14623.537</v>
      </c>
      <c r="D1793" s="109" t="n">
        <v>38.523</v>
      </c>
      <c r="E1793" s="109" t="n">
        <v>38.151</v>
      </c>
      <c r="F1793" s="0"/>
    </row>
    <row r="1794" customFormat="false" ht="15" hidden="true" customHeight="false" outlineLevel="0" collapsed="false">
      <c r="A1794" s="104" t="s">
        <v>108</v>
      </c>
      <c r="B1794" s="109" t="n">
        <v>2013</v>
      </c>
      <c r="C1794" s="109" t="n">
        <v>805.265</v>
      </c>
      <c r="D1794" s="109" t="n">
        <v>13.264</v>
      </c>
      <c r="E1794" s="109" t="n">
        <v>15.654</v>
      </c>
      <c r="F1794" s="0"/>
    </row>
    <row r="1795" customFormat="false" ht="15" hidden="true" customHeight="false" outlineLevel="0" collapsed="false">
      <c r="A1795" s="104" t="s">
        <v>131</v>
      </c>
      <c r="B1795" s="109" t="n">
        <v>2013</v>
      </c>
      <c r="C1795" s="109" t="n">
        <v>6898.484</v>
      </c>
      <c r="D1795" s="109" t="n">
        <v>27.616</v>
      </c>
      <c r="E1795" s="109" t="n">
        <v>31.512</v>
      </c>
      <c r="F1795" s="0"/>
    </row>
    <row r="1796" customFormat="false" ht="15" hidden="true" customHeight="false" outlineLevel="0" collapsed="false">
      <c r="A1796" s="104" t="s">
        <v>109</v>
      </c>
      <c r="B1796" s="109" t="n">
        <v>2013</v>
      </c>
      <c r="C1796" s="109" t="n">
        <v>1372.93</v>
      </c>
      <c r="D1796" s="109" t="n">
        <v>21.875</v>
      </c>
      <c r="E1796" s="109" t="n">
        <v>24.802</v>
      </c>
      <c r="F1796" s="0"/>
    </row>
    <row r="1797" customFormat="false" ht="15" hidden="true" customHeight="false" outlineLevel="0" collapsed="false">
      <c r="A1797" s="104" t="s">
        <v>110</v>
      </c>
      <c r="B1797" s="109" t="n">
        <v>2013</v>
      </c>
      <c r="C1797" s="109" t="n">
        <v>1811.406</v>
      </c>
      <c r="D1797" s="109" t="n">
        <v>11.011</v>
      </c>
      <c r="E1797" s="109" t="n">
        <v>13.305</v>
      </c>
      <c r="F1797" s="0"/>
    </row>
    <row r="1798" customFormat="false" ht="15" hidden="true" customHeight="false" outlineLevel="0" collapsed="false">
      <c r="A1798" s="104" t="s">
        <v>84</v>
      </c>
      <c r="B1798" s="109" t="n">
        <v>2013</v>
      </c>
      <c r="C1798" s="109" t="n">
        <v>4046.013</v>
      </c>
      <c r="D1798" s="109" t="n">
        <v>29.573</v>
      </c>
      <c r="E1798" s="109" t="n">
        <v>28.821</v>
      </c>
      <c r="F1798" s="0"/>
    </row>
    <row r="1799" customFormat="false" ht="15" hidden="true" customHeight="false" outlineLevel="0" collapsed="false">
      <c r="A1799" s="104" t="s">
        <v>112</v>
      </c>
      <c r="B1799" s="109" t="n">
        <v>2013</v>
      </c>
      <c r="C1799" s="109" t="n">
        <v>969.148</v>
      </c>
      <c r="D1799" s="109" t="n">
        <v>15.461</v>
      </c>
      <c r="E1799" s="109" t="n">
        <v>19.38</v>
      </c>
      <c r="F1799" s="0"/>
    </row>
    <row r="1800" customFormat="false" ht="15" hidden="true" customHeight="false" outlineLevel="0" collapsed="false">
      <c r="A1800" s="104" t="s">
        <v>119</v>
      </c>
      <c r="B1800" s="109" t="n">
        <v>2013</v>
      </c>
      <c r="C1800" s="109" t="n">
        <v>623.759</v>
      </c>
      <c r="D1800" s="109" t="n">
        <v>21.462</v>
      </c>
      <c r="E1800" s="109" t="n">
        <v>26.661</v>
      </c>
      <c r="F1800" s="0"/>
    </row>
    <row r="1801" customFormat="false" ht="15" hidden="true" customHeight="false" outlineLevel="0" collapsed="false">
      <c r="A1801" s="104" t="s">
        <v>132</v>
      </c>
      <c r="B1801" s="109" t="n">
        <v>2013</v>
      </c>
      <c r="C1801" s="109" t="n">
        <v>4248.66</v>
      </c>
      <c r="D1801" s="109" t="n">
        <v>25.081</v>
      </c>
      <c r="E1801" s="109" t="n">
        <v>32.419</v>
      </c>
      <c r="F1801" s="0"/>
    </row>
    <row r="1802" customFormat="false" ht="15" hidden="true" customHeight="false" outlineLevel="0" collapsed="false">
      <c r="A1802" s="104" t="s">
        <v>111</v>
      </c>
      <c r="B1802" s="109" t="n">
        <v>2013</v>
      </c>
      <c r="C1802" s="109" t="n">
        <v>695.073</v>
      </c>
      <c r="D1802" s="109" t="n">
        <v>12.51</v>
      </c>
      <c r="E1802" s="109" t="n">
        <v>16.457</v>
      </c>
      <c r="F1802" s="0"/>
    </row>
    <row r="1803" customFormat="false" ht="15" hidden="true" customHeight="false" outlineLevel="0" collapsed="false">
      <c r="A1803" s="104" t="s">
        <v>113</v>
      </c>
      <c r="B1803" s="109" t="n">
        <v>2013</v>
      </c>
      <c r="C1803" s="109" t="n">
        <v>1839.533</v>
      </c>
      <c r="D1803" s="109" t="n">
        <v>17.629</v>
      </c>
      <c r="E1803" s="109" t="n">
        <v>23.837</v>
      </c>
      <c r="F1803" s="0"/>
    </row>
    <row r="1804" customFormat="false" ht="15" hidden="true" customHeight="false" outlineLevel="0" collapsed="false">
      <c r="A1804" s="104" t="s">
        <v>85</v>
      </c>
      <c r="B1804" s="109" t="n">
        <v>2013</v>
      </c>
      <c r="C1804" s="109" t="n">
        <v>1004.505</v>
      </c>
      <c r="D1804" s="109" t="n">
        <v>27.731</v>
      </c>
      <c r="E1804" s="109" t="n">
        <v>29.606</v>
      </c>
      <c r="F1804" s="0"/>
    </row>
    <row r="1805" customFormat="false" ht="15" hidden="true" customHeight="false" outlineLevel="0" collapsed="false">
      <c r="A1805" s="104" t="s">
        <v>120</v>
      </c>
      <c r="B1805" s="109" t="n">
        <v>2014</v>
      </c>
      <c r="C1805" s="109" t="n">
        <v>5458.875</v>
      </c>
      <c r="D1805" s="109" t="n">
        <v>33.351</v>
      </c>
      <c r="E1805" s="109" t="n">
        <v>40.661</v>
      </c>
      <c r="F1805" s="0"/>
    </row>
    <row r="1806" customFormat="false" ht="15" hidden="true" customHeight="false" outlineLevel="0" collapsed="false">
      <c r="A1806" s="104" t="s">
        <v>86</v>
      </c>
      <c r="B1806" s="109" t="n">
        <v>2014</v>
      </c>
      <c r="C1806" s="109" t="n">
        <v>4915.923</v>
      </c>
      <c r="D1806" s="109" t="n">
        <v>35.327</v>
      </c>
      <c r="E1806" s="109" t="n">
        <v>41.902</v>
      </c>
      <c r="F1806" s="0"/>
    </row>
    <row r="1807" customFormat="false" ht="15" hidden="true" customHeight="false" outlineLevel="0" collapsed="false">
      <c r="A1807" s="104" t="s">
        <v>114</v>
      </c>
      <c r="B1807" s="109" t="n">
        <v>2014</v>
      </c>
      <c r="C1807" s="109" t="n">
        <v>918.111</v>
      </c>
      <c r="D1807" s="109" t="n">
        <v>17.185</v>
      </c>
      <c r="E1807" s="109" t="n">
        <v>19.44</v>
      </c>
      <c r="F1807" s="0"/>
    </row>
    <row r="1808" customFormat="false" ht="15" hidden="true" customHeight="false" outlineLevel="0" collapsed="false">
      <c r="A1808" s="104" t="s">
        <v>122</v>
      </c>
      <c r="B1808" s="109" t="n">
        <v>2014</v>
      </c>
      <c r="C1808" s="109" t="n">
        <v>7728.448</v>
      </c>
      <c r="D1808" s="109" t="n">
        <v>38.358</v>
      </c>
      <c r="E1808" s="109" t="n">
        <v>34.661</v>
      </c>
      <c r="F1808" s="0"/>
    </row>
    <row r="1809" customFormat="false" ht="15" hidden="true" customHeight="false" outlineLevel="0" collapsed="false">
      <c r="A1809" s="104" t="s">
        <v>88</v>
      </c>
      <c r="B1809" s="109" t="n">
        <v>2014</v>
      </c>
      <c r="C1809" s="109" t="n">
        <v>707.761</v>
      </c>
      <c r="D1809" s="109" t="n">
        <v>21.708</v>
      </c>
      <c r="E1809" s="109" t="n">
        <v>23.673</v>
      </c>
      <c r="F1809" s="0"/>
    </row>
    <row r="1810" customFormat="false" ht="15" hidden="true" customHeight="false" outlineLevel="0" collapsed="false">
      <c r="A1810" s="104" t="s">
        <v>89</v>
      </c>
      <c r="B1810" s="109" t="n">
        <v>2014</v>
      </c>
      <c r="C1810" s="109" t="n">
        <v>318.9</v>
      </c>
      <c r="D1810" s="109" t="n">
        <v>28.143</v>
      </c>
      <c r="E1810" s="109" t="n">
        <v>31.778</v>
      </c>
      <c r="F1810" s="0"/>
    </row>
    <row r="1811" customFormat="false" ht="15" hidden="true" customHeight="false" outlineLevel="0" collapsed="false">
      <c r="A1811" s="104" t="s">
        <v>123</v>
      </c>
      <c r="B1811" s="109" t="n">
        <v>2014</v>
      </c>
      <c r="C1811" s="109" t="n">
        <v>3590.051</v>
      </c>
      <c r="D1811" s="109" t="n">
        <v>22.875</v>
      </c>
      <c r="E1811" s="109" t="n">
        <v>30.487</v>
      </c>
      <c r="F1811" s="0"/>
    </row>
    <row r="1812" customFormat="false" ht="15" hidden="true" customHeight="false" outlineLevel="0" collapsed="false">
      <c r="A1812" s="104" t="s">
        <v>71</v>
      </c>
      <c r="B1812" s="109" t="n">
        <v>2014</v>
      </c>
      <c r="C1812" s="109" t="n">
        <v>1423.916</v>
      </c>
      <c r="D1812" s="109" t="n">
        <v>18.109</v>
      </c>
      <c r="E1812" s="109" t="n">
        <v>22.747</v>
      </c>
      <c r="F1812" s="0"/>
    </row>
    <row r="1813" customFormat="false" ht="15" hidden="true" customHeight="false" outlineLevel="0" collapsed="false">
      <c r="A1813" s="104" t="s">
        <v>90</v>
      </c>
      <c r="B1813" s="109" t="n">
        <v>2014</v>
      </c>
      <c r="C1813" s="109" t="n">
        <v>362.872</v>
      </c>
      <c r="D1813" s="109" t="n">
        <v>15.707</v>
      </c>
      <c r="E1813" s="109" t="n">
        <v>12.739</v>
      </c>
      <c r="F1813" s="0"/>
    </row>
    <row r="1814" customFormat="false" ht="15" hidden="true" customHeight="false" outlineLevel="0" collapsed="false">
      <c r="A1814" s="104" t="s">
        <v>91</v>
      </c>
      <c r="B1814" s="109" t="n">
        <v>2014</v>
      </c>
      <c r="C1814" s="109" t="n">
        <v>1240.999</v>
      </c>
      <c r="D1814" s="109" t="n">
        <v>17.796</v>
      </c>
      <c r="E1814" s="109" t="n">
        <v>21.978</v>
      </c>
      <c r="F1814" s="0"/>
    </row>
    <row r="1815" customFormat="false" ht="15" hidden="true" customHeight="false" outlineLevel="0" collapsed="false">
      <c r="A1815" s="104" t="s">
        <v>92</v>
      </c>
      <c r="B1815" s="109" t="n">
        <v>2014</v>
      </c>
      <c r="C1815" s="109" t="n">
        <v>880.825</v>
      </c>
      <c r="D1815" s="109" t="n">
        <v>23.884</v>
      </c>
      <c r="E1815" s="109" t="n">
        <v>24.413</v>
      </c>
      <c r="F1815" s="0"/>
    </row>
    <row r="1816" customFormat="false" ht="15" hidden="true" customHeight="false" outlineLevel="0" collapsed="false">
      <c r="A1816" s="104" t="s">
        <v>157</v>
      </c>
      <c r="B1816" s="109" t="n">
        <v>2014</v>
      </c>
      <c r="C1816" s="109" t="n">
        <v>452.93</v>
      </c>
      <c r="D1816" s="109" t="n">
        <v>17.667</v>
      </c>
      <c r="E1816" s="109" t="n">
        <v>12.625</v>
      </c>
      <c r="F1816" s="0"/>
    </row>
    <row r="1817" customFormat="false" ht="15" hidden="true" customHeight="false" outlineLevel="0" collapsed="false">
      <c r="A1817" s="104" t="s">
        <v>75</v>
      </c>
      <c r="B1817" s="109" t="n">
        <v>2014</v>
      </c>
      <c r="C1817" s="109" t="n">
        <v>3298.721</v>
      </c>
      <c r="D1817" s="109" t="n">
        <v>40.694</v>
      </c>
      <c r="E1817" s="109" t="n">
        <v>48.427</v>
      </c>
      <c r="F1817" s="0"/>
    </row>
    <row r="1818" customFormat="false" ht="15" hidden="true" customHeight="false" outlineLevel="0" collapsed="false">
      <c r="A1818" s="104" t="s">
        <v>78</v>
      </c>
      <c r="B1818" s="109" t="n">
        <v>2014</v>
      </c>
      <c r="C1818" s="109" t="n">
        <v>1530.619</v>
      </c>
      <c r="D1818" s="109" t="n">
        <v>18.862</v>
      </c>
      <c r="E1818" s="109" t="n">
        <v>21.029</v>
      </c>
      <c r="F1818" s="0"/>
    </row>
    <row r="1819" customFormat="false" ht="15" hidden="true" customHeight="false" outlineLevel="0" collapsed="false">
      <c r="A1819" s="104" t="s">
        <v>116</v>
      </c>
      <c r="B1819" s="109" t="n">
        <v>2014</v>
      </c>
      <c r="C1819" s="109" t="n">
        <v>1690.668</v>
      </c>
      <c r="D1819" s="109" t="n">
        <v>30.942</v>
      </c>
      <c r="E1819" s="109" t="n">
        <v>40.532</v>
      </c>
      <c r="F1819" s="0"/>
    </row>
    <row r="1820" customFormat="false" ht="15" hidden="true" customHeight="false" outlineLevel="0" collapsed="false">
      <c r="A1820" s="104" t="s">
        <v>81</v>
      </c>
      <c r="B1820" s="109" t="n">
        <v>2014</v>
      </c>
      <c r="C1820" s="109" t="n">
        <v>3524.418</v>
      </c>
      <c r="D1820" s="109" t="n">
        <v>23.425</v>
      </c>
      <c r="E1820" s="109" t="n">
        <v>36.177</v>
      </c>
      <c r="F1820" s="0"/>
    </row>
    <row r="1821" customFormat="false" ht="15" hidden="true" customHeight="false" outlineLevel="0" collapsed="false">
      <c r="A1821" s="104" t="s">
        <v>137</v>
      </c>
      <c r="B1821" s="109" t="n">
        <v>2014</v>
      </c>
      <c r="C1821" s="109" t="n">
        <v>27637.472</v>
      </c>
      <c r="D1821" s="109" t="n">
        <v>24.317</v>
      </c>
      <c r="E1821" s="109" t="n">
        <v>31.533</v>
      </c>
      <c r="F1821" s="0"/>
    </row>
    <row r="1822" customFormat="false" ht="15" hidden="true" customHeight="false" outlineLevel="0" collapsed="false">
      <c r="A1822" s="104" t="s">
        <v>94</v>
      </c>
      <c r="B1822" s="109" t="n">
        <v>2014</v>
      </c>
      <c r="C1822" s="109" t="n">
        <v>665</v>
      </c>
      <c r="D1822" s="109" t="n">
        <v>14.481</v>
      </c>
      <c r="E1822" s="109" t="n">
        <v>28.85</v>
      </c>
      <c r="F1822" s="0"/>
    </row>
    <row r="1823" customFormat="false" ht="15" hidden="true" customHeight="false" outlineLevel="0" collapsed="false">
      <c r="A1823" s="104" t="s">
        <v>95</v>
      </c>
      <c r="B1823" s="109" t="n">
        <v>2014</v>
      </c>
      <c r="C1823" s="109" t="n">
        <v>628.342</v>
      </c>
      <c r="D1823" s="109" t="n">
        <v>14.901</v>
      </c>
      <c r="E1823" s="109" t="n">
        <v>17.484</v>
      </c>
      <c r="F1823" s="0"/>
    </row>
    <row r="1824" customFormat="false" ht="15" hidden="true" customHeight="false" outlineLevel="0" collapsed="false">
      <c r="A1824" s="104" t="s">
        <v>124</v>
      </c>
      <c r="B1824" s="109" t="n">
        <v>2014</v>
      </c>
      <c r="C1824" s="109" t="n">
        <v>9956.474</v>
      </c>
      <c r="D1824" s="109" t="n">
        <v>29.735</v>
      </c>
      <c r="E1824" s="109" t="n">
        <v>23.755</v>
      </c>
      <c r="F1824" s="0"/>
    </row>
    <row r="1825" customFormat="false" ht="15" hidden="true" customHeight="false" outlineLevel="0" collapsed="false">
      <c r="A1825" s="104" t="s">
        <v>96</v>
      </c>
      <c r="B1825" s="109" t="n">
        <v>2014</v>
      </c>
      <c r="C1825" s="109" t="n">
        <v>432.134</v>
      </c>
      <c r="D1825" s="109" t="n">
        <v>22.2</v>
      </c>
      <c r="E1825" s="109" t="n">
        <v>28.059</v>
      </c>
      <c r="F1825" s="0"/>
    </row>
    <row r="1826" customFormat="false" ht="15" hidden="true" customHeight="false" outlineLevel="0" collapsed="false">
      <c r="A1826" s="104" t="s">
        <v>125</v>
      </c>
      <c r="B1826" s="109" t="n">
        <v>2014</v>
      </c>
      <c r="C1826" s="109" t="n">
        <v>1472.992</v>
      </c>
      <c r="D1826" s="109" t="n">
        <v>18.416</v>
      </c>
      <c r="E1826" s="109" t="n">
        <v>29.353</v>
      </c>
      <c r="F1826" s="0"/>
    </row>
    <row r="1827" customFormat="false" ht="15" hidden="true" customHeight="false" outlineLevel="0" collapsed="false">
      <c r="A1827" s="104" t="s">
        <v>97</v>
      </c>
      <c r="B1827" s="109" t="n">
        <v>2014</v>
      </c>
      <c r="C1827" s="109" t="n">
        <v>555.081</v>
      </c>
      <c r="D1827" s="109" t="n">
        <v>22.313</v>
      </c>
      <c r="E1827" s="109" t="n">
        <v>26.529</v>
      </c>
      <c r="F1827" s="0"/>
    </row>
    <row r="1828" customFormat="false" ht="15" hidden="true" customHeight="false" outlineLevel="0" collapsed="false">
      <c r="A1828" s="104" t="s">
        <v>98</v>
      </c>
      <c r="B1828" s="109" t="n">
        <v>2014</v>
      </c>
      <c r="C1828" s="109" t="n">
        <v>662.382</v>
      </c>
      <c r="D1828" s="109" t="n">
        <v>22.086</v>
      </c>
      <c r="E1828" s="109" t="n">
        <v>23.583</v>
      </c>
      <c r="F1828" s="0"/>
    </row>
    <row r="1829" customFormat="false" ht="15" hidden="true" customHeight="false" outlineLevel="0" collapsed="false">
      <c r="A1829" s="104" t="s">
        <v>82</v>
      </c>
      <c r="B1829" s="109" t="n">
        <v>2014</v>
      </c>
      <c r="C1829" s="109" t="n">
        <v>1430.094</v>
      </c>
      <c r="D1829" s="109" t="n">
        <v>19.777</v>
      </c>
      <c r="E1829" s="109" t="n">
        <v>27.174</v>
      </c>
      <c r="F1829" s="0"/>
    </row>
    <row r="1830" customFormat="false" ht="15" hidden="true" customHeight="false" outlineLevel="0" collapsed="false">
      <c r="A1830" s="104" t="s">
        <v>99</v>
      </c>
      <c r="B1830" s="109" t="n">
        <v>2014</v>
      </c>
      <c r="C1830" s="109" t="n">
        <v>1332.492</v>
      </c>
      <c r="D1830" s="109" t="n">
        <v>52.101</v>
      </c>
      <c r="E1830" s="109" t="n">
        <v>50.306</v>
      </c>
      <c r="F1830" s="0"/>
    </row>
    <row r="1831" customFormat="false" ht="15" hidden="true" customHeight="false" outlineLevel="0" collapsed="false">
      <c r="A1831" s="104" t="s">
        <v>100</v>
      </c>
      <c r="B1831" s="109" t="n">
        <v>2014</v>
      </c>
      <c r="C1831" s="109" t="n">
        <v>481.162</v>
      </c>
      <c r="D1831" s="109" t="n">
        <v>30.319</v>
      </c>
      <c r="E1831" s="109" t="n">
        <v>32.099</v>
      </c>
      <c r="F1831" s="0"/>
    </row>
    <row r="1832" customFormat="false" ht="15" hidden="true" customHeight="false" outlineLevel="0" collapsed="false">
      <c r="A1832" s="104" t="s">
        <v>134</v>
      </c>
      <c r="B1832" s="109" t="n">
        <v>2014</v>
      </c>
      <c r="C1832" s="109" t="n">
        <v>5403.218</v>
      </c>
      <c r="D1832" s="109" t="n">
        <v>49.721</v>
      </c>
      <c r="E1832" s="109" t="n">
        <v>102.667</v>
      </c>
      <c r="F1832" s="0"/>
    </row>
    <row r="1833" customFormat="false" ht="15" hidden="true" customHeight="false" outlineLevel="0" collapsed="false">
      <c r="A1833" s="104" t="s">
        <v>101</v>
      </c>
      <c r="B1833" s="109" t="n">
        <v>2014</v>
      </c>
      <c r="C1833" s="109" t="n">
        <v>452.81</v>
      </c>
      <c r="D1833" s="109" t="n">
        <v>12.43</v>
      </c>
      <c r="E1833" s="109" t="n">
        <v>14.73</v>
      </c>
      <c r="F1833" s="0"/>
    </row>
    <row r="1834" customFormat="false" ht="15" hidden="true" customHeight="false" outlineLevel="0" collapsed="false">
      <c r="A1834" s="104" t="s">
        <v>102</v>
      </c>
      <c r="B1834" s="109" t="n">
        <v>2014</v>
      </c>
      <c r="C1834" s="109" t="n">
        <v>343.979</v>
      </c>
      <c r="D1834" s="109" t="n">
        <v>24.986</v>
      </c>
      <c r="E1834" s="109" t="n">
        <v>29.829</v>
      </c>
      <c r="F1834" s="0"/>
    </row>
    <row r="1835" customFormat="false" ht="15" hidden="true" customHeight="false" outlineLevel="0" collapsed="false">
      <c r="A1835" s="104" t="s">
        <v>103</v>
      </c>
      <c r="B1835" s="109" t="n">
        <v>2014</v>
      </c>
      <c r="C1835" s="109" t="n">
        <v>912.649</v>
      </c>
      <c r="D1835" s="109" t="n">
        <v>17.081</v>
      </c>
      <c r="E1835" s="109" t="n">
        <v>19.959</v>
      </c>
      <c r="F1835" s="0"/>
    </row>
    <row r="1836" customFormat="false" ht="15" hidden="true" customHeight="false" outlineLevel="0" collapsed="false">
      <c r="A1836" s="104" t="s">
        <v>104</v>
      </c>
      <c r="B1836" s="109" t="n">
        <v>2014</v>
      </c>
      <c r="C1836" s="109" t="n">
        <v>1488.788</v>
      </c>
      <c r="D1836" s="109" t="n">
        <v>26.069</v>
      </c>
      <c r="E1836" s="109" t="n">
        <v>29.457</v>
      </c>
      <c r="F1836" s="0"/>
    </row>
    <row r="1837" customFormat="false" ht="15" hidden="true" customHeight="false" outlineLevel="0" collapsed="false">
      <c r="A1837" s="104" t="s">
        <v>126</v>
      </c>
      <c r="B1837" s="109" t="n">
        <v>2014</v>
      </c>
      <c r="C1837" s="109" t="n">
        <v>10000.692</v>
      </c>
      <c r="D1837" s="109" t="n">
        <v>20.629</v>
      </c>
      <c r="E1837" s="109" t="n">
        <v>23.875</v>
      </c>
      <c r="F1837" s="0"/>
    </row>
    <row r="1838" customFormat="false" ht="15" hidden="true" customHeight="false" outlineLevel="0" collapsed="false">
      <c r="A1838" s="104" t="s">
        <v>127</v>
      </c>
      <c r="B1838" s="109" t="n">
        <v>2014</v>
      </c>
      <c r="C1838" s="109" t="n">
        <v>3311.761</v>
      </c>
      <c r="D1838" s="109" t="n">
        <v>28.077</v>
      </c>
      <c r="E1838" s="109" t="n">
        <v>32.934</v>
      </c>
      <c r="F1838" s="0"/>
    </row>
    <row r="1839" customFormat="false" ht="15" hidden="true" customHeight="false" outlineLevel="0" collapsed="false">
      <c r="A1839" s="104" t="s">
        <v>105</v>
      </c>
      <c r="B1839" s="109" t="n">
        <v>2014</v>
      </c>
      <c r="C1839" s="109" t="n">
        <v>619.907</v>
      </c>
      <c r="D1839" s="109" t="n">
        <v>31.801</v>
      </c>
      <c r="E1839" s="109" t="n">
        <v>42.486</v>
      </c>
      <c r="F1839" s="0"/>
    </row>
    <row r="1840" customFormat="false" ht="15" hidden="true" customHeight="false" outlineLevel="0" collapsed="false">
      <c r="A1840" s="104" t="s">
        <v>128</v>
      </c>
      <c r="B1840" s="109" t="n">
        <v>2014</v>
      </c>
      <c r="C1840" s="109" t="n">
        <v>5748.12</v>
      </c>
      <c r="D1840" s="109" t="n">
        <v>34.012</v>
      </c>
      <c r="E1840" s="109" t="n">
        <v>39.886</v>
      </c>
      <c r="F1840" s="0"/>
    </row>
    <row r="1841" customFormat="false" ht="15" hidden="true" customHeight="false" outlineLevel="0" collapsed="false">
      <c r="A1841" s="104" t="s">
        <v>106</v>
      </c>
      <c r="B1841" s="109" t="n">
        <v>2014</v>
      </c>
      <c r="C1841" s="109" t="n">
        <v>482.493</v>
      </c>
      <c r="D1841" s="109" t="n">
        <v>22.968</v>
      </c>
      <c r="E1841" s="109" t="n">
        <v>31</v>
      </c>
      <c r="F1841" s="0"/>
    </row>
    <row r="1842" customFormat="false" ht="15" hidden="true" customHeight="false" outlineLevel="0" collapsed="false">
      <c r="A1842" s="104" t="s">
        <v>136</v>
      </c>
      <c r="B1842" s="109" t="n">
        <v>2014</v>
      </c>
      <c r="C1842" s="109" t="n">
        <v>3268.391</v>
      </c>
      <c r="D1842" s="109" t="n">
        <v>10.522</v>
      </c>
      <c r="E1842" s="109" t="n">
        <v>12.733</v>
      </c>
      <c r="F1842" s="0"/>
    </row>
    <row r="1843" customFormat="false" ht="15" hidden="true" customHeight="false" outlineLevel="0" collapsed="false">
      <c r="A1843" s="104" t="s">
        <v>107</v>
      </c>
      <c r="B1843" s="109" t="n">
        <v>2014</v>
      </c>
      <c r="C1843" s="109" t="n">
        <v>728.143</v>
      </c>
      <c r="D1843" s="109" t="n">
        <v>24.238</v>
      </c>
      <c r="E1843" s="109" t="n">
        <v>28.266</v>
      </c>
      <c r="F1843" s="0"/>
    </row>
    <row r="1844" customFormat="false" ht="15" hidden="true" customHeight="false" outlineLevel="0" collapsed="false">
      <c r="A1844" s="104" t="s">
        <v>117</v>
      </c>
      <c r="B1844" s="109" t="n">
        <v>2014</v>
      </c>
      <c r="C1844" s="109" t="n">
        <v>1760.966</v>
      </c>
      <c r="D1844" s="109" t="n">
        <v>25.15</v>
      </c>
      <c r="E1844" s="109" t="n">
        <v>30.464</v>
      </c>
      <c r="F1844" s="0"/>
    </row>
    <row r="1845" customFormat="false" ht="15" hidden="true" customHeight="false" outlineLevel="0" collapsed="false">
      <c r="A1845" s="104" t="s">
        <v>118</v>
      </c>
      <c r="B1845" s="109" t="n">
        <v>2014</v>
      </c>
      <c r="C1845" s="109" t="n">
        <v>1056.569</v>
      </c>
      <c r="D1845" s="109" t="n">
        <v>24.755</v>
      </c>
      <c r="E1845" s="109" t="n">
        <v>29.777</v>
      </c>
      <c r="F1845" s="0"/>
    </row>
    <row r="1846" customFormat="false" ht="15" hidden="true" customHeight="false" outlineLevel="0" collapsed="false">
      <c r="A1846" s="104" t="s">
        <v>129</v>
      </c>
      <c r="B1846" s="109" t="n">
        <v>2014</v>
      </c>
      <c r="C1846" s="109" t="n">
        <v>14769.856</v>
      </c>
      <c r="D1846" s="109" t="n">
        <v>37.285</v>
      </c>
      <c r="E1846" s="109" t="n">
        <v>33.634</v>
      </c>
      <c r="F1846" s="0"/>
    </row>
    <row r="1847" customFormat="false" ht="15" hidden="true" customHeight="false" outlineLevel="0" collapsed="false">
      <c r="A1847" s="104" t="s">
        <v>108</v>
      </c>
      <c r="B1847" s="109" t="n">
        <v>2014</v>
      </c>
      <c r="C1847" s="109" t="n">
        <v>803.401</v>
      </c>
      <c r="D1847" s="109" t="n">
        <v>14.039</v>
      </c>
      <c r="E1847" s="109" t="n">
        <v>17.644</v>
      </c>
      <c r="F1847" s="0"/>
    </row>
    <row r="1848" customFormat="false" ht="15" hidden="true" customHeight="false" outlineLevel="0" collapsed="false">
      <c r="A1848" s="104" t="s">
        <v>131</v>
      </c>
      <c r="B1848" s="109" t="n">
        <v>2014</v>
      </c>
      <c r="C1848" s="109" t="n">
        <v>6492.891</v>
      </c>
      <c r="D1848" s="109" t="n">
        <v>28.159</v>
      </c>
      <c r="E1848" s="109" t="n">
        <v>31.762</v>
      </c>
      <c r="F1848" s="0"/>
    </row>
    <row r="1849" customFormat="false" ht="15" hidden="true" customHeight="false" outlineLevel="0" collapsed="false">
      <c r="A1849" s="104" t="s">
        <v>109</v>
      </c>
      <c r="B1849" s="109" t="n">
        <v>2014</v>
      </c>
      <c r="C1849" s="109" t="n">
        <v>1326.349</v>
      </c>
      <c r="D1849" s="109" t="n">
        <v>27.158</v>
      </c>
      <c r="E1849" s="109" t="n">
        <v>34.13</v>
      </c>
      <c r="F1849" s="0"/>
    </row>
    <row r="1850" customFormat="false" ht="15" hidden="true" customHeight="false" outlineLevel="0" collapsed="false">
      <c r="A1850" s="104" t="s">
        <v>110</v>
      </c>
      <c r="B1850" s="109" t="n">
        <v>2014</v>
      </c>
      <c r="C1850" s="109" t="n">
        <v>1906.199</v>
      </c>
      <c r="D1850" s="109" t="n">
        <v>12.021</v>
      </c>
      <c r="E1850" s="109" t="n">
        <v>13.432</v>
      </c>
      <c r="F1850" s="0"/>
    </row>
    <row r="1851" customFormat="false" ht="15" hidden="true" customHeight="false" outlineLevel="0" collapsed="false">
      <c r="A1851" s="104" t="s">
        <v>84</v>
      </c>
      <c r="B1851" s="109" t="n">
        <v>2014</v>
      </c>
      <c r="C1851" s="109" t="n">
        <v>3890.364</v>
      </c>
      <c r="D1851" s="109" t="n">
        <v>31.094</v>
      </c>
      <c r="E1851" s="109" t="n">
        <v>32.212</v>
      </c>
      <c r="F1851" s="0"/>
    </row>
    <row r="1852" customFormat="false" ht="15" hidden="true" customHeight="false" outlineLevel="0" collapsed="false">
      <c r="A1852" s="104" t="s">
        <v>112</v>
      </c>
      <c r="B1852" s="109" t="n">
        <v>2014</v>
      </c>
      <c r="C1852" s="109" t="n">
        <v>1032.343</v>
      </c>
      <c r="D1852" s="109" t="n">
        <v>14.897</v>
      </c>
      <c r="E1852" s="109" t="n">
        <v>17.914</v>
      </c>
      <c r="F1852" s="0"/>
    </row>
    <row r="1853" customFormat="false" ht="15" hidden="true" customHeight="false" outlineLevel="0" collapsed="false">
      <c r="A1853" s="104" t="s">
        <v>119</v>
      </c>
      <c r="B1853" s="109" t="n">
        <v>2014</v>
      </c>
      <c r="C1853" s="109" t="n">
        <v>648.186</v>
      </c>
      <c r="D1853" s="109" t="n">
        <v>20.503</v>
      </c>
      <c r="E1853" s="109" t="n">
        <v>27.298</v>
      </c>
      <c r="F1853" s="0"/>
    </row>
    <row r="1854" customFormat="false" ht="15" hidden="true" customHeight="false" outlineLevel="0" collapsed="false">
      <c r="A1854" s="104" t="s">
        <v>132</v>
      </c>
      <c r="B1854" s="109" t="n">
        <v>2014</v>
      </c>
      <c r="C1854" s="109" t="n">
        <v>4328.634</v>
      </c>
      <c r="D1854" s="109" t="n">
        <v>26.094</v>
      </c>
      <c r="E1854" s="109" t="n">
        <v>29.186</v>
      </c>
      <c r="F1854" s="0"/>
    </row>
    <row r="1855" customFormat="false" ht="15" hidden="true" customHeight="false" outlineLevel="0" collapsed="false">
      <c r="A1855" s="104" t="s">
        <v>111</v>
      </c>
      <c r="B1855" s="109" t="n">
        <v>2014</v>
      </c>
      <c r="C1855" s="109" t="n">
        <v>736.473</v>
      </c>
      <c r="D1855" s="109" t="n">
        <v>13.19</v>
      </c>
      <c r="E1855" s="109" t="n">
        <v>16.529</v>
      </c>
      <c r="F1855" s="0"/>
    </row>
    <row r="1856" customFormat="false" ht="15" hidden="true" customHeight="false" outlineLevel="0" collapsed="false">
      <c r="A1856" s="104" t="s">
        <v>113</v>
      </c>
      <c r="B1856" s="109" t="n">
        <v>2014</v>
      </c>
      <c r="C1856" s="109" t="n">
        <v>1727.026</v>
      </c>
      <c r="D1856" s="109" t="n">
        <v>18.895</v>
      </c>
      <c r="E1856" s="109" t="n">
        <v>24.693</v>
      </c>
      <c r="F1856" s="0"/>
    </row>
    <row r="1857" customFormat="false" ht="15" hidden="true" customHeight="false" outlineLevel="0" collapsed="false">
      <c r="A1857" s="104" t="s">
        <v>85</v>
      </c>
      <c r="B1857" s="109" t="n">
        <v>2014</v>
      </c>
      <c r="C1857" s="109" t="n">
        <v>1030.417</v>
      </c>
      <c r="D1857" s="109" t="n">
        <v>26.554</v>
      </c>
      <c r="E1857" s="109" t="n">
        <v>28.09</v>
      </c>
      <c r="F1857" s="0"/>
    </row>
    <row r="1858" customFormat="false" ht="15" hidden="true" customHeight="false" outlineLevel="0" collapsed="false">
      <c r="A1858" s="104" t="s">
        <v>120</v>
      </c>
      <c r="B1858" s="109" t="n">
        <v>2015</v>
      </c>
      <c r="C1858" s="109" t="n">
        <v>4123.297</v>
      </c>
      <c r="D1858" s="109" t="n">
        <v>30.766</v>
      </c>
      <c r="E1858" s="109" t="n">
        <v>46.145</v>
      </c>
      <c r="F1858" s="0"/>
    </row>
    <row r="1859" customFormat="false" ht="15" hidden="true" customHeight="false" outlineLevel="0" collapsed="false">
      <c r="A1859" s="104" t="s">
        <v>86</v>
      </c>
      <c r="B1859" s="109" t="n">
        <v>2015</v>
      </c>
      <c r="C1859" s="109" t="n">
        <v>3876.197</v>
      </c>
      <c r="D1859" s="109" t="n">
        <v>27.324</v>
      </c>
      <c r="E1859" s="109" t="n">
        <v>30.627</v>
      </c>
      <c r="F1859" s="0"/>
    </row>
    <row r="1860" customFormat="false" ht="15" hidden="true" customHeight="false" outlineLevel="0" collapsed="false">
      <c r="A1860" s="104" t="s">
        <v>114</v>
      </c>
      <c r="B1860" s="109" t="n">
        <v>2015</v>
      </c>
      <c r="C1860" s="109" t="n">
        <v>763.882</v>
      </c>
      <c r="D1860" s="109" t="n">
        <v>17.299</v>
      </c>
      <c r="E1860" s="109" t="n">
        <v>24.923</v>
      </c>
      <c r="F1860" s="0"/>
    </row>
    <row r="1861" customFormat="false" ht="15" hidden="true" customHeight="false" outlineLevel="0" collapsed="false">
      <c r="A1861" s="104" t="s">
        <v>122</v>
      </c>
      <c r="B1861" s="109" t="n">
        <v>2015</v>
      </c>
      <c r="C1861" s="109" t="n">
        <v>6780.971</v>
      </c>
      <c r="D1861" s="109" t="n">
        <v>31.572</v>
      </c>
      <c r="E1861" s="109" t="n">
        <v>36.186</v>
      </c>
      <c r="F1861" s="0"/>
    </row>
    <row r="1862" customFormat="false" ht="15" hidden="true" customHeight="false" outlineLevel="0" collapsed="false">
      <c r="A1862" s="104" t="s">
        <v>88</v>
      </c>
      <c r="B1862" s="109" t="n">
        <v>2015</v>
      </c>
      <c r="C1862" s="109" t="n">
        <v>619.861</v>
      </c>
      <c r="D1862" s="109" t="n">
        <v>19.368</v>
      </c>
      <c r="E1862" s="109" t="n">
        <v>21.692</v>
      </c>
      <c r="F1862" s="0"/>
    </row>
    <row r="1863" customFormat="false" ht="15" hidden="true" customHeight="false" outlineLevel="0" collapsed="false">
      <c r="A1863" s="104" t="s">
        <v>89</v>
      </c>
      <c r="B1863" s="109" t="n">
        <v>2015</v>
      </c>
      <c r="C1863" s="109" t="n">
        <v>318.611</v>
      </c>
      <c r="D1863" s="109" t="n">
        <v>21.866</v>
      </c>
      <c r="E1863" s="109" t="n">
        <v>27.177</v>
      </c>
      <c r="F1863" s="0"/>
    </row>
    <row r="1864" customFormat="false" ht="15" hidden="true" customHeight="false" outlineLevel="0" collapsed="false">
      <c r="A1864" s="104" t="s">
        <v>123</v>
      </c>
      <c r="B1864" s="109" t="n">
        <v>2015</v>
      </c>
      <c r="C1864" s="109" t="n">
        <v>3001.293</v>
      </c>
      <c r="D1864" s="109" t="n">
        <v>26.722</v>
      </c>
      <c r="E1864" s="109" t="n">
        <v>30.931</v>
      </c>
      <c r="F1864" s="0"/>
    </row>
    <row r="1865" customFormat="false" ht="15" hidden="true" customHeight="false" outlineLevel="0" collapsed="false">
      <c r="A1865" s="104" t="s">
        <v>71</v>
      </c>
      <c r="B1865" s="109" t="n">
        <v>2015</v>
      </c>
      <c r="C1865" s="109" t="n">
        <v>1230.379</v>
      </c>
      <c r="D1865" s="109" t="n">
        <v>17.903</v>
      </c>
      <c r="E1865" s="109" t="n">
        <v>20.618</v>
      </c>
      <c r="F1865" s="0"/>
    </row>
    <row r="1866" customFormat="false" ht="15" hidden="true" customHeight="false" outlineLevel="0" collapsed="false">
      <c r="A1866" s="104" t="s">
        <v>90</v>
      </c>
      <c r="B1866" s="109" t="n">
        <v>2015</v>
      </c>
      <c r="C1866" s="109" t="n">
        <v>332.366</v>
      </c>
      <c r="D1866" s="109" t="n">
        <v>14.316</v>
      </c>
      <c r="E1866" s="109" t="n">
        <v>14.946</v>
      </c>
      <c r="F1866" s="0"/>
    </row>
    <row r="1867" customFormat="false" ht="15" hidden="true" customHeight="false" outlineLevel="0" collapsed="false">
      <c r="A1867" s="104" t="s">
        <v>91</v>
      </c>
      <c r="B1867" s="109" t="n">
        <v>2015</v>
      </c>
      <c r="C1867" s="109" t="n">
        <v>946.877</v>
      </c>
      <c r="D1867" s="109" t="n">
        <v>13.96</v>
      </c>
      <c r="E1867" s="109" t="n">
        <v>17.013</v>
      </c>
      <c r="F1867" s="0"/>
    </row>
    <row r="1868" customFormat="false" ht="15" hidden="true" customHeight="false" outlineLevel="0" collapsed="false">
      <c r="A1868" s="104" t="s">
        <v>92</v>
      </c>
      <c r="B1868" s="109" t="n">
        <v>2015</v>
      </c>
      <c r="C1868" s="109" t="n">
        <v>736.406</v>
      </c>
      <c r="D1868" s="109" t="n">
        <v>31.618</v>
      </c>
      <c r="E1868" s="109" t="n">
        <v>27.255</v>
      </c>
      <c r="F1868" s="0"/>
    </row>
    <row r="1869" customFormat="false" ht="15" hidden="true" customHeight="false" outlineLevel="0" collapsed="false">
      <c r="A1869" s="104" t="s">
        <v>157</v>
      </c>
      <c r="B1869" s="109" t="n">
        <v>2015</v>
      </c>
      <c r="C1869" s="109" t="n">
        <v>471.306</v>
      </c>
      <c r="D1869" s="109" t="n">
        <v>15.908</v>
      </c>
      <c r="E1869" s="109" t="n">
        <v>16.033</v>
      </c>
      <c r="F1869" s="0"/>
    </row>
    <row r="1870" customFormat="false" ht="15" hidden="true" customHeight="false" outlineLevel="0" collapsed="false">
      <c r="A1870" s="104" t="s">
        <v>75</v>
      </c>
      <c r="B1870" s="109" t="n">
        <v>2015</v>
      </c>
      <c r="C1870" s="109" t="n">
        <v>1958.103</v>
      </c>
      <c r="D1870" s="109" t="n">
        <v>29.623</v>
      </c>
      <c r="E1870" s="109" t="n">
        <v>48.282</v>
      </c>
      <c r="F1870" s="0"/>
    </row>
    <row r="1871" customFormat="false" ht="15" hidden="true" customHeight="false" outlineLevel="0" collapsed="false">
      <c r="A1871" s="104" t="s">
        <v>78</v>
      </c>
      <c r="B1871" s="109" t="n">
        <v>2015</v>
      </c>
      <c r="C1871" s="109" t="n">
        <v>1381.813</v>
      </c>
      <c r="D1871" s="109" t="n">
        <v>20.223</v>
      </c>
      <c r="E1871" s="109" t="n">
        <v>23.078</v>
      </c>
      <c r="F1871" s="0"/>
    </row>
    <row r="1872" customFormat="false" ht="15" hidden="true" customHeight="false" outlineLevel="0" collapsed="false">
      <c r="A1872" s="104" t="s">
        <v>116</v>
      </c>
      <c r="B1872" s="109" t="n">
        <v>2015</v>
      </c>
      <c r="C1872" s="109" t="n">
        <v>1788.363</v>
      </c>
      <c r="D1872" s="109" t="n">
        <v>37.219</v>
      </c>
      <c r="E1872" s="109" t="n">
        <v>58.914</v>
      </c>
      <c r="F1872" s="0"/>
    </row>
    <row r="1873" customFormat="false" ht="15" hidden="true" customHeight="false" outlineLevel="0" collapsed="false">
      <c r="A1873" s="104" t="s">
        <v>81</v>
      </c>
      <c r="B1873" s="109" t="n">
        <v>2015</v>
      </c>
      <c r="C1873" s="109" t="n">
        <v>3731.177</v>
      </c>
      <c r="D1873" s="109" t="n">
        <v>21.82</v>
      </c>
      <c r="E1873" s="109" t="n">
        <v>33.256</v>
      </c>
      <c r="F1873" s="0"/>
    </row>
    <row r="1874" customFormat="false" ht="15" hidden="true" customHeight="false" outlineLevel="0" collapsed="false">
      <c r="A1874" s="104" t="s">
        <v>137</v>
      </c>
      <c r="B1874" s="109" t="n">
        <v>2015</v>
      </c>
      <c r="C1874" s="109" t="n">
        <v>17286.922</v>
      </c>
      <c r="D1874" s="109" t="n">
        <v>25.349</v>
      </c>
      <c r="E1874" s="109" t="n">
        <v>44.454</v>
      </c>
      <c r="F1874" s="0"/>
    </row>
    <row r="1875" customFormat="false" ht="15" hidden="true" customHeight="false" outlineLevel="0" collapsed="false">
      <c r="A1875" s="104" t="s">
        <v>94</v>
      </c>
      <c r="B1875" s="109" t="n">
        <v>2015</v>
      </c>
      <c r="C1875" s="109" t="n">
        <v>741.363</v>
      </c>
      <c r="D1875" s="109" t="n">
        <v>14.278</v>
      </c>
      <c r="E1875" s="109" t="n">
        <v>28.497</v>
      </c>
      <c r="F1875" s="0"/>
    </row>
    <row r="1876" customFormat="false" ht="15" hidden="true" customHeight="false" outlineLevel="0" collapsed="false">
      <c r="A1876" s="104" t="s">
        <v>95</v>
      </c>
      <c r="B1876" s="109" t="n">
        <v>2015</v>
      </c>
      <c r="C1876" s="109" t="n">
        <v>720.617</v>
      </c>
      <c r="D1876" s="109" t="n">
        <v>15.379</v>
      </c>
      <c r="E1876" s="109" t="n">
        <v>17.326</v>
      </c>
      <c r="F1876" s="0"/>
    </row>
    <row r="1877" customFormat="false" ht="15" hidden="true" customHeight="false" outlineLevel="0" collapsed="false">
      <c r="A1877" s="104" t="s">
        <v>124</v>
      </c>
      <c r="B1877" s="109" t="n">
        <v>2015</v>
      </c>
      <c r="C1877" s="109" t="n">
        <v>7746.752</v>
      </c>
      <c r="D1877" s="109" t="n">
        <v>21.157</v>
      </c>
      <c r="E1877" s="109" t="n">
        <v>22.393</v>
      </c>
      <c r="F1877" s="0"/>
    </row>
    <row r="1878" customFormat="false" ht="15" hidden="true" customHeight="false" outlineLevel="0" collapsed="false">
      <c r="A1878" s="104" t="s">
        <v>96</v>
      </c>
      <c r="B1878" s="109" t="n">
        <v>2015</v>
      </c>
      <c r="C1878" s="109" t="n">
        <v>448.158</v>
      </c>
      <c r="D1878" s="109" t="n">
        <v>21.605</v>
      </c>
      <c r="E1878" s="109" t="n">
        <v>30.276</v>
      </c>
      <c r="F1878" s="0"/>
    </row>
    <row r="1879" customFormat="false" ht="15" hidden="true" customHeight="false" outlineLevel="0" collapsed="false">
      <c r="A1879" s="104" t="s">
        <v>125</v>
      </c>
      <c r="B1879" s="109" t="n">
        <v>2015</v>
      </c>
      <c r="C1879" s="109" t="n">
        <v>1390.113</v>
      </c>
      <c r="D1879" s="109" t="n">
        <v>19.333</v>
      </c>
      <c r="E1879" s="109" t="n">
        <v>24.634</v>
      </c>
      <c r="F1879" s="0"/>
    </row>
    <row r="1880" customFormat="false" ht="15" hidden="true" customHeight="false" outlineLevel="0" collapsed="false">
      <c r="A1880" s="104" t="s">
        <v>97</v>
      </c>
      <c r="B1880" s="109" t="n">
        <v>2015</v>
      </c>
      <c r="C1880" s="109" t="n">
        <v>545.779</v>
      </c>
      <c r="D1880" s="109" t="n">
        <v>19.322</v>
      </c>
      <c r="E1880" s="109" t="n">
        <v>28.315</v>
      </c>
      <c r="F1880" s="0"/>
    </row>
    <row r="1881" customFormat="false" ht="15" hidden="true" customHeight="false" outlineLevel="0" collapsed="false">
      <c r="A1881" s="104" t="s">
        <v>98</v>
      </c>
      <c r="B1881" s="109" t="n">
        <v>2015</v>
      </c>
      <c r="C1881" s="109" t="n">
        <v>639.508</v>
      </c>
      <c r="D1881" s="109" t="n">
        <v>20.303</v>
      </c>
      <c r="E1881" s="109" t="n">
        <v>22.079</v>
      </c>
      <c r="F1881" s="0"/>
    </row>
    <row r="1882" customFormat="false" ht="15" hidden="true" customHeight="false" outlineLevel="0" collapsed="false">
      <c r="A1882" s="104" t="s">
        <v>82</v>
      </c>
      <c r="B1882" s="109" t="n">
        <v>2015</v>
      </c>
      <c r="C1882" s="109" t="n">
        <v>1439.463</v>
      </c>
      <c r="D1882" s="109" t="n">
        <v>19.289</v>
      </c>
      <c r="E1882" s="109" t="n">
        <v>27.456</v>
      </c>
      <c r="F1882" s="0"/>
    </row>
    <row r="1883" customFormat="false" ht="15" hidden="true" customHeight="false" outlineLevel="0" collapsed="false">
      <c r="A1883" s="104" t="s">
        <v>99</v>
      </c>
      <c r="B1883" s="109" t="n">
        <v>2015</v>
      </c>
      <c r="C1883" s="109" t="n">
        <v>1223.365</v>
      </c>
      <c r="D1883" s="109" t="n">
        <v>51.668</v>
      </c>
      <c r="E1883" s="109" t="n">
        <v>51.019</v>
      </c>
      <c r="F1883" s="0"/>
    </row>
    <row r="1884" customFormat="false" ht="15" hidden="true" customHeight="false" outlineLevel="0" collapsed="false">
      <c r="A1884" s="104" t="s">
        <v>100</v>
      </c>
      <c r="B1884" s="109" t="n">
        <v>2015</v>
      </c>
      <c r="C1884" s="109" t="n">
        <v>474.357</v>
      </c>
      <c r="D1884" s="109" t="n">
        <v>32.083</v>
      </c>
      <c r="E1884" s="109" t="n">
        <v>42.288</v>
      </c>
      <c r="F1884" s="0"/>
    </row>
    <row r="1885" customFormat="false" ht="15" hidden="true" customHeight="false" outlineLevel="0" collapsed="false">
      <c r="A1885" s="104" t="s">
        <v>134</v>
      </c>
      <c r="B1885" s="109" t="n">
        <v>2015</v>
      </c>
      <c r="C1885" s="109" t="n">
        <v>4708.143</v>
      </c>
      <c r="D1885" s="109" t="n">
        <v>29.589</v>
      </c>
      <c r="E1885" s="109" t="n">
        <v>105.246</v>
      </c>
      <c r="F1885" s="0"/>
    </row>
    <row r="1886" customFormat="false" ht="15" hidden="true" customHeight="false" outlineLevel="0" collapsed="false">
      <c r="A1886" s="104" t="s">
        <v>101</v>
      </c>
      <c r="B1886" s="109" t="n">
        <v>2015</v>
      </c>
      <c r="C1886" s="109" t="n">
        <v>402.067</v>
      </c>
      <c r="D1886" s="109" t="n">
        <v>11.828</v>
      </c>
      <c r="E1886" s="109" t="n">
        <v>15.139</v>
      </c>
      <c r="F1886" s="0"/>
    </row>
    <row r="1887" customFormat="false" ht="15" hidden="true" customHeight="false" outlineLevel="0" collapsed="false">
      <c r="A1887" s="104" t="s">
        <v>102</v>
      </c>
      <c r="B1887" s="109" t="n">
        <v>2015</v>
      </c>
      <c r="C1887" s="109" t="n">
        <v>353.794</v>
      </c>
      <c r="D1887" s="109" t="n">
        <v>24.601</v>
      </c>
      <c r="E1887" s="109" t="n">
        <v>30.965</v>
      </c>
      <c r="F1887" s="0"/>
    </row>
    <row r="1888" customFormat="false" ht="15" hidden="true" customHeight="false" outlineLevel="0" collapsed="false">
      <c r="A1888" s="104" t="s">
        <v>103</v>
      </c>
      <c r="B1888" s="109" t="n">
        <v>2015</v>
      </c>
      <c r="C1888" s="109" t="n">
        <v>804.357</v>
      </c>
      <c r="D1888" s="109" t="n">
        <v>19.116</v>
      </c>
      <c r="E1888" s="109" t="n">
        <v>20.937</v>
      </c>
      <c r="F1888" s="0"/>
    </row>
    <row r="1889" customFormat="false" ht="15" hidden="true" customHeight="false" outlineLevel="0" collapsed="false">
      <c r="A1889" s="104" t="s">
        <v>104</v>
      </c>
      <c r="B1889" s="109" t="n">
        <v>2015</v>
      </c>
      <c r="C1889" s="109" t="n">
        <v>1307.149</v>
      </c>
      <c r="D1889" s="109" t="n">
        <v>29.331</v>
      </c>
      <c r="E1889" s="109" t="n">
        <v>32.74</v>
      </c>
      <c r="F1889" s="0"/>
    </row>
    <row r="1890" customFormat="false" ht="15" hidden="true" customHeight="false" outlineLevel="0" collapsed="false">
      <c r="A1890" s="104" t="s">
        <v>126</v>
      </c>
      <c r="B1890" s="109" t="n">
        <v>2015</v>
      </c>
      <c r="C1890" s="109" t="n">
        <v>9114.972</v>
      </c>
      <c r="D1890" s="109" t="n">
        <v>21.874</v>
      </c>
      <c r="E1890" s="109" t="n">
        <v>25.494</v>
      </c>
      <c r="F1890" s="0"/>
    </row>
    <row r="1891" customFormat="false" ht="15" hidden="true" customHeight="false" outlineLevel="0" collapsed="false">
      <c r="A1891" s="104" t="s">
        <v>127</v>
      </c>
      <c r="B1891" s="109" t="n">
        <v>2015</v>
      </c>
      <c r="C1891" s="109" t="n">
        <v>3002.501</v>
      </c>
      <c r="D1891" s="109" t="n">
        <v>26.686</v>
      </c>
      <c r="E1891" s="109" t="n">
        <v>30.882</v>
      </c>
      <c r="F1891" s="0"/>
    </row>
    <row r="1892" customFormat="false" ht="15" hidden="true" customHeight="false" outlineLevel="0" collapsed="false">
      <c r="A1892" s="104" t="s">
        <v>105</v>
      </c>
      <c r="B1892" s="109" t="n">
        <v>2015</v>
      </c>
      <c r="C1892" s="109" t="n">
        <v>529.243</v>
      </c>
      <c r="D1892" s="109" t="n">
        <v>28.036</v>
      </c>
      <c r="E1892" s="109" t="n">
        <v>35.409</v>
      </c>
      <c r="F1892" s="0"/>
    </row>
    <row r="1893" customFormat="false" ht="15" hidden="true" customHeight="false" outlineLevel="0" collapsed="false">
      <c r="A1893" s="104" t="s">
        <v>128</v>
      </c>
      <c r="B1893" s="109" t="n">
        <v>2015</v>
      </c>
      <c r="C1893" s="109" t="n">
        <v>5041.114</v>
      </c>
      <c r="D1893" s="109" t="n">
        <v>34.627</v>
      </c>
      <c r="E1893" s="109" t="n">
        <v>42.766</v>
      </c>
      <c r="F1893" s="0"/>
    </row>
    <row r="1894" customFormat="false" ht="15" hidden="true" customHeight="false" outlineLevel="0" collapsed="false">
      <c r="A1894" s="104" t="s">
        <v>106</v>
      </c>
      <c r="B1894" s="109" t="n">
        <v>2015</v>
      </c>
      <c r="C1894" s="109" t="n">
        <v>406.592</v>
      </c>
      <c r="D1894" s="109" t="n">
        <v>23.607</v>
      </c>
      <c r="E1894" s="109" t="n">
        <v>32.717</v>
      </c>
      <c r="F1894" s="0"/>
    </row>
    <row r="1895" customFormat="false" ht="15" hidden="true" customHeight="false" outlineLevel="0" collapsed="false">
      <c r="A1895" s="104" t="s">
        <v>136</v>
      </c>
      <c r="B1895" s="109" t="n">
        <v>2015</v>
      </c>
      <c r="C1895" s="109" t="n">
        <v>2763.196</v>
      </c>
      <c r="D1895" s="109" t="n">
        <v>7.589</v>
      </c>
      <c r="E1895" s="109" t="n">
        <v>11.116</v>
      </c>
      <c r="F1895" s="0"/>
    </row>
    <row r="1896" customFormat="false" ht="15" hidden="true" customHeight="false" outlineLevel="0" collapsed="false">
      <c r="A1896" s="104" t="s">
        <v>107</v>
      </c>
      <c r="B1896" s="109" t="n">
        <v>2015</v>
      </c>
      <c r="C1896" s="109" t="n">
        <v>732.372</v>
      </c>
      <c r="D1896" s="109" t="n">
        <v>24.69</v>
      </c>
      <c r="E1896" s="109" t="n">
        <v>27.458</v>
      </c>
      <c r="F1896" s="0"/>
    </row>
    <row r="1897" customFormat="false" ht="15" hidden="true" customHeight="false" outlineLevel="0" collapsed="false">
      <c r="A1897" s="104" t="s">
        <v>117</v>
      </c>
      <c r="B1897" s="109" t="n">
        <v>2015</v>
      </c>
      <c r="C1897" s="109" t="n">
        <v>1566.696</v>
      </c>
      <c r="D1897" s="109" t="n">
        <v>28.006</v>
      </c>
      <c r="E1897" s="109" t="n">
        <v>34.269</v>
      </c>
      <c r="F1897" s="0"/>
    </row>
    <row r="1898" customFormat="false" ht="15" hidden="true" customHeight="false" outlineLevel="0" collapsed="false">
      <c r="A1898" s="104" t="s">
        <v>118</v>
      </c>
      <c r="B1898" s="109" t="n">
        <v>2015</v>
      </c>
      <c r="C1898" s="109" t="n">
        <v>913.05</v>
      </c>
      <c r="D1898" s="109" t="n">
        <v>25.086</v>
      </c>
      <c r="E1898" s="109" t="n">
        <v>29.876</v>
      </c>
      <c r="F1898" s="0"/>
    </row>
    <row r="1899" customFormat="false" ht="15" hidden="true" customHeight="false" outlineLevel="0" collapsed="false">
      <c r="A1899" s="104" t="s">
        <v>129</v>
      </c>
      <c r="B1899" s="109" t="n">
        <v>2015</v>
      </c>
      <c r="C1899" s="109" t="n">
        <v>14554.417</v>
      </c>
      <c r="D1899" s="109" t="n">
        <v>34.671</v>
      </c>
      <c r="E1899" s="109" t="n">
        <v>32.782</v>
      </c>
      <c r="F1899" s="0"/>
    </row>
    <row r="1900" customFormat="false" ht="15" hidden="true" customHeight="false" outlineLevel="0" collapsed="false">
      <c r="A1900" s="104" t="s">
        <v>108</v>
      </c>
      <c r="B1900" s="109" t="n">
        <v>2015</v>
      </c>
      <c r="C1900" s="109" t="n">
        <v>718.893</v>
      </c>
      <c r="D1900" s="109" t="n">
        <v>15.157</v>
      </c>
      <c r="E1900" s="109" t="n">
        <v>19.414</v>
      </c>
      <c r="F1900" s="0"/>
    </row>
    <row r="1901" customFormat="false" ht="15" hidden="true" customHeight="false" outlineLevel="0" collapsed="false">
      <c r="A1901" s="104" t="s">
        <v>131</v>
      </c>
      <c r="B1901" s="109" t="n">
        <v>2015</v>
      </c>
      <c r="C1901" s="109" t="n">
        <v>5721.149</v>
      </c>
      <c r="D1901" s="109" t="n">
        <v>29.612</v>
      </c>
      <c r="E1901" s="109" t="n">
        <v>33.175</v>
      </c>
      <c r="F1901" s="0"/>
    </row>
    <row r="1902" customFormat="false" ht="15" hidden="true" customHeight="false" outlineLevel="0" collapsed="false">
      <c r="A1902" s="104" t="s">
        <v>109</v>
      </c>
      <c r="B1902" s="109" t="n">
        <v>2015</v>
      </c>
      <c r="C1902" s="109" t="n">
        <v>1049.773</v>
      </c>
      <c r="D1902" s="109" t="n">
        <v>20.99</v>
      </c>
      <c r="E1902" s="109" t="n">
        <v>39.375</v>
      </c>
      <c r="F1902" s="0"/>
    </row>
    <row r="1903" customFormat="false" ht="15" hidden="true" customHeight="false" outlineLevel="0" collapsed="false">
      <c r="A1903" s="104" t="s">
        <v>110</v>
      </c>
      <c r="B1903" s="109" t="n">
        <v>2015</v>
      </c>
      <c r="C1903" s="109" t="n">
        <v>2118.984</v>
      </c>
      <c r="D1903" s="109" t="n">
        <v>11.026</v>
      </c>
      <c r="E1903" s="109" t="n">
        <v>12.895</v>
      </c>
      <c r="F1903" s="0"/>
    </row>
    <row r="1904" customFormat="false" ht="15" hidden="true" customHeight="false" outlineLevel="0" collapsed="false">
      <c r="A1904" s="104" t="s">
        <v>84</v>
      </c>
      <c r="B1904" s="109" t="n">
        <v>2015</v>
      </c>
      <c r="C1904" s="109" t="n">
        <v>3511.761</v>
      </c>
      <c r="D1904" s="109" t="n">
        <v>28.418</v>
      </c>
      <c r="E1904" s="109" t="n">
        <v>33.039</v>
      </c>
      <c r="F1904" s="0"/>
    </row>
    <row r="1905" customFormat="false" ht="15" hidden="true" customHeight="false" outlineLevel="0" collapsed="false">
      <c r="A1905" s="104" t="s">
        <v>112</v>
      </c>
      <c r="B1905" s="109" t="n">
        <v>2015</v>
      </c>
      <c r="C1905" s="109" t="n">
        <v>957.105</v>
      </c>
      <c r="D1905" s="109" t="n">
        <v>14.519</v>
      </c>
      <c r="E1905" s="109" t="n">
        <v>17.809</v>
      </c>
      <c r="F1905" s="0"/>
    </row>
    <row r="1906" customFormat="false" ht="15" hidden="true" customHeight="false" outlineLevel="0" collapsed="false">
      <c r="A1906" s="104" t="s">
        <v>119</v>
      </c>
      <c r="B1906" s="109" t="n">
        <v>2015</v>
      </c>
      <c r="C1906" s="109" t="n">
        <v>569.764</v>
      </c>
      <c r="D1906" s="109" t="n">
        <v>21.913</v>
      </c>
      <c r="E1906" s="109" t="n">
        <v>30.777</v>
      </c>
      <c r="F1906" s="0"/>
    </row>
    <row r="1907" customFormat="false" ht="15" hidden="true" customHeight="false" outlineLevel="0" collapsed="false">
      <c r="A1907" s="104" t="s">
        <v>132</v>
      </c>
      <c r="B1907" s="109" t="n">
        <v>2015</v>
      </c>
      <c r="C1907" s="109" t="n">
        <v>3884.354</v>
      </c>
      <c r="D1907" s="109" t="n">
        <v>23.56</v>
      </c>
      <c r="E1907" s="109" t="n">
        <v>27.962</v>
      </c>
      <c r="F1907" s="0"/>
    </row>
    <row r="1908" customFormat="false" ht="15" hidden="true" customHeight="false" outlineLevel="0" collapsed="false">
      <c r="A1908" s="104" t="s">
        <v>111</v>
      </c>
      <c r="B1908" s="109" t="n">
        <v>2015</v>
      </c>
      <c r="C1908" s="109" t="n">
        <v>629.536</v>
      </c>
      <c r="D1908" s="109" t="n">
        <v>14.886</v>
      </c>
      <c r="E1908" s="109" t="n">
        <v>17.616</v>
      </c>
      <c r="F1908" s="0"/>
    </row>
    <row r="1909" customFormat="false" ht="15" hidden="true" customHeight="false" outlineLevel="0" collapsed="false">
      <c r="A1909" s="104" t="s">
        <v>113</v>
      </c>
      <c r="B1909" s="109" t="n">
        <v>2015</v>
      </c>
      <c r="C1909" s="109" t="n">
        <v>1310.354</v>
      </c>
      <c r="D1909" s="109" t="n">
        <v>18.77</v>
      </c>
      <c r="E1909" s="109" t="n">
        <v>28.297</v>
      </c>
      <c r="F1909" s="0"/>
    </row>
    <row r="1910" customFormat="false" ht="15" hidden="true" customHeight="false" outlineLevel="0" collapsed="false">
      <c r="A1910" s="104" t="s">
        <v>85</v>
      </c>
      <c r="B1910" s="109" t="n">
        <v>2015</v>
      </c>
      <c r="C1910" s="109" t="n">
        <v>1002.56</v>
      </c>
      <c r="D1910" s="109" t="n">
        <v>27.524</v>
      </c>
      <c r="E1910" s="109" t="n">
        <v>28.641</v>
      </c>
      <c r="F1910" s="0"/>
    </row>
    <row r="1911" customFormat="false" ht="15" hidden="false" customHeight="false" outlineLevel="0" collapsed="false">
      <c r="A1911" s="103" t="s">
        <v>90</v>
      </c>
      <c r="B1911" s="109" t="n">
        <v>2016</v>
      </c>
      <c r="C1911" s="109" t="n">
        <v>364.231</v>
      </c>
      <c r="D1911" s="109" t="n">
        <v>14.13</v>
      </c>
      <c r="E1911" s="109" t="n">
        <v>12.386</v>
      </c>
      <c r="F1911" s="110" t="n">
        <f aca="false">(E1911/100)*C1911</f>
        <v>45.11365166</v>
      </c>
    </row>
    <row r="1912" customFormat="false" ht="30" hidden="false" customHeight="false" outlineLevel="0" collapsed="false">
      <c r="A1912" s="103" t="s">
        <v>157</v>
      </c>
      <c r="B1912" s="109" t="n">
        <v>2016</v>
      </c>
      <c r="C1912" s="109" t="n">
        <v>494.651</v>
      </c>
      <c r="D1912" s="109" t="n">
        <v>10.069</v>
      </c>
      <c r="E1912" s="109" t="n">
        <v>10.917</v>
      </c>
      <c r="F1912" s="110" t="n">
        <f aca="false">(E1912/100)*C1912</f>
        <v>54.00104967</v>
      </c>
    </row>
    <row r="1913" customFormat="false" ht="15" hidden="false" customHeight="false" outlineLevel="0" collapsed="false">
      <c r="A1913" s="103" t="s">
        <v>101</v>
      </c>
      <c r="B1913" s="109" t="n">
        <v>2016</v>
      </c>
      <c r="C1913" s="109" t="n">
        <v>390.907</v>
      </c>
      <c r="D1913" s="109" t="n">
        <v>13.016</v>
      </c>
      <c r="E1913" s="109" t="n">
        <v>16.246</v>
      </c>
      <c r="F1913" s="110" t="n">
        <f aca="false">(E1913/100)*C1913</f>
        <v>63.50675122</v>
      </c>
    </row>
    <row r="1914" customFormat="false" ht="15" hidden="false" customHeight="false" outlineLevel="0" collapsed="false">
      <c r="A1914" s="103" t="s">
        <v>89</v>
      </c>
      <c r="B1914" s="109" t="n">
        <v>2016</v>
      </c>
      <c r="C1914" s="109" t="n">
        <v>324.782</v>
      </c>
      <c r="D1914" s="109" t="n">
        <v>14.968</v>
      </c>
      <c r="E1914" s="109" t="n">
        <v>21.164</v>
      </c>
      <c r="F1914" s="110" t="n">
        <f aca="false">(E1914/100)*C1914</f>
        <v>68.73686248</v>
      </c>
    </row>
    <row r="1915" customFormat="false" ht="15" hidden="false" customHeight="false" outlineLevel="0" collapsed="false">
      <c r="A1915" s="103" t="s">
        <v>102</v>
      </c>
      <c r="B1915" s="109" t="n">
        <v>2016</v>
      </c>
      <c r="C1915" s="109" t="n">
        <v>294.763</v>
      </c>
      <c r="D1915" s="109" t="n">
        <v>25.22</v>
      </c>
      <c r="E1915" s="109" t="n">
        <v>33.016</v>
      </c>
      <c r="F1915" s="110" t="n">
        <f aca="false">(E1915/100)*C1915</f>
        <v>97.31895208</v>
      </c>
    </row>
    <row r="1916" customFormat="false" ht="15" hidden="false" customHeight="false" outlineLevel="0" collapsed="false">
      <c r="A1916" s="103" t="s">
        <v>106</v>
      </c>
      <c r="B1916" s="109" t="n">
        <v>2016</v>
      </c>
      <c r="C1916" s="109" t="n">
        <v>411.056</v>
      </c>
      <c r="D1916" s="109" t="n">
        <v>19.99</v>
      </c>
      <c r="E1916" s="109" t="n">
        <v>26.525</v>
      </c>
      <c r="F1916" s="110" t="n">
        <f aca="false">(E1916/100)*C1916</f>
        <v>109.032604</v>
      </c>
    </row>
    <row r="1917" customFormat="false" ht="15" hidden="false" customHeight="false" outlineLevel="0" collapsed="false">
      <c r="A1917" s="103" t="s">
        <v>97</v>
      </c>
      <c r="B1917" s="109" t="n">
        <v>2016</v>
      </c>
      <c r="C1917" s="109" t="n">
        <v>514.635</v>
      </c>
      <c r="D1917" s="109" t="n">
        <v>21.073</v>
      </c>
      <c r="E1917" s="109" t="n">
        <v>21.439</v>
      </c>
      <c r="F1917" s="110" t="n">
        <f aca="false">(E1917/100)*C1917</f>
        <v>110.33259765</v>
      </c>
    </row>
    <row r="1918" customFormat="false" ht="15" hidden="false" customHeight="false" outlineLevel="0" collapsed="false">
      <c r="A1918" s="103" t="s">
        <v>108</v>
      </c>
      <c r="B1918" s="109" t="n">
        <v>2016</v>
      </c>
      <c r="C1918" s="109" t="n">
        <v>618.184</v>
      </c>
      <c r="D1918" s="109" t="n">
        <v>13.374</v>
      </c>
      <c r="E1918" s="109" t="n">
        <v>18.143</v>
      </c>
      <c r="F1918" s="110" t="n">
        <f aca="false">(E1918/100)*C1918</f>
        <v>112.15712312</v>
      </c>
    </row>
    <row r="1919" customFormat="false" ht="15" hidden="false" customHeight="false" outlineLevel="0" collapsed="false">
      <c r="A1919" s="103" t="s">
        <v>111</v>
      </c>
      <c r="B1919" s="109" t="n">
        <v>2016</v>
      </c>
      <c r="C1919" s="109" t="n">
        <v>637.568</v>
      </c>
      <c r="D1919" s="109" t="n">
        <v>14.423</v>
      </c>
      <c r="E1919" s="109" t="n">
        <v>18.025</v>
      </c>
      <c r="F1919" s="110" t="n">
        <f aca="false">(E1919/100)*C1919</f>
        <v>114.921632</v>
      </c>
    </row>
    <row r="1920" customFormat="false" ht="15" hidden="false" customHeight="false" outlineLevel="0" collapsed="false">
      <c r="A1920" s="103" t="s">
        <v>109</v>
      </c>
      <c r="B1920" s="109" t="n">
        <v>2016</v>
      </c>
      <c r="C1920" s="109" t="n">
        <v>233.145</v>
      </c>
      <c r="D1920" s="109" t="n">
        <v>30.515</v>
      </c>
      <c r="E1920" s="109" t="n">
        <v>50.312</v>
      </c>
      <c r="F1920" s="110" t="n">
        <f aca="false">(E1920/100)*C1920</f>
        <v>117.2999124</v>
      </c>
    </row>
    <row r="1921" customFormat="false" ht="15" hidden="false" customHeight="false" outlineLevel="0" collapsed="false">
      <c r="A1921" s="103" t="s">
        <v>105</v>
      </c>
      <c r="B1921" s="109" t="n">
        <v>2016</v>
      </c>
      <c r="C1921" s="109" t="n">
        <v>392.447</v>
      </c>
      <c r="D1921" s="109" t="n">
        <v>24.745</v>
      </c>
      <c r="E1921" s="109" t="n">
        <v>30.695</v>
      </c>
      <c r="F1921" s="110" t="n">
        <f aca="false">(E1921/100)*C1921</f>
        <v>120.46160665</v>
      </c>
    </row>
    <row r="1922" customFormat="false" ht="15" hidden="false" customHeight="false" outlineLevel="0" collapsed="false">
      <c r="A1922" s="103" t="s">
        <v>91</v>
      </c>
      <c r="B1922" s="109" t="n">
        <v>2016</v>
      </c>
      <c r="C1922" s="109" t="n">
        <v>852.159</v>
      </c>
      <c r="D1922" s="109" t="n">
        <v>12.984</v>
      </c>
      <c r="E1922" s="109" t="n">
        <v>14.257</v>
      </c>
      <c r="F1922" s="110" t="n">
        <f aca="false">(E1922/100)*C1922</f>
        <v>121.49230863</v>
      </c>
    </row>
    <row r="1923" customFormat="false" ht="15" hidden="false" customHeight="false" outlineLevel="0" collapsed="false">
      <c r="A1923" s="103" t="s">
        <v>98</v>
      </c>
      <c r="B1923" s="109" t="n">
        <v>2016</v>
      </c>
      <c r="C1923" s="109" t="n">
        <v>694.043</v>
      </c>
      <c r="D1923" s="109" t="n">
        <v>16.398</v>
      </c>
      <c r="E1923" s="109" t="n">
        <v>20.072</v>
      </c>
      <c r="F1923" s="110" t="n">
        <f aca="false">(E1923/100)*C1923</f>
        <v>139.30831096</v>
      </c>
    </row>
    <row r="1924" customFormat="false" ht="15" hidden="false" customHeight="false" outlineLevel="0" collapsed="false">
      <c r="A1924" s="103" t="s">
        <v>96</v>
      </c>
      <c r="B1924" s="109" t="n">
        <v>2016</v>
      </c>
      <c r="C1924" s="109" t="n">
        <v>469.285</v>
      </c>
      <c r="D1924" s="109" t="n">
        <v>19.743</v>
      </c>
      <c r="E1924" s="109" t="n">
        <v>29.909</v>
      </c>
      <c r="F1924" s="110" t="n">
        <f aca="false">(E1924/100)*C1924</f>
        <v>140.35845065</v>
      </c>
    </row>
    <row r="1925" customFormat="false" ht="15" hidden="false" customHeight="false" outlineLevel="0" collapsed="false">
      <c r="A1925" s="103" t="s">
        <v>95</v>
      </c>
      <c r="B1925" s="109" t="n">
        <v>2016</v>
      </c>
      <c r="C1925" s="109" t="n">
        <v>795.234</v>
      </c>
      <c r="D1925" s="109" t="n">
        <v>16.022</v>
      </c>
      <c r="E1925" s="109" t="n">
        <v>18.383</v>
      </c>
      <c r="F1925" s="110" t="n">
        <f aca="false">(E1925/100)*C1925</f>
        <v>146.18786622</v>
      </c>
    </row>
    <row r="1926" customFormat="false" ht="15" hidden="false" customHeight="false" outlineLevel="0" collapsed="false">
      <c r="A1926" s="103" t="s">
        <v>88</v>
      </c>
      <c r="B1926" s="109" t="n">
        <v>2016</v>
      </c>
      <c r="C1926" s="109" t="n">
        <v>645.789</v>
      </c>
      <c r="D1926" s="109" t="n">
        <v>22.008</v>
      </c>
      <c r="E1926" s="109" t="n">
        <v>24.545</v>
      </c>
      <c r="F1926" s="110" t="n">
        <f aca="false">(E1926/100)*C1926</f>
        <v>158.50891005</v>
      </c>
    </row>
    <row r="1927" customFormat="false" ht="15" hidden="false" customHeight="false" outlineLevel="0" collapsed="false">
      <c r="A1927" s="103" t="s">
        <v>114</v>
      </c>
      <c r="B1927" s="109" t="n">
        <v>2016</v>
      </c>
      <c r="C1927" s="109" t="n">
        <v>770.812</v>
      </c>
      <c r="D1927" s="109" t="n">
        <v>15.181</v>
      </c>
      <c r="E1927" s="109" t="n">
        <v>21.258</v>
      </c>
      <c r="F1927" s="110" t="n">
        <f aca="false">(E1927/100)*C1927</f>
        <v>163.85921496</v>
      </c>
    </row>
    <row r="1928" customFormat="false" ht="15" hidden="false" customHeight="false" outlineLevel="0" collapsed="false">
      <c r="A1928" s="103" t="s">
        <v>100</v>
      </c>
      <c r="B1928" s="109" t="n">
        <v>2016</v>
      </c>
      <c r="C1928" s="109" t="n">
        <v>479.813</v>
      </c>
      <c r="D1928" s="109" t="n">
        <v>30.133</v>
      </c>
      <c r="E1928" s="109" t="n">
        <v>36.033</v>
      </c>
      <c r="F1928" s="110" t="n">
        <f aca="false">(E1928/100)*C1928</f>
        <v>172.89101829</v>
      </c>
    </row>
    <row r="1929" customFormat="false" ht="15" hidden="false" customHeight="false" outlineLevel="0" collapsed="false">
      <c r="A1929" s="103" t="s">
        <v>119</v>
      </c>
      <c r="B1929" s="109" t="n">
        <v>2016</v>
      </c>
      <c r="C1929" s="109" t="n">
        <v>590.454</v>
      </c>
      <c r="D1929" s="109" t="n">
        <v>21.738</v>
      </c>
      <c r="E1929" s="109" t="n">
        <v>31.355</v>
      </c>
      <c r="F1929" s="110" t="n">
        <f aca="false">(E1929/100)*C1929</f>
        <v>185.1368517</v>
      </c>
    </row>
    <row r="1930" customFormat="false" ht="15" hidden="false" customHeight="false" outlineLevel="0" collapsed="false">
      <c r="A1930" s="103" t="s">
        <v>107</v>
      </c>
      <c r="B1930" s="109" t="n">
        <v>2016</v>
      </c>
      <c r="C1930" s="109" t="n">
        <v>729.093</v>
      </c>
      <c r="D1930" s="109" t="n">
        <v>23.624</v>
      </c>
      <c r="E1930" s="109" t="n">
        <v>25.985</v>
      </c>
      <c r="F1930" s="110" t="n">
        <f aca="false">(E1930/100)*C1930</f>
        <v>189.45481605</v>
      </c>
    </row>
    <row r="1931" customFormat="false" ht="15" hidden="false" customHeight="false" outlineLevel="0" collapsed="false">
      <c r="A1931" s="103" t="s">
        <v>112</v>
      </c>
      <c r="B1931" s="109" t="n">
        <v>2016</v>
      </c>
      <c r="C1931" s="109" t="n">
        <v>970.205</v>
      </c>
      <c r="D1931" s="109" t="n">
        <v>15.884</v>
      </c>
      <c r="E1931" s="109" t="n">
        <v>19.638</v>
      </c>
      <c r="F1931" s="110" t="n">
        <f aca="false">(E1931/100)*C1931</f>
        <v>190.5288579</v>
      </c>
    </row>
    <row r="1932" customFormat="false" ht="15" hidden="false" customHeight="false" outlineLevel="0" collapsed="false">
      <c r="A1932" s="103" t="s">
        <v>136</v>
      </c>
      <c r="B1932" s="109" t="n">
        <v>2016</v>
      </c>
      <c r="C1932" s="109" t="n">
        <v>2210.638</v>
      </c>
      <c r="D1932" s="109" t="n">
        <v>4.832</v>
      </c>
      <c r="E1932" s="109" t="n">
        <v>9.258</v>
      </c>
      <c r="F1932" s="110" t="n">
        <f aca="false">(E1932/100)*C1932</f>
        <v>204.66086604</v>
      </c>
    </row>
    <row r="1933" customFormat="false" ht="15" hidden="false" customHeight="false" outlineLevel="0" collapsed="false">
      <c r="A1933" s="103" t="s">
        <v>103</v>
      </c>
      <c r="B1933" s="109" t="n">
        <v>2016</v>
      </c>
      <c r="C1933" s="109" t="n">
        <v>830.149</v>
      </c>
      <c r="D1933" s="109" t="n">
        <v>21.623</v>
      </c>
      <c r="E1933" s="109" t="n">
        <v>25.579</v>
      </c>
      <c r="F1933" s="110" t="n">
        <f aca="false">(E1933/100)*C1933</f>
        <v>212.34381271</v>
      </c>
    </row>
    <row r="1934" customFormat="false" ht="15" hidden="false" customHeight="false" outlineLevel="0" collapsed="false">
      <c r="A1934" s="103" t="s">
        <v>92</v>
      </c>
      <c r="B1934" s="109" t="n">
        <v>2016</v>
      </c>
      <c r="C1934" s="109" t="n">
        <v>753.495</v>
      </c>
      <c r="D1934" s="109" t="n">
        <v>22.734</v>
      </c>
      <c r="E1934" s="109" t="n">
        <v>29.91</v>
      </c>
      <c r="F1934" s="110" t="n">
        <f aca="false">(E1934/100)*C1934</f>
        <v>225.3703545</v>
      </c>
    </row>
    <row r="1935" customFormat="false" ht="15" hidden="false" customHeight="false" outlineLevel="0" collapsed="false">
      <c r="A1935" s="103" t="s">
        <v>94</v>
      </c>
      <c r="B1935" s="109" t="n">
        <v>2016</v>
      </c>
      <c r="C1935" s="109" t="n">
        <v>823.111</v>
      </c>
      <c r="D1935" s="109" t="n">
        <v>14.204</v>
      </c>
      <c r="E1935" s="109" t="n">
        <v>28.201</v>
      </c>
      <c r="F1935" s="110" t="n">
        <f aca="false">(E1935/100)*C1935</f>
        <v>232.12553311</v>
      </c>
    </row>
    <row r="1936" customFormat="false" ht="15" hidden="false" customHeight="false" outlineLevel="0" collapsed="false">
      <c r="A1936" s="103" t="s">
        <v>71</v>
      </c>
      <c r="B1936" s="109" t="n">
        <v>2016</v>
      </c>
      <c r="C1936" s="109" t="n">
        <v>1238.489</v>
      </c>
      <c r="D1936" s="109" t="n">
        <v>16.623</v>
      </c>
      <c r="E1936" s="109" t="n">
        <v>21.326</v>
      </c>
      <c r="F1936" s="110" t="n">
        <f aca="false">(E1936/100)*C1936</f>
        <v>264.12016414</v>
      </c>
    </row>
    <row r="1937" customFormat="false" ht="15" hidden="false" customHeight="false" outlineLevel="0" collapsed="false">
      <c r="A1937" s="103" t="s">
        <v>110</v>
      </c>
      <c r="B1937" s="109" t="n">
        <v>2016</v>
      </c>
      <c r="C1937" s="109" t="n">
        <v>2384.451</v>
      </c>
      <c r="D1937" s="109" t="n">
        <v>9.317</v>
      </c>
      <c r="E1937" s="109" t="n">
        <v>11.125</v>
      </c>
      <c r="F1937" s="110" t="n">
        <f aca="false">(E1937/100)*C1937</f>
        <v>265.27017375</v>
      </c>
    </row>
    <row r="1938" customFormat="false" ht="15" hidden="false" customHeight="false" outlineLevel="0" collapsed="false">
      <c r="A1938" s="103" t="s">
        <v>118</v>
      </c>
      <c r="B1938" s="109" t="n">
        <v>2016</v>
      </c>
      <c r="C1938" s="109" t="n">
        <v>959.714</v>
      </c>
      <c r="D1938" s="109" t="n">
        <v>26.641</v>
      </c>
      <c r="E1938" s="109" t="n">
        <v>30.855</v>
      </c>
      <c r="F1938" s="110" t="n">
        <f aca="false">(E1938/100)*C1938</f>
        <v>296.1197547</v>
      </c>
    </row>
    <row r="1939" customFormat="false" ht="15" hidden="false" customHeight="false" outlineLevel="0" collapsed="false">
      <c r="A1939" s="103" t="s">
        <v>113</v>
      </c>
      <c r="B1939" s="109" t="n">
        <v>2016</v>
      </c>
      <c r="C1939" s="109" t="n">
        <v>1274.759</v>
      </c>
      <c r="D1939" s="109" t="n">
        <v>17.905</v>
      </c>
      <c r="E1939" s="109" t="n">
        <v>24.022</v>
      </c>
      <c r="F1939" s="110" t="n">
        <f aca="false">(E1939/100)*C1939</f>
        <v>306.22260698</v>
      </c>
    </row>
    <row r="1940" customFormat="false" ht="15" hidden="false" customHeight="false" outlineLevel="0" collapsed="false">
      <c r="A1940" s="103" t="s">
        <v>85</v>
      </c>
      <c r="B1940" s="109" t="n">
        <v>2016</v>
      </c>
      <c r="C1940" s="109" t="n">
        <v>977.444</v>
      </c>
      <c r="D1940" s="109" t="n">
        <v>24.708</v>
      </c>
      <c r="E1940" s="109" t="n">
        <v>34.955</v>
      </c>
      <c r="F1940" s="110" t="n">
        <f aca="false">(E1940/100)*C1940</f>
        <v>341.6655502</v>
      </c>
    </row>
    <row r="1941" customFormat="false" ht="15" hidden="false" customHeight="false" outlineLevel="0" collapsed="false">
      <c r="A1941" s="103" t="s">
        <v>78</v>
      </c>
      <c r="B1941" s="109" t="n">
        <v>2016</v>
      </c>
      <c r="C1941" s="109" t="n">
        <v>1458.825</v>
      </c>
      <c r="D1941" s="109" t="n">
        <v>19.854</v>
      </c>
      <c r="E1941" s="109" t="n">
        <v>23.838</v>
      </c>
      <c r="F1941" s="110" t="n">
        <f aca="false">(E1941/100)*C1941</f>
        <v>347.7547035</v>
      </c>
    </row>
    <row r="1942" customFormat="false" ht="15" hidden="false" customHeight="false" outlineLevel="0" collapsed="false">
      <c r="A1942" s="103" t="s">
        <v>104</v>
      </c>
      <c r="B1942" s="109" t="n">
        <v>2016</v>
      </c>
      <c r="C1942" s="109" t="n">
        <v>1242.575</v>
      </c>
      <c r="D1942" s="109" t="n">
        <v>28.057</v>
      </c>
      <c r="E1942" s="109" t="n">
        <v>28.116</v>
      </c>
      <c r="F1942" s="110" t="n">
        <f aca="false">(E1942/100)*C1942</f>
        <v>349.362387</v>
      </c>
    </row>
    <row r="1943" customFormat="false" ht="15" hidden="false" customHeight="false" outlineLevel="0" collapsed="false">
      <c r="A1943" s="103" t="s">
        <v>125</v>
      </c>
      <c r="B1943" s="109" t="n">
        <v>2016</v>
      </c>
      <c r="C1943" s="109" t="n">
        <v>1569.036</v>
      </c>
      <c r="D1943" s="109" t="n">
        <v>17.058</v>
      </c>
      <c r="E1943" s="109" t="n">
        <v>25.364</v>
      </c>
      <c r="F1943" s="110" t="n">
        <f aca="false">(E1943/100)*C1943</f>
        <v>397.97029104</v>
      </c>
    </row>
    <row r="1944" customFormat="false" ht="15" hidden="false" customHeight="false" outlineLevel="0" collapsed="false">
      <c r="A1944" s="103" t="s">
        <v>82</v>
      </c>
      <c r="B1944" s="109" t="n">
        <v>2016</v>
      </c>
      <c r="C1944" s="109" t="n">
        <v>1516.326</v>
      </c>
      <c r="D1944" s="109" t="n">
        <v>20.205</v>
      </c>
      <c r="E1944" s="109" t="n">
        <v>27.542</v>
      </c>
      <c r="F1944" s="110" t="n">
        <f aca="false">(E1944/100)*C1944</f>
        <v>417.62650692</v>
      </c>
    </row>
    <row r="1945" customFormat="false" ht="15" hidden="false" customHeight="false" outlineLevel="0" collapsed="false">
      <c r="A1945" s="103" t="s">
        <v>117</v>
      </c>
      <c r="B1945" s="109" t="n">
        <v>2016</v>
      </c>
      <c r="C1945" s="109" t="n">
        <v>1687.313</v>
      </c>
      <c r="D1945" s="109" t="n">
        <v>28.048</v>
      </c>
      <c r="E1945" s="109" t="n">
        <v>30.887</v>
      </c>
      <c r="F1945" s="110" t="n">
        <f aca="false">(E1945/100)*C1945</f>
        <v>521.16036631</v>
      </c>
    </row>
    <row r="1946" customFormat="false" ht="15" hidden="false" customHeight="false" outlineLevel="0" collapsed="false">
      <c r="A1946" s="103" t="s">
        <v>99</v>
      </c>
      <c r="B1946" s="109" t="n">
        <v>2016</v>
      </c>
      <c r="C1946" s="109" t="n">
        <v>1170.214</v>
      </c>
      <c r="D1946" s="109" t="n">
        <v>42.085</v>
      </c>
      <c r="E1946" s="109" t="n">
        <v>49.821</v>
      </c>
      <c r="F1946" s="110" t="n">
        <f aca="false">(E1946/100)*C1946</f>
        <v>583.01231694</v>
      </c>
    </row>
    <row r="1947" customFormat="false" ht="15" hidden="false" customHeight="false" outlineLevel="0" collapsed="false">
      <c r="A1947" s="103" t="s">
        <v>75</v>
      </c>
      <c r="B1947" s="109" t="n">
        <v>2016</v>
      </c>
      <c r="C1947" s="109" t="n">
        <v>1783.529</v>
      </c>
      <c r="D1947" s="109" t="n">
        <v>27.376</v>
      </c>
      <c r="E1947" s="109" t="n">
        <v>44.607</v>
      </c>
      <c r="F1947" s="110" t="n">
        <f aca="false">(E1947/100)*C1947</f>
        <v>795.57878103</v>
      </c>
    </row>
    <row r="1948" customFormat="false" ht="15" hidden="false" customHeight="false" outlineLevel="0" collapsed="false">
      <c r="A1948" s="103" t="s">
        <v>86</v>
      </c>
      <c r="B1948" s="109" t="n">
        <v>2016</v>
      </c>
      <c r="C1948" s="109" t="n">
        <v>3502.274</v>
      </c>
      <c r="D1948" s="109" t="n">
        <v>19.59</v>
      </c>
      <c r="E1948" s="109" t="n">
        <v>23.723</v>
      </c>
      <c r="F1948" s="110" t="n">
        <f aca="false">(E1948/100)*C1948</f>
        <v>830.84446102</v>
      </c>
    </row>
    <row r="1949" customFormat="false" ht="15" hidden="false" customHeight="false" outlineLevel="0" collapsed="false">
      <c r="A1949" s="103" t="s">
        <v>116</v>
      </c>
      <c r="B1949" s="109" t="n">
        <v>2016</v>
      </c>
      <c r="C1949" s="109" t="n">
        <v>1908.312</v>
      </c>
      <c r="D1949" s="109" t="n">
        <v>32.504</v>
      </c>
      <c r="E1949" s="109" t="n">
        <v>48.344</v>
      </c>
      <c r="F1949" s="110" t="n">
        <f aca="false">(E1949/100)*C1949</f>
        <v>922.55435328</v>
      </c>
    </row>
    <row r="1950" customFormat="false" ht="15" hidden="false" customHeight="false" outlineLevel="0" collapsed="false">
      <c r="A1950" s="103" t="s">
        <v>127</v>
      </c>
      <c r="B1950" s="109" t="n">
        <v>2016</v>
      </c>
      <c r="C1950" s="109" t="n">
        <v>3063.071</v>
      </c>
      <c r="D1950" s="109" t="n">
        <v>26.091</v>
      </c>
      <c r="E1950" s="109" t="n">
        <v>30.245</v>
      </c>
      <c r="F1950" s="110" t="n">
        <f aca="false">(E1950/100)*C1950</f>
        <v>926.42582395</v>
      </c>
    </row>
    <row r="1951" customFormat="false" ht="15" hidden="false" customHeight="false" outlineLevel="0" collapsed="false">
      <c r="A1951" s="103" t="s">
        <v>123</v>
      </c>
      <c r="B1951" s="109" t="n">
        <v>2016</v>
      </c>
      <c r="C1951" s="109" t="n">
        <v>3078.338</v>
      </c>
      <c r="D1951" s="109" t="n">
        <v>27.835</v>
      </c>
      <c r="E1951" s="109" t="n">
        <v>30.985</v>
      </c>
      <c r="F1951" s="110" t="n">
        <f aca="false">(E1951/100)*C1951</f>
        <v>953.8230293</v>
      </c>
    </row>
    <row r="1952" customFormat="false" ht="15" hidden="false" customHeight="false" outlineLevel="0" collapsed="false">
      <c r="A1952" s="103" t="s">
        <v>132</v>
      </c>
      <c r="B1952" s="109" t="n">
        <v>2016</v>
      </c>
      <c r="C1952" s="109" t="n">
        <v>3730.416</v>
      </c>
      <c r="D1952" s="109" t="n">
        <v>22.87</v>
      </c>
      <c r="E1952" s="109" t="n">
        <v>28.585</v>
      </c>
      <c r="F1952" s="110" t="n">
        <f aca="false">(E1952/100)*C1952</f>
        <v>1066.3394136</v>
      </c>
    </row>
    <row r="1953" customFormat="false" ht="15" hidden="false" customHeight="false" outlineLevel="0" collapsed="false">
      <c r="A1953" s="103" t="s">
        <v>81</v>
      </c>
      <c r="B1953" s="109" t="n">
        <v>2016</v>
      </c>
      <c r="C1953" s="109" t="n">
        <v>3684.574</v>
      </c>
      <c r="D1953" s="109" t="n">
        <v>20.856</v>
      </c>
      <c r="E1953" s="109" t="n">
        <v>32.867</v>
      </c>
      <c r="F1953" s="110" t="n">
        <f aca="false">(E1953/100)*C1953</f>
        <v>1211.00893658</v>
      </c>
    </row>
    <row r="1954" customFormat="false" ht="15" hidden="false" customHeight="false" outlineLevel="0" collapsed="false">
      <c r="A1954" s="103" t="s">
        <v>84</v>
      </c>
      <c r="B1954" s="109" t="n">
        <v>2016</v>
      </c>
      <c r="C1954" s="109" t="n">
        <v>3329.789</v>
      </c>
      <c r="D1954" s="109" t="n">
        <v>24.501</v>
      </c>
      <c r="E1954" s="109" t="n">
        <v>36.947</v>
      </c>
      <c r="F1954" s="110" t="n">
        <f aca="false">(E1954/100)*C1954</f>
        <v>1230.25714183</v>
      </c>
    </row>
    <row r="1955" customFormat="false" ht="15" hidden="false" customHeight="false" outlineLevel="0" collapsed="false">
      <c r="A1955" s="103" t="s">
        <v>120</v>
      </c>
      <c r="B1955" s="109" t="n">
        <v>2016</v>
      </c>
      <c r="C1955" s="109" t="n">
        <v>3944.425</v>
      </c>
      <c r="D1955" s="109" t="n">
        <v>28.978</v>
      </c>
      <c r="E1955" s="109" t="n">
        <v>40.61</v>
      </c>
      <c r="F1955" s="110" t="n">
        <f aca="false">(E1955/100)*C1955</f>
        <v>1601.8309925</v>
      </c>
    </row>
    <row r="1956" customFormat="false" ht="15" hidden="false" customHeight="false" outlineLevel="0" collapsed="false">
      <c r="A1956" s="103" t="s">
        <v>124</v>
      </c>
      <c r="B1956" s="109" t="n">
        <v>2016</v>
      </c>
      <c r="C1956" s="109" t="n">
        <v>7586.949</v>
      </c>
      <c r="D1956" s="109" t="n">
        <v>17.091</v>
      </c>
      <c r="E1956" s="109" t="n">
        <v>21.718</v>
      </c>
      <c r="F1956" s="110" t="n">
        <f aca="false">(E1956/100)*C1956</f>
        <v>1647.73358382</v>
      </c>
    </row>
    <row r="1957" customFormat="false" ht="15" hidden="false" customHeight="false" outlineLevel="0" collapsed="false">
      <c r="A1957" s="103" t="s">
        <v>131</v>
      </c>
      <c r="B1957" s="109" t="n">
        <v>2016</v>
      </c>
      <c r="C1957" s="109" t="n">
        <v>5260.902</v>
      </c>
      <c r="D1957" s="109" t="n">
        <v>29.432</v>
      </c>
      <c r="E1957" s="109" t="n">
        <v>32.962</v>
      </c>
      <c r="F1957" s="110" t="n">
        <f aca="false">(E1957/100)*C1957</f>
        <v>1734.09851724</v>
      </c>
    </row>
    <row r="1958" customFormat="false" ht="15" hidden="false" customHeight="false" outlineLevel="0" collapsed="false">
      <c r="A1958" s="103" t="s">
        <v>128</v>
      </c>
      <c r="B1958" s="109" t="n">
        <v>2016</v>
      </c>
      <c r="C1958" s="109" t="n">
        <v>4629.529</v>
      </c>
      <c r="D1958" s="109" t="n">
        <v>31.527</v>
      </c>
      <c r="E1958" s="109" t="n">
        <v>39.357</v>
      </c>
      <c r="F1958" s="110" t="n">
        <f aca="false">(E1958/100)*C1958</f>
        <v>1822.04372853</v>
      </c>
    </row>
    <row r="1959" customFormat="false" ht="15" hidden="false" customHeight="false" outlineLevel="0" collapsed="false">
      <c r="A1959" s="103" t="s">
        <v>122</v>
      </c>
      <c r="B1959" s="109" t="n">
        <v>2016</v>
      </c>
      <c r="C1959" s="109" t="n">
        <v>6972.108</v>
      </c>
      <c r="D1959" s="109" t="n">
        <v>32.03</v>
      </c>
      <c r="E1959" s="109" t="n">
        <v>33.929</v>
      </c>
      <c r="F1959" s="110" t="n">
        <f aca="false">(E1959/100)*C1959</f>
        <v>2365.56652332</v>
      </c>
    </row>
    <row r="1960" customFormat="false" ht="15" hidden="false" customHeight="false" outlineLevel="0" collapsed="false">
      <c r="A1960" s="103" t="s">
        <v>126</v>
      </c>
      <c r="B1960" s="109" t="n">
        <v>2016</v>
      </c>
      <c r="C1960" s="109" t="n">
        <v>9424.462</v>
      </c>
      <c r="D1960" s="109" t="n">
        <v>23.36</v>
      </c>
      <c r="E1960" s="109" t="n">
        <v>26.69</v>
      </c>
      <c r="F1960" s="110" t="n">
        <f aca="false">(E1960/100)*C1960</f>
        <v>2515.3889078</v>
      </c>
    </row>
    <row r="1961" customFormat="false" ht="15" hidden="false" customHeight="false" outlineLevel="0" collapsed="false">
      <c r="A1961" s="103" t="s">
        <v>134</v>
      </c>
      <c r="B1961" s="109" t="n">
        <v>2016</v>
      </c>
      <c r="C1961" s="109" t="n">
        <v>5193.236</v>
      </c>
      <c r="D1961" s="109" t="n">
        <v>17.478</v>
      </c>
      <c r="E1961" s="109" t="n">
        <v>70.888</v>
      </c>
      <c r="F1961" s="110" t="n">
        <f aca="false">(E1961/100)*C1961</f>
        <v>3681.38113568</v>
      </c>
    </row>
    <row r="1962" customFormat="false" ht="15" hidden="false" customHeight="false" outlineLevel="0" collapsed="false">
      <c r="A1962" s="103" t="s">
        <v>137</v>
      </c>
      <c r="B1962" s="109" t="n">
        <v>2016</v>
      </c>
      <c r="C1962" s="109" t="n">
        <v>14174.129</v>
      </c>
      <c r="D1962" s="109" t="n">
        <v>15.798</v>
      </c>
      <c r="E1962" s="109" t="n">
        <v>32.189</v>
      </c>
      <c r="F1962" s="110" t="n">
        <f aca="false">(E1962/100)*C1962</f>
        <v>4562.51038381</v>
      </c>
    </row>
    <row r="1963" customFormat="false" ht="15" hidden="false" customHeight="false" outlineLevel="0" collapsed="false">
      <c r="A1963" s="103" t="s">
        <v>129</v>
      </c>
      <c r="B1963" s="109" t="n">
        <v>2016</v>
      </c>
      <c r="C1963" s="109" t="n">
        <v>14938.128</v>
      </c>
      <c r="D1963" s="109" t="n">
        <v>38.95</v>
      </c>
      <c r="E1963" s="109" t="n">
        <v>38.959</v>
      </c>
      <c r="F1963" s="110" t="n">
        <f aca="false">(E1963/100)*C1963</f>
        <v>5819.74528752</v>
      </c>
    </row>
    <row r="1964" customFormat="false" ht="15" hidden="true" customHeight="false" outlineLevel="0" collapsed="false">
      <c r="A1964" s="104" t="s">
        <v>120</v>
      </c>
      <c r="B1964" s="109" t="n">
        <v>2017</v>
      </c>
      <c r="C1964" s="109" t="n">
        <v>4187.783</v>
      </c>
      <c r="D1964" s="109" t="n">
        <v>33.624</v>
      </c>
      <c r="E1964" s="109" t="n">
        <v>35.821</v>
      </c>
    </row>
    <row r="1965" customFormat="false" ht="15" hidden="true" customHeight="false" outlineLevel="0" collapsed="false">
      <c r="A1965" s="104" t="s">
        <v>86</v>
      </c>
      <c r="B1965" s="109" t="n">
        <v>2017</v>
      </c>
      <c r="C1965" s="109" t="n">
        <v>4342.212</v>
      </c>
      <c r="D1965" s="109" t="n">
        <v>19.795</v>
      </c>
      <c r="E1965" s="109" t="n">
        <v>25.557</v>
      </c>
    </row>
    <row r="1966" customFormat="false" ht="15" hidden="true" customHeight="false" outlineLevel="0" collapsed="false">
      <c r="A1966" s="104" t="s">
        <v>114</v>
      </c>
      <c r="B1966" s="109" t="n">
        <v>2017</v>
      </c>
      <c r="C1966" s="109" t="n">
        <v>771.585</v>
      </c>
      <c r="D1966" s="109" t="n">
        <v>16.808</v>
      </c>
      <c r="E1966" s="109" t="n">
        <v>24.7</v>
      </c>
    </row>
    <row r="1967" customFormat="false" ht="15" hidden="true" customHeight="false" outlineLevel="0" collapsed="false">
      <c r="A1967" s="104" t="s">
        <v>122</v>
      </c>
      <c r="B1967" s="109" t="n">
        <v>2017</v>
      </c>
      <c r="C1967" s="109" t="n">
        <v>7140.868</v>
      </c>
      <c r="D1967" s="109" t="n">
        <v>31.483</v>
      </c>
      <c r="E1967" s="109" t="n">
        <v>34.771</v>
      </c>
    </row>
    <row r="1968" customFormat="false" ht="15" hidden="true" customHeight="false" outlineLevel="0" collapsed="false">
      <c r="A1968" s="104" t="s">
        <v>88</v>
      </c>
      <c r="B1968" s="109" t="n">
        <v>2017</v>
      </c>
      <c r="C1968" s="109" t="n">
        <v>647.384</v>
      </c>
      <c r="D1968" s="109" t="n">
        <v>22.88</v>
      </c>
      <c r="E1968" s="109" t="n">
        <v>26.464</v>
      </c>
    </row>
    <row r="1969" customFormat="false" ht="15" hidden="true" customHeight="false" outlineLevel="0" collapsed="false">
      <c r="A1969" s="104" t="s">
        <v>89</v>
      </c>
      <c r="B1969" s="109" t="n">
        <v>2017</v>
      </c>
      <c r="C1969" s="109" t="n">
        <v>342.543</v>
      </c>
      <c r="D1969" s="109" t="n">
        <v>14.024</v>
      </c>
      <c r="E1969" s="109" t="n">
        <v>22.33</v>
      </c>
    </row>
    <row r="1970" customFormat="false" ht="15" hidden="true" customHeight="false" outlineLevel="0" collapsed="false">
      <c r="A1970" s="104" t="s">
        <v>123</v>
      </c>
      <c r="B1970" s="109" t="n">
        <v>2017</v>
      </c>
      <c r="C1970" s="109" t="n">
        <v>3044.042</v>
      </c>
      <c r="D1970" s="109" t="n">
        <v>26.431</v>
      </c>
      <c r="E1970" s="109" t="n">
        <v>29.212</v>
      </c>
    </row>
    <row r="1971" customFormat="false" ht="15" hidden="true" customHeight="false" outlineLevel="0" collapsed="false">
      <c r="A1971" s="104" t="s">
        <v>71</v>
      </c>
      <c r="B1971" s="109" t="n">
        <v>2017</v>
      </c>
      <c r="C1971" s="109" t="n">
        <v>1217.048</v>
      </c>
      <c r="D1971" s="109" t="n">
        <v>17.094</v>
      </c>
      <c r="E1971" s="109" t="n">
        <v>20.343</v>
      </c>
    </row>
    <row r="1972" customFormat="false" ht="15" hidden="true" customHeight="false" outlineLevel="0" collapsed="false">
      <c r="A1972" s="104" t="s">
        <v>90</v>
      </c>
      <c r="B1972" s="109" t="n">
        <v>2017</v>
      </c>
      <c r="C1972" s="109" t="n">
        <v>399.787</v>
      </c>
      <c r="D1972" s="109" t="n">
        <v>17.208</v>
      </c>
      <c r="E1972" s="109" t="n">
        <v>16.308</v>
      </c>
    </row>
    <row r="1973" customFormat="false" ht="15" hidden="true" customHeight="false" outlineLevel="0" collapsed="false">
      <c r="A1973" s="104" t="s">
        <v>91</v>
      </c>
      <c r="B1973" s="109" t="n">
        <v>2017</v>
      </c>
      <c r="C1973" s="109" t="n">
        <v>790.812</v>
      </c>
      <c r="D1973" s="109" t="n">
        <v>15.825</v>
      </c>
      <c r="E1973" s="109" t="n">
        <v>15.835</v>
      </c>
    </row>
    <row r="1974" customFormat="false" ht="15" hidden="true" customHeight="false" outlineLevel="0" collapsed="false">
      <c r="A1974" s="104" t="s">
        <v>92</v>
      </c>
      <c r="B1974" s="109" t="n">
        <v>2017</v>
      </c>
      <c r="C1974" s="109" t="n">
        <v>771.501</v>
      </c>
      <c r="D1974" s="109" t="n">
        <v>24.297</v>
      </c>
      <c r="E1974" s="109" t="n">
        <v>30.812</v>
      </c>
    </row>
    <row r="1975" customFormat="false" ht="15" hidden="true" customHeight="false" outlineLevel="0" collapsed="false">
      <c r="A1975" s="104" t="s">
        <v>157</v>
      </c>
      <c r="B1975" s="109" t="n">
        <v>2017</v>
      </c>
      <c r="C1975" s="109" t="n">
        <v>474.281</v>
      </c>
      <c r="D1975" s="109" t="n">
        <v>10.945</v>
      </c>
      <c r="E1975" s="109" t="n">
        <v>11.9</v>
      </c>
    </row>
    <row r="1976" customFormat="false" ht="15" hidden="true" customHeight="false" outlineLevel="0" collapsed="false">
      <c r="A1976" s="104" t="s">
        <v>75</v>
      </c>
      <c r="B1976" s="109" t="n">
        <v>2017</v>
      </c>
      <c r="C1976" s="109" t="n">
        <v>1831.393</v>
      </c>
      <c r="D1976" s="109" t="n">
        <v>26.159</v>
      </c>
      <c r="E1976" s="109" t="n">
        <v>26.429</v>
      </c>
    </row>
    <row r="1977" customFormat="false" ht="15" hidden="true" customHeight="false" outlineLevel="0" collapsed="false">
      <c r="A1977" s="104" t="s">
        <v>78</v>
      </c>
      <c r="B1977" s="109" t="n">
        <v>2017</v>
      </c>
      <c r="C1977" s="109" t="n">
        <v>1477.309</v>
      </c>
      <c r="D1977" s="109" t="n">
        <v>20.235</v>
      </c>
      <c r="E1977" s="109" t="n">
        <v>24.726</v>
      </c>
    </row>
    <row r="1978" customFormat="false" ht="15" hidden="true" customHeight="false" outlineLevel="0" collapsed="false">
      <c r="A1978" s="104" t="s">
        <v>116</v>
      </c>
      <c r="B1978" s="109" t="n">
        <v>2017</v>
      </c>
      <c r="C1978" s="109" t="n">
        <v>2045.866</v>
      </c>
      <c r="D1978" s="109" t="n">
        <v>30.846</v>
      </c>
      <c r="E1978" s="109" t="n">
        <v>32.372</v>
      </c>
    </row>
    <row r="1979" customFormat="false" ht="15" hidden="true" customHeight="false" outlineLevel="0" collapsed="false">
      <c r="A1979" s="104" t="s">
        <v>81</v>
      </c>
      <c r="B1979" s="109" t="n">
        <v>2017</v>
      </c>
      <c r="C1979" s="109"/>
      <c r="D1979" s="109" t="n">
        <v>22.008</v>
      </c>
      <c r="E1979" s="109" t="n">
        <v>32.871</v>
      </c>
    </row>
    <row r="1980" customFormat="false" ht="15" hidden="true" customHeight="false" outlineLevel="0" collapsed="false">
      <c r="A1980" s="104" t="s">
        <v>137</v>
      </c>
      <c r="B1980" s="109" t="n">
        <v>2017</v>
      </c>
      <c r="C1980" s="109" t="n">
        <v>13867.089</v>
      </c>
      <c r="D1980" s="109" t="n">
        <v>16.734</v>
      </c>
      <c r="E1980" s="109" t="n">
        <v>27.348</v>
      </c>
    </row>
    <row r="1981" customFormat="false" ht="15" hidden="true" customHeight="false" outlineLevel="0" collapsed="false">
      <c r="A1981" s="104" t="s">
        <v>94</v>
      </c>
      <c r="B1981" s="109" t="n">
        <v>2017</v>
      </c>
      <c r="C1981" s="109" t="n">
        <v>900.878</v>
      </c>
      <c r="D1981" s="109" t="n">
        <v>14.234</v>
      </c>
      <c r="E1981" s="109" t="n">
        <v>27.996</v>
      </c>
    </row>
    <row r="1982" customFormat="false" ht="15" hidden="true" customHeight="false" outlineLevel="0" collapsed="false">
      <c r="A1982" s="104" t="s">
        <v>95</v>
      </c>
      <c r="B1982" s="109" t="n">
        <v>2017</v>
      </c>
      <c r="C1982" s="109" t="n">
        <v>845.975</v>
      </c>
      <c r="D1982" s="109" t="n">
        <v>15.407</v>
      </c>
      <c r="E1982" s="109" t="n">
        <v>18.513</v>
      </c>
    </row>
    <row r="1983" customFormat="false" ht="15" hidden="true" customHeight="false" outlineLevel="0" collapsed="false">
      <c r="A1983" s="104" t="s">
        <v>124</v>
      </c>
      <c r="B1983" s="109" t="n">
        <v>2017</v>
      </c>
      <c r="C1983" s="109" t="n">
        <v>7448.389</v>
      </c>
      <c r="D1983" s="109" t="n">
        <v>18.195</v>
      </c>
      <c r="E1983" s="109" t="n">
        <v>20.8</v>
      </c>
    </row>
    <row r="1984" customFormat="false" ht="15" hidden="true" customHeight="false" outlineLevel="0" collapsed="false">
      <c r="A1984" s="104" t="s">
        <v>96</v>
      </c>
      <c r="B1984" s="109" t="n">
        <v>2017</v>
      </c>
      <c r="C1984" s="109" t="n">
        <v>490.06</v>
      </c>
      <c r="D1984" s="109" t="n">
        <v>18.35</v>
      </c>
      <c r="E1984" s="109" t="n">
        <v>26.869</v>
      </c>
    </row>
    <row r="1985" customFormat="false" ht="15" hidden="true" customHeight="false" outlineLevel="0" collapsed="false">
      <c r="A1985" s="104" t="s">
        <v>125</v>
      </c>
      <c r="B1985" s="109" t="n">
        <v>2017</v>
      </c>
      <c r="C1985" s="109" t="n">
        <v>1511.855</v>
      </c>
      <c r="D1985" s="109" t="n">
        <v>18.98</v>
      </c>
      <c r="E1985" s="109" t="n">
        <v>23.941</v>
      </c>
    </row>
    <row r="1986" customFormat="false" ht="15" hidden="true" customHeight="false" outlineLevel="0" collapsed="false">
      <c r="A1986" s="104" t="s">
        <v>97</v>
      </c>
      <c r="B1986" s="109" t="n">
        <v>2017</v>
      </c>
      <c r="C1986" s="109" t="n">
        <v>534.794</v>
      </c>
      <c r="D1986" s="109" t="n">
        <v>22.027</v>
      </c>
      <c r="E1986" s="109" t="n">
        <v>24.148</v>
      </c>
    </row>
    <row r="1987" customFormat="false" ht="15" hidden="true" customHeight="false" outlineLevel="0" collapsed="false">
      <c r="A1987" s="104" t="s">
        <v>98</v>
      </c>
      <c r="B1987" s="109" t="n">
        <v>2017</v>
      </c>
      <c r="C1987" s="109" t="n">
        <v>685.61</v>
      </c>
      <c r="D1987" s="109" t="n">
        <v>17.877</v>
      </c>
      <c r="E1987" s="109" t="n">
        <v>18.958</v>
      </c>
    </row>
    <row r="1988" customFormat="false" ht="15" hidden="true" customHeight="false" outlineLevel="0" collapsed="false">
      <c r="A1988" s="104" t="s">
        <v>82</v>
      </c>
      <c r="B1988" s="109" t="n">
        <v>2017</v>
      </c>
      <c r="C1988" s="109" t="n">
        <v>1607.116</v>
      </c>
      <c r="D1988" s="109" t="n">
        <v>21.21</v>
      </c>
      <c r="E1988" s="109" t="n">
        <v>27.748</v>
      </c>
    </row>
    <row r="1989" customFormat="false" ht="15" hidden="true" customHeight="false" outlineLevel="0" collapsed="false">
      <c r="A1989" s="104" t="s">
        <v>99</v>
      </c>
      <c r="B1989" s="109" t="n">
        <v>2017</v>
      </c>
      <c r="C1989" s="109" t="n">
        <v>1255.977</v>
      </c>
      <c r="D1989" s="109" t="n">
        <v>45.823</v>
      </c>
      <c r="E1989" s="109" t="n">
        <v>48.665</v>
      </c>
    </row>
    <row r="1990" customFormat="false" ht="15" hidden="true" customHeight="false" outlineLevel="0" collapsed="false">
      <c r="A1990" s="104" t="s">
        <v>100</v>
      </c>
      <c r="B1990" s="109" t="n">
        <v>2017</v>
      </c>
      <c r="C1990" s="109" t="n">
        <v>491.653</v>
      </c>
      <c r="D1990" s="109" t="n">
        <v>26.044</v>
      </c>
      <c r="E1990" s="109" t="n">
        <v>33.102</v>
      </c>
    </row>
    <row r="1991" customFormat="false" ht="15" hidden="true" customHeight="false" outlineLevel="0" collapsed="false">
      <c r="A1991" s="104" t="s">
        <v>134</v>
      </c>
      <c r="B1991" s="109" t="n">
        <v>2017</v>
      </c>
      <c r="C1991" s="109" t="n">
        <v>8437.883</v>
      </c>
      <c r="D1991" s="109" t="n">
        <v>34.494</v>
      </c>
      <c r="E1991" s="109" t="n">
        <v>50.887</v>
      </c>
    </row>
    <row r="1992" customFormat="false" ht="15" hidden="true" customHeight="false" outlineLevel="0" collapsed="false">
      <c r="A1992" s="104" t="s">
        <v>101</v>
      </c>
      <c r="B1992" s="109" t="n">
        <v>2017</v>
      </c>
      <c r="C1992" s="109" t="n">
        <v>404.937</v>
      </c>
      <c r="D1992" s="109" t="n">
        <v>13.851</v>
      </c>
      <c r="E1992" s="109" t="n">
        <v>18.289</v>
      </c>
    </row>
    <row r="1993" customFormat="false" ht="15" hidden="true" customHeight="false" outlineLevel="0" collapsed="false">
      <c r="A1993" s="104" t="s">
        <v>102</v>
      </c>
      <c r="B1993" s="109" t="n">
        <v>2017</v>
      </c>
      <c r="C1993" s="109" t="n">
        <v>322.484</v>
      </c>
      <c r="D1993" s="109" t="n">
        <v>24.385</v>
      </c>
      <c r="E1993" s="109" t="n">
        <v>29.636</v>
      </c>
    </row>
    <row r="1994" customFormat="false" ht="15" hidden="true" customHeight="false" outlineLevel="0" collapsed="false">
      <c r="A1994" s="104" t="s">
        <v>103</v>
      </c>
      <c r="B1994" s="109" t="n">
        <v>2017</v>
      </c>
      <c r="C1994" s="109" t="n">
        <v>826.509</v>
      </c>
      <c r="D1994" s="109" t="n">
        <v>20.578</v>
      </c>
      <c r="E1994" s="109" t="n">
        <v>24.097</v>
      </c>
    </row>
    <row r="1995" customFormat="false" ht="15" hidden="true" customHeight="false" outlineLevel="0" collapsed="false">
      <c r="A1995" s="104" t="s">
        <v>104</v>
      </c>
      <c r="B1995" s="109" t="n">
        <v>2017</v>
      </c>
      <c r="C1995" s="109" t="n">
        <v>1304.375</v>
      </c>
      <c r="D1995" s="109" t="n">
        <v>25.474</v>
      </c>
      <c r="E1995" s="109" t="n">
        <v>25.736</v>
      </c>
    </row>
    <row r="1996" customFormat="false" ht="15" hidden="true" customHeight="false" outlineLevel="0" collapsed="false">
      <c r="A1996" s="104" t="s">
        <v>126</v>
      </c>
      <c r="B1996" s="109" t="n">
        <v>2017</v>
      </c>
      <c r="C1996" s="109" t="n">
        <v>9619.032</v>
      </c>
      <c r="D1996" s="109" t="n">
        <v>24.002</v>
      </c>
      <c r="E1996" s="109" t="n">
        <v>26.588</v>
      </c>
    </row>
    <row r="1997" customFormat="false" ht="15" hidden="true" customHeight="false" outlineLevel="0" collapsed="false">
      <c r="A1997" s="104" t="s">
        <v>127</v>
      </c>
      <c r="B1997" s="109" t="n">
        <v>2017</v>
      </c>
      <c r="C1997" s="109" t="n">
        <v>3092.911</v>
      </c>
      <c r="D1997" s="109" t="n">
        <v>26.058</v>
      </c>
      <c r="E1997" s="109" t="n">
        <v>29.598</v>
      </c>
    </row>
    <row r="1998" customFormat="false" ht="15" hidden="true" customHeight="false" outlineLevel="0" collapsed="false">
      <c r="A1998" s="104" t="s">
        <v>105</v>
      </c>
      <c r="B1998" s="109" t="n">
        <v>2017</v>
      </c>
      <c r="C1998" s="109" t="n">
        <v>378.142</v>
      </c>
      <c r="D1998" s="109" t="n">
        <v>25.375</v>
      </c>
      <c r="E1998" s="109" t="n">
        <v>31.564</v>
      </c>
    </row>
    <row r="1999" customFormat="false" ht="15" hidden="true" customHeight="false" outlineLevel="0" collapsed="false">
      <c r="A1999" s="104" t="s">
        <v>128</v>
      </c>
      <c r="B1999" s="109" t="n">
        <v>2017</v>
      </c>
      <c r="C1999" s="109" t="n">
        <v>5073.789</v>
      </c>
      <c r="D1999" s="109" t="n">
        <v>32.021</v>
      </c>
      <c r="E1999" s="109" t="n">
        <v>36.844</v>
      </c>
    </row>
    <row r="2000" customFormat="false" ht="15" hidden="true" customHeight="false" outlineLevel="0" collapsed="false">
      <c r="A2000" s="104" t="s">
        <v>106</v>
      </c>
      <c r="B2000" s="109" t="n">
        <v>2017</v>
      </c>
      <c r="C2000" s="109" t="n">
        <v>409.138</v>
      </c>
      <c r="D2000" s="109" t="n">
        <v>20.717</v>
      </c>
      <c r="E2000" s="109" t="n">
        <v>28.081</v>
      </c>
    </row>
    <row r="2001" customFormat="false" ht="15" hidden="true" customHeight="false" outlineLevel="0" collapsed="false">
      <c r="A2001" s="104" t="s">
        <v>136</v>
      </c>
      <c r="B2001" s="109" t="n">
        <v>2017</v>
      </c>
      <c r="C2001" s="109" t="n">
        <v>2123.22</v>
      </c>
      <c r="D2001" s="109" t="n">
        <v>5.669</v>
      </c>
      <c r="E2001" s="109" t="n">
        <v>10.717</v>
      </c>
    </row>
    <row r="2002" customFormat="false" ht="15" hidden="true" customHeight="false" outlineLevel="0" collapsed="false">
      <c r="A2002" s="104" t="s">
        <v>107</v>
      </c>
      <c r="B2002" s="109" t="n">
        <v>2017</v>
      </c>
      <c r="C2002" s="109" t="n">
        <v>754.194</v>
      </c>
      <c r="D2002" s="109" t="n">
        <v>21.681</v>
      </c>
      <c r="E2002" s="109" t="n">
        <v>24.507</v>
      </c>
    </row>
    <row r="2003" customFormat="false" ht="15" hidden="true" customHeight="false" outlineLevel="0" collapsed="false">
      <c r="A2003" s="104" t="s">
        <v>117</v>
      </c>
      <c r="B2003" s="109" t="n">
        <v>2017</v>
      </c>
      <c r="C2003" s="109" t="n">
        <v>1668.564</v>
      </c>
      <c r="D2003" s="109" t="n">
        <v>31.597</v>
      </c>
      <c r="E2003" s="109" t="n">
        <v>36.951</v>
      </c>
    </row>
    <row r="2004" customFormat="false" ht="15" hidden="true" customHeight="false" outlineLevel="0" collapsed="false">
      <c r="A2004" s="104" t="s">
        <v>118</v>
      </c>
      <c r="B2004" s="109" t="n">
        <v>2017</v>
      </c>
      <c r="C2004" s="109" t="n">
        <v>973.091</v>
      </c>
      <c r="D2004" s="109" t="n">
        <v>25.018</v>
      </c>
      <c r="E2004" s="109" t="n">
        <v>28.725</v>
      </c>
    </row>
    <row r="2005" customFormat="false" ht="15" hidden="true" customHeight="false" outlineLevel="0" collapsed="false">
      <c r="A2005" s="104" t="s">
        <v>129</v>
      </c>
      <c r="B2005" s="109" t="n">
        <v>2017</v>
      </c>
      <c r="C2005" s="109" t="n">
        <v>15577.843</v>
      </c>
      <c r="D2005" s="109" t="n">
        <v>40.953</v>
      </c>
      <c r="E2005" s="109" t="n">
        <v>39.356</v>
      </c>
    </row>
    <row r="2006" customFormat="false" ht="15" hidden="true" customHeight="false" outlineLevel="0" collapsed="false">
      <c r="A2006" s="104" t="s">
        <v>108</v>
      </c>
      <c r="B2006" s="109" t="n">
        <v>2017</v>
      </c>
      <c r="C2006" s="109" t="n">
        <v>623.103</v>
      </c>
      <c r="D2006" s="109" t="n">
        <v>14.929</v>
      </c>
      <c r="E2006" s="109" t="n">
        <v>20.012</v>
      </c>
    </row>
    <row r="2007" customFormat="false" ht="15" hidden="true" customHeight="false" outlineLevel="0" collapsed="false">
      <c r="A2007" s="104" t="s">
        <v>131</v>
      </c>
      <c r="B2007" s="109" t="n">
        <v>2017</v>
      </c>
      <c r="C2007" s="109" t="n">
        <v>5588.959</v>
      </c>
      <c r="D2007" s="109" t="n">
        <v>29.646</v>
      </c>
      <c r="E2007" s="109" t="n">
        <v>33.153</v>
      </c>
    </row>
    <row r="2008" customFormat="false" ht="15" hidden="true" customHeight="false" outlineLevel="0" collapsed="false">
      <c r="A2008" s="104" t="s">
        <v>109</v>
      </c>
      <c r="B2008" s="109" t="n">
        <v>2017</v>
      </c>
      <c r="C2008" s="109" t="n">
        <v>366.309</v>
      </c>
      <c r="D2008" s="109" t="n">
        <v>23.336</v>
      </c>
      <c r="E2008" s="109" t="n">
        <v>24.074</v>
      </c>
    </row>
    <row r="2009" customFormat="false" ht="15" hidden="true" customHeight="false" outlineLevel="0" collapsed="false">
      <c r="A2009" s="104" t="s">
        <v>110</v>
      </c>
      <c r="B2009" s="109" t="n">
        <v>2017</v>
      </c>
      <c r="C2009" s="109" t="n">
        <v>2841.254</v>
      </c>
      <c r="D2009" s="109" t="n">
        <v>9.743</v>
      </c>
      <c r="E2009" s="109" t="n">
        <v>12.199</v>
      </c>
    </row>
    <row r="2010" customFormat="false" ht="15" hidden="true" customHeight="false" outlineLevel="0" collapsed="false">
      <c r="A2010" s="104" t="s">
        <v>84</v>
      </c>
      <c r="B2010" s="109" t="n">
        <v>2017</v>
      </c>
      <c r="C2010" s="109" t="n">
        <v>3432.769</v>
      </c>
      <c r="D2010" s="109" t="n">
        <v>27.146</v>
      </c>
      <c r="E2010" s="109" t="n">
        <v>35.176</v>
      </c>
    </row>
    <row r="2011" customFormat="false" ht="15" hidden="true" customHeight="false" outlineLevel="0" collapsed="false">
      <c r="A2011" s="104" t="s">
        <v>112</v>
      </c>
      <c r="B2011" s="109" t="n">
        <v>2017</v>
      </c>
      <c r="C2011" s="109" t="n">
        <v>1032.031</v>
      </c>
      <c r="D2011" s="109" t="n">
        <v>16.648</v>
      </c>
      <c r="E2011" s="109" t="n">
        <v>20.981</v>
      </c>
    </row>
    <row r="2012" customFormat="false" ht="15" hidden="true" customHeight="false" outlineLevel="0" collapsed="false">
      <c r="A2012" s="104" t="s">
        <v>119</v>
      </c>
      <c r="B2012" s="109" t="n">
        <v>2017</v>
      </c>
      <c r="C2012" s="109" t="n">
        <v>590.312</v>
      </c>
      <c r="D2012" s="109" t="n">
        <v>24.761</v>
      </c>
      <c r="E2012" s="109" t="n">
        <v>29.822</v>
      </c>
    </row>
    <row r="2013" customFormat="false" ht="15" hidden="true" customHeight="false" outlineLevel="0" collapsed="false">
      <c r="A2013" s="104" t="s">
        <v>132</v>
      </c>
      <c r="B2013" s="109" t="n">
        <v>2017</v>
      </c>
      <c r="C2013" s="109" t="n">
        <v>3553.325</v>
      </c>
      <c r="D2013" s="109" t="n">
        <v>24.652</v>
      </c>
      <c r="E2013" s="109" t="n">
        <v>29.96</v>
      </c>
    </row>
    <row r="2014" customFormat="false" ht="15" hidden="true" customHeight="false" outlineLevel="0" collapsed="false">
      <c r="A2014" s="104" t="s">
        <v>111</v>
      </c>
      <c r="B2014" s="109" t="n">
        <v>2017</v>
      </c>
      <c r="C2014" s="109" t="n">
        <v>642.127</v>
      </c>
      <c r="D2014" s="109" t="n">
        <v>16.275</v>
      </c>
      <c r="E2014" s="109" t="n">
        <v>20.601</v>
      </c>
    </row>
    <row r="2015" customFormat="false" ht="15" hidden="true" customHeight="false" outlineLevel="0" collapsed="false">
      <c r="A2015" s="104" t="s">
        <v>113</v>
      </c>
      <c r="B2015" s="109" t="n">
        <v>2017</v>
      </c>
      <c r="C2015" s="109" t="n">
        <v>1342.215</v>
      </c>
      <c r="D2015" s="109" t="n">
        <v>16.974</v>
      </c>
      <c r="E2015" s="109" t="n">
        <v>24.502</v>
      </c>
    </row>
    <row r="2016" customFormat="false" ht="15" hidden="true" customHeight="false" outlineLevel="0" collapsed="false">
      <c r="A2016" s="104" t="s">
        <v>85</v>
      </c>
      <c r="B2016" s="109" t="n">
        <v>2017</v>
      </c>
      <c r="C2016" s="109" t="n">
        <v>1027.41</v>
      </c>
      <c r="D2016" s="109" t="n">
        <v>23.805</v>
      </c>
      <c r="E2016" s="109" t="n">
        <v>30.708</v>
      </c>
    </row>
    <row r="2017" customFormat="false" ht="15" hidden="true" customHeight="false" outlineLevel="0" collapsed="false">
      <c r="A2017" s="104" t="s">
        <v>120</v>
      </c>
      <c r="B2017" s="109" t="n">
        <v>2018</v>
      </c>
      <c r="C2017" s="109" t="n">
        <v>4197.939</v>
      </c>
      <c r="D2017" s="109" t="n">
        <v>30.358</v>
      </c>
      <c r="E2017" s="109" t="n">
        <v>32.375</v>
      </c>
    </row>
    <row r="2018" customFormat="false" ht="15" hidden="true" customHeight="false" outlineLevel="0" collapsed="false">
      <c r="A2018" s="104" t="s">
        <v>86</v>
      </c>
      <c r="B2018" s="109" t="n">
        <v>2018</v>
      </c>
      <c r="C2018" s="109" t="n">
        <v>4627.096</v>
      </c>
      <c r="D2018" s="109" t="n">
        <v>19.534</v>
      </c>
      <c r="E2018" s="109" t="n">
        <v>23.473</v>
      </c>
    </row>
    <row r="2019" customFormat="false" ht="15" hidden="true" customHeight="false" outlineLevel="0" collapsed="false">
      <c r="A2019" s="104" t="s">
        <v>114</v>
      </c>
      <c r="B2019" s="109" t="n">
        <v>2018</v>
      </c>
      <c r="C2019" s="109" t="n">
        <v>813.496</v>
      </c>
      <c r="D2019" s="109" t="n">
        <v>17.908</v>
      </c>
      <c r="E2019" s="109" t="n">
        <v>21.917</v>
      </c>
    </row>
    <row r="2020" customFormat="false" ht="15" hidden="true" customHeight="false" outlineLevel="0" collapsed="false">
      <c r="A2020" s="104" t="s">
        <v>122</v>
      </c>
      <c r="B2020" s="109" t="n">
        <v>2018</v>
      </c>
      <c r="C2020" s="109" t="n">
        <v>7543.525</v>
      </c>
      <c r="D2020" s="109" t="n">
        <v>29.729</v>
      </c>
      <c r="E2020" s="109" t="n">
        <v>33.487</v>
      </c>
    </row>
    <row r="2021" customFormat="false" ht="15" hidden="true" customHeight="false" outlineLevel="0" collapsed="false">
      <c r="A2021" s="104" t="s">
        <v>88</v>
      </c>
      <c r="B2021" s="109" t="n">
        <v>2018</v>
      </c>
      <c r="C2021" s="109" t="n">
        <v>681.47</v>
      </c>
      <c r="D2021" s="109" t="n">
        <v>23.492</v>
      </c>
      <c r="E2021" s="109" t="n">
        <v>26.787</v>
      </c>
    </row>
    <row r="2022" customFormat="false" ht="15" hidden="true" customHeight="false" outlineLevel="0" collapsed="false">
      <c r="A2022" s="104" t="s">
        <v>89</v>
      </c>
      <c r="B2022" s="109" t="n">
        <v>2018</v>
      </c>
      <c r="C2022" s="109" t="n">
        <v>376.175</v>
      </c>
      <c r="D2022" s="109" t="n">
        <v>13.509</v>
      </c>
      <c r="E2022" s="109" t="n">
        <v>22.564</v>
      </c>
    </row>
    <row r="2023" customFormat="false" ht="15" hidden="true" customHeight="false" outlineLevel="0" collapsed="false">
      <c r="A2023" s="104" t="s">
        <v>123</v>
      </c>
      <c r="B2023" s="109" t="n">
        <v>2018</v>
      </c>
      <c r="C2023" s="109" t="n">
        <v>3177.015</v>
      </c>
      <c r="D2023" s="109" t="n">
        <v>26.469</v>
      </c>
      <c r="E2023" s="109" t="n">
        <v>28.173</v>
      </c>
    </row>
    <row r="2024" customFormat="false" ht="15" hidden="true" customHeight="false" outlineLevel="0" collapsed="false">
      <c r="A2024" s="104" t="s">
        <v>71</v>
      </c>
      <c r="B2024" s="109" t="n">
        <v>2018</v>
      </c>
      <c r="C2024" s="109" t="n">
        <v>1250.993</v>
      </c>
      <c r="D2024" s="109" t="n">
        <v>17.641</v>
      </c>
      <c r="E2024" s="109" t="n">
        <v>20.202</v>
      </c>
    </row>
    <row r="2025" customFormat="false" ht="15" hidden="true" customHeight="false" outlineLevel="0" collapsed="false">
      <c r="A2025" s="104" t="s">
        <v>90</v>
      </c>
      <c r="B2025" s="109" t="n">
        <v>2018</v>
      </c>
      <c r="C2025" s="109" t="n">
        <v>439.516</v>
      </c>
      <c r="D2025" s="109" t="n">
        <v>13.707</v>
      </c>
      <c r="E2025" s="109" t="n">
        <v>16.048</v>
      </c>
    </row>
    <row r="2026" customFormat="false" ht="15" hidden="true" customHeight="false" outlineLevel="0" collapsed="false">
      <c r="A2026" s="104" t="s">
        <v>91</v>
      </c>
      <c r="B2026" s="109" t="n">
        <v>2018</v>
      </c>
      <c r="C2026" s="109" t="n">
        <v>802.156</v>
      </c>
      <c r="D2026" s="109" t="n">
        <v>15.232</v>
      </c>
      <c r="E2026" s="109" t="n">
        <v>15.223</v>
      </c>
    </row>
    <row r="2027" customFormat="false" ht="15" hidden="true" customHeight="false" outlineLevel="0" collapsed="false">
      <c r="A2027" s="104" t="s">
        <v>92</v>
      </c>
      <c r="B2027" s="109" t="n">
        <v>2018</v>
      </c>
      <c r="C2027" s="109" t="n">
        <v>796.899</v>
      </c>
      <c r="D2027" s="109" t="n">
        <v>24.292</v>
      </c>
      <c r="E2027" s="109" t="n">
        <v>28.073</v>
      </c>
    </row>
    <row r="2028" customFormat="false" ht="15" hidden="true" customHeight="false" outlineLevel="0" collapsed="false">
      <c r="A2028" s="104" t="s">
        <v>157</v>
      </c>
      <c r="B2028" s="109" t="n">
        <v>2018</v>
      </c>
      <c r="C2028" s="109" t="n">
        <v>473.991</v>
      </c>
      <c r="D2028" s="109" t="n">
        <v>10.563</v>
      </c>
      <c r="E2028" s="109" t="n">
        <v>10.443</v>
      </c>
    </row>
    <row r="2029" customFormat="false" ht="15" hidden="true" customHeight="false" outlineLevel="0" collapsed="false">
      <c r="A2029" s="104" t="s">
        <v>75</v>
      </c>
      <c r="B2029" s="109" t="n">
        <v>2018</v>
      </c>
      <c r="C2029" s="109" t="n">
        <v>1980.551</v>
      </c>
      <c r="D2029" s="109" t="n">
        <v>27.357</v>
      </c>
      <c r="E2029" s="109" t="n">
        <v>24.554</v>
      </c>
    </row>
    <row r="2030" customFormat="false" ht="15" hidden="true" customHeight="false" outlineLevel="0" collapsed="false">
      <c r="A2030" s="104" t="s">
        <v>78</v>
      </c>
      <c r="B2030" s="109" t="n">
        <v>2018</v>
      </c>
      <c r="C2030" s="109" t="n">
        <v>1569.467</v>
      </c>
      <c r="D2030" s="109" t="n">
        <v>20.828</v>
      </c>
      <c r="E2030" s="109" t="n">
        <v>24.537</v>
      </c>
    </row>
    <row r="2031" customFormat="false" ht="15" hidden="true" customHeight="false" outlineLevel="0" collapsed="false">
      <c r="A2031" s="104" t="s">
        <v>116</v>
      </c>
      <c r="B2031" s="109" t="n">
        <v>2018</v>
      </c>
      <c r="C2031" s="109" t="n">
        <v>2193.336</v>
      </c>
      <c r="D2031" s="109" t="n">
        <v>29.923</v>
      </c>
      <c r="E2031" s="109" t="n">
        <v>30.559</v>
      </c>
    </row>
    <row r="2032" customFormat="false" ht="15" hidden="true" customHeight="false" outlineLevel="0" collapsed="false">
      <c r="A2032" s="104" t="s">
        <v>81</v>
      </c>
      <c r="B2032" s="109" t="n">
        <v>2018</v>
      </c>
      <c r="C2032" s="109"/>
      <c r="D2032" s="109" t="n">
        <v>22.267</v>
      </c>
      <c r="E2032" s="109" t="n">
        <v>32.11</v>
      </c>
    </row>
    <row r="2033" customFormat="false" ht="15" hidden="true" customHeight="false" outlineLevel="0" collapsed="false">
      <c r="A2033" s="104" t="s">
        <v>137</v>
      </c>
      <c r="B2033" s="109" t="n">
        <v>2018</v>
      </c>
      <c r="C2033" s="109" t="n">
        <v>13258.96</v>
      </c>
      <c r="D2033" s="109" t="n">
        <v>16.948</v>
      </c>
      <c r="E2033" s="109" t="n">
        <v>24.567</v>
      </c>
    </row>
    <row r="2034" customFormat="false" ht="15" hidden="true" customHeight="false" outlineLevel="0" collapsed="false">
      <c r="A2034" s="104" t="s">
        <v>94</v>
      </c>
      <c r="B2034" s="109" t="n">
        <v>2018</v>
      </c>
      <c r="C2034" s="109" t="n">
        <v>988.471</v>
      </c>
      <c r="D2034" s="109" t="n">
        <v>14.664</v>
      </c>
      <c r="E2034" s="109" t="n">
        <v>27.297</v>
      </c>
    </row>
    <row r="2035" customFormat="false" ht="15" hidden="true" customHeight="false" outlineLevel="0" collapsed="false">
      <c r="A2035" s="104" t="s">
        <v>95</v>
      </c>
      <c r="B2035" s="109" t="n">
        <v>2018</v>
      </c>
      <c r="C2035" s="109" t="n">
        <v>889.181</v>
      </c>
      <c r="D2035" s="109" t="n">
        <v>15.273</v>
      </c>
      <c r="E2035" s="109" t="n">
        <v>18.273</v>
      </c>
    </row>
    <row r="2036" customFormat="false" ht="15" hidden="true" customHeight="false" outlineLevel="0" collapsed="false">
      <c r="A2036" s="104" t="s">
        <v>124</v>
      </c>
      <c r="B2036" s="109" t="n">
        <v>2018</v>
      </c>
      <c r="C2036" s="109" t="n">
        <v>7559.919</v>
      </c>
      <c r="D2036" s="109" t="n">
        <v>18.362</v>
      </c>
      <c r="E2036" s="109" t="n">
        <v>19.966</v>
      </c>
    </row>
    <row r="2037" customFormat="false" ht="15" hidden="true" customHeight="false" outlineLevel="0" collapsed="false">
      <c r="A2037" s="104" t="s">
        <v>96</v>
      </c>
      <c r="B2037" s="109" t="n">
        <v>2018</v>
      </c>
      <c r="C2037" s="109" t="n">
        <v>503.361</v>
      </c>
      <c r="D2037" s="109" t="n">
        <v>20.577</v>
      </c>
      <c r="E2037" s="109" t="n">
        <v>26.965</v>
      </c>
    </row>
    <row r="2038" customFormat="false" ht="15" hidden="true" customHeight="false" outlineLevel="0" collapsed="false">
      <c r="A2038" s="104" t="s">
        <v>125</v>
      </c>
      <c r="B2038" s="109" t="n">
        <v>2018</v>
      </c>
      <c r="C2038" s="109" t="n">
        <v>1617.693</v>
      </c>
      <c r="D2038" s="109" t="n">
        <v>18.831</v>
      </c>
      <c r="E2038" s="109" t="n">
        <v>22.932</v>
      </c>
    </row>
    <row r="2039" customFormat="false" ht="15" hidden="true" customHeight="false" outlineLevel="0" collapsed="false">
      <c r="A2039" s="104" t="s">
        <v>97</v>
      </c>
      <c r="B2039" s="109" t="n">
        <v>2018</v>
      </c>
      <c r="C2039" s="109" t="n">
        <v>553.961</v>
      </c>
      <c r="D2039" s="109" t="n">
        <v>22.339</v>
      </c>
      <c r="E2039" s="109" t="n">
        <v>24.079</v>
      </c>
    </row>
    <row r="2040" customFormat="false" ht="15" hidden="true" customHeight="false" outlineLevel="0" collapsed="false">
      <c r="A2040" s="104" t="s">
        <v>98</v>
      </c>
      <c r="B2040" s="109" t="n">
        <v>2018</v>
      </c>
      <c r="C2040" s="109" t="n">
        <v>711.75</v>
      </c>
      <c r="D2040" s="109" t="n">
        <v>18.3</v>
      </c>
      <c r="E2040" s="109" t="n">
        <v>20.317</v>
      </c>
    </row>
    <row r="2041" customFormat="false" ht="15" hidden="true" customHeight="false" outlineLevel="0" collapsed="false">
      <c r="A2041" s="104" t="s">
        <v>82</v>
      </c>
      <c r="B2041" s="109" t="n">
        <v>2018</v>
      </c>
      <c r="C2041" s="109" t="n">
        <v>1681.247</v>
      </c>
      <c r="D2041" s="109" t="n">
        <v>21.416</v>
      </c>
      <c r="E2041" s="109" t="n">
        <v>26.769</v>
      </c>
    </row>
    <row r="2042" customFormat="false" ht="15" hidden="true" customHeight="false" outlineLevel="0" collapsed="false">
      <c r="A2042" s="104" t="s">
        <v>99</v>
      </c>
      <c r="B2042" s="109" t="n">
        <v>2018</v>
      </c>
      <c r="C2042" s="109" t="n">
        <v>1308.384</v>
      </c>
      <c r="D2042" s="109" t="n">
        <v>46.803</v>
      </c>
      <c r="E2042" s="109" t="n">
        <v>47.24</v>
      </c>
    </row>
    <row r="2043" customFormat="false" ht="15" hidden="true" customHeight="false" outlineLevel="0" collapsed="false">
      <c r="A2043" s="104" t="s">
        <v>100</v>
      </c>
      <c r="B2043" s="109" t="n">
        <v>2018</v>
      </c>
      <c r="C2043" s="109" t="n">
        <v>508.919</v>
      </c>
      <c r="D2043" s="109" t="n">
        <v>23.297</v>
      </c>
      <c r="E2043" s="109" t="n">
        <v>29.029</v>
      </c>
    </row>
    <row r="2044" customFormat="false" ht="15" hidden="true" customHeight="false" outlineLevel="0" collapsed="false">
      <c r="A2044" s="104" t="s">
        <v>134</v>
      </c>
      <c r="B2044" s="109" t="n">
        <v>2018</v>
      </c>
      <c r="C2044" s="109" t="n">
        <v>11126.947</v>
      </c>
      <c r="D2044" s="109" t="n">
        <v>31.665</v>
      </c>
      <c r="E2044" s="109" t="n">
        <v>49.224</v>
      </c>
    </row>
    <row r="2045" customFormat="false" ht="15" hidden="true" customHeight="false" outlineLevel="0" collapsed="false">
      <c r="A2045" s="104" t="s">
        <v>101</v>
      </c>
      <c r="B2045" s="109" t="n">
        <v>2018</v>
      </c>
      <c r="C2045" s="109" t="n">
        <v>418.647</v>
      </c>
      <c r="D2045" s="109" t="n">
        <v>13.143</v>
      </c>
      <c r="E2045" s="109" t="n">
        <v>17.577</v>
      </c>
    </row>
    <row r="2046" customFormat="false" ht="15" hidden="true" customHeight="false" outlineLevel="0" collapsed="false">
      <c r="A2046" s="104" t="s">
        <v>102</v>
      </c>
      <c r="B2046" s="109" t="n">
        <v>2018</v>
      </c>
      <c r="C2046" s="109" t="n">
        <v>338.202</v>
      </c>
      <c r="D2046" s="109" t="n">
        <v>23.776</v>
      </c>
      <c r="E2046" s="109" t="n">
        <v>26.576</v>
      </c>
    </row>
    <row r="2047" customFormat="false" ht="15" hidden="true" customHeight="false" outlineLevel="0" collapsed="false">
      <c r="A2047" s="104" t="s">
        <v>103</v>
      </c>
      <c r="B2047" s="109" t="n">
        <v>2018</v>
      </c>
      <c r="C2047" s="109" t="n">
        <v>848.597</v>
      </c>
      <c r="D2047" s="109" t="n">
        <v>19.736</v>
      </c>
      <c r="E2047" s="109" t="n">
        <v>23.143</v>
      </c>
    </row>
    <row r="2048" customFormat="false" ht="15" hidden="true" customHeight="false" outlineLevel="0" collapsed="false">
      <c r="A2048" s="104" t="s">
        <v>104</v>
      </c>
      <c r="B2048" s="109" t="n">
        <v>2018</v>
      </c>
      <c r="C2048" s="109" t="n">
        <v>1262.542</v>
      </c>
      <c r="D2048" s="109" t="n">
        <v>25.908</v>
      </c>
      <c r="E2048" s="109" t="n">
        <v>26.067</v>
      </c>
    </row>
    <row r="2049" customFormat="false" ht="15" hidden="true" customHeight="false" outlineLevel="0" collapsed="false">
      <c r="A2049" s="104" t="s">
        <v>126</v>
      </c>
      <c r="B2049" s="109" t="n">
        <v>2018</v>
      </c>
      <c r="C2049" s="109" t="n">
        <v>10054.752</v>
      </c>
      <c r="D2049" s="109" t="n">
        <v>23.474</v>
      </c>
      <c r="E2049" s="109" t="n">
        <v>25.17</v>
      </c>
    </row>
    <row r="2050" customFormat="false" ht="15" hidden="true" customHeight="false" outlineLevel="0" collapsed="false">
      <c r="A2050" s="104" t="s">
        <v>127</v>
      </c>
      <c r="B2050" s="109" t="n">
        <v>2018</v>
      </c>
      <c r="C2050" s="109" t="n">
        <v>3215.987</v>
      </c>
      <c r="D2050" s="109" t="n">
        <v>26.851</v>
      </c>
      <c r="E2050" s="109" t="n">
        <v>29.529</v>
      </c>
    </row>
    <row r="2051" customFormat="false" ht="15" hidden="true" customHeight="false" outlineLevel="0" collapsed="false">
      <c r="A2051" s="104" t="s">
        <v>105</v>
      </c>
      <c r="B2051" s="109" t="n">
        <v>2018</v>
      </c>
      <c r="C2051" s="109" t="n">
        <v>406.191</v>
      </c>
      <c r="D2051" s="109" t="n">
        <v>25.963</v>
      </c>
      <c r="E2051" s="109" t="n">
        <v>31.679</v>
      </c>
    </row>
    <row r="2052" customFormat="false" ht="15" hidden="true" customHeight="false" outlineLevel="0" collapsed="false">
      <c r="A2052" s="104" t="s">
        <v>128</v>
      </c>
      <c r="B2052" s="109" t="n">
        <v>2018</v>
      </c>
      <c r="C2052" s="109" t="n">
        <v>5355.723</v>
      </c>
      <c r="D2052" s="109" t="n">
        <v>30.869</v>
      </c>
      <c r="E2052" s="109" t="n">
        <v>36.685</v>
      </c>
    </row>
    <row r="2053" customFormat="false" ht="15" hidden="true" customHeight="false" outlineLevel="0" collapsed="false">
      <c r="A2053" s="104" t="s">
        <v>106</v>
      </c>
      <c r="B2053" s="109" t="n">
        <v>2018</v>
      </c>
      <c r="C2053" s="109" t="n">
        <v>426.473</v>
      </c>
      <c r="D2053" s="109" t="n">
        <v>21.276</v>
      </c>
      <c r="E2053" s="109" t="n">
        <v>27.32</v>
      </c>
    </row>
    <row r="2054" customFormat="false" ht="15" hidden="true" customHeight="false" outlineLevel="0" collapsed="false">
      <c r="A2054" s="104" t="s">
        <v>136</v>
      </c>
      <c r="B2054" s="109" t="n">
        <v>2018</v>
      </c>
      <c r="C2054" s="109" t="n">
        <v>2434.924</v>
      </c>
      <c r="D2054" s="109" t="n">
        <v>5.906</v>
      </c>
      <c r="E2054" s="109" t="n">
        <v>10.152</v>
      </c>
    </row>
    <row r="2055" customFormat="false" ht="15" hidden="true" customHeight="false" outlineLevel="0" collapsed="false">
      <c r="A2055" s="104" t="s">
        <v>107</v>
      </c>
      <c r="B2055" s="109" t="n">
        <v>2018</v>
      </c>
      <c r="C2055" s="109" t="n">
        <v>776.223</v>
      </c>
      <c r="D2055" s="109" t="n">
        <v>21.854</v>
      </c>
      <c r="E2055" s="109" t="n">
        <v>23.787</v>
      </c>
    </row>
    <row r="2056" customFormat="false" ht="15" hidden="true" customHeight="false" outlineLevel="0" collapsed="false">
      <c r="A2056" s="104" t="s">
        <v>117</v>
      </c>
      <c r="B2056" s="109" t="n">
        <v>2018</v>
      </c>
      <c r="C2056" s="109" t="n">
        <v>1743.059</v>
      </c>
      <c r="D2056" s="109" t="n">
        <v>31.543</v>
      </c>
      <c r="E2056" s="109" t="n">
        <v>36.133</v>
      </c>
    </row>
    <row r="2057" customFormat="false" ht="15" hidden="true" customHeight="false" outlineLevel="0" collapsed="false">
      <c r="A2057" s="104" t="s">
        <v>118</v>
      </c>
      <c r="B2057" s="109" t="n">
        <v>2018</v>
      </c>
      <c r="C2057" s="109" t="n">
        <v>1027.718</v>
      </c>
      <c r="D2057" s="109" t="n">
        <v>24.709</v>
      </c>
      <c r="E2057" s="109" t="n">
        <v>27.728</v>
      </c>
    </row>
    <row r="2058" customFormat="false" ht="15" hidden="true" customHeight="false" outlineLevel="0" collapsed="false">
      <c r="A2058" s="104" t="s">
        <v>129</v>
      </c>
      <c r="B2058" s="109" t="n">
        <v>2018</v>
      </c>
      <c r="C2058" s="109" t="n">
        <v>16332.048</v>
      </c>
      <c r="D2058" s="109" t="n">
        <v>39.558</v>
      </c>
      <c r="E2058" s="109" t="n">
        <v>37.887</v>
      </c>
    </row>
    <row r="2059" customFormat="false" ht="15" hidden="true" customHeight="false" outlineLevel="0" collapsed="false">
      <c r="A2059" s="104" t="s">
        <v>108</v>
      </c>
      <c r="B2059" s="109" t="n">
        <v>2018</v>
      </c>
      <c r="C2059" s="109" t="n">
        <v>668.833</v>
      </c>
      <c r="D2059" s="109" t="n">
        <v>16.15</v>
      </c>
      <c r="E2059" s="109" t="n">
        <v>21.143</v>
      </c>
    </row>
    <row r="2060" customFormat="false" ht="15" hidden="true" customHeight="false" outlineLevel="0" collapsed="false">
      <c r="A2060" s="104" t="s">
        <v>131</v>
      </c>
      <c r="B2060" s="109" t="n">
        <v>2018</v>
      </c>
      <c r="C2060" s="109" t="n">
        <v>5662.045</v>
      </c>
      <c r="D2060" s="109" t="n">
        <v>29.86</v>
      </c>
      <c r="E2060" s="109" t="n">
        <v>33.232</v>
      </c>
    </row>
    <row r="2061" customFormat="false" ht="15" hidden="true" customHeight="false" outlineLevel="0" collapsed="false">
      <c r="A2061" s="104" t="s">
        <v>109</v>
      </c>
      <c r="B2061" s="109" t="n">
        <v>2018</v>
      </c>
      <c r="C2061" s="109" t="n">
        <v>342.02</v>
      </c>
      <c r="D2061" s="109" t="n">
        <v>21.787</v>
      </c>
      <c r="E2061" s="109" t="n">
        <v>30.218</v>
      </c>
    </row>
    <row r="2062" customFormat="false" ht="15" hidden="true" customHeight="false" outlineLevel="0" collapsed="false">
      <c r="A2062" s="104" t="s">
        <v>110</v>
      </c>
      <c r="B2062" s="109" t="n">
        <v>2018</v>
      </c>
      <c r="C2062" s="109" t="n">
        <v>3289.069</v>
      </c>
      <c r="D2062" s="109" t="n">
        <v>9.397</v>
      </c>
      <c r="E2062" s="109" t="n">
        <v>11.973</v>
      </c>
    </row>
    <row r="2063" customFormat="false" ht="15" hidden="true" customHeight="false" outlineLevel="0" collapsed="false">
      <c r="A2063" s="104" t="s">
        <v>84</v>
      </c>
      <c r="B2063" s="109" t="n">
        <v>2018</v>
      </c>
      <c r="C2063" s="109" t="n">
        <v>3456.203</v>
      </c>
      <c r="D2063" s="109" t="n">
        <v>25.913</v>
      </c>
      <c r="E2063" s="109" t="n">
        <v>35.977</v>
      </c>
    </row>
    <row r="2064" customFormat="false" ht="15" hidden="true" customHeight="false" outlineLevel="0" collapsed="false">
      <c r="A2064" s="104" t="s">
        <v>112</v>
      </c>
      <c r="B2064" s="109" t="n">
        <v>2018</v>
      </c>
      <c r="C2064" s="109" t="n">
        <v>1100.183</v>
      </c>
      <c r="D2064" s="109" t="n">
        <v>16.607</v>
      </c>
      <c r="E2064" s="109" t="n">
        <v>21.175</v>
      </c>
    </row>
    <row r="2065" customFormat="false" ht="15" hidden="true" customHeight="false" outlineLevel="0" collapsed="false">
      <c r="A2065" s="104" t="s">
        <v>119</v>
      </c>
      <c r="B2065" s="109" t="n">
        <v>2018</v>
      </c>
      <c r="C2065" s="109" t="n">
        <v>615.193</v>
      </c>
      <c r="D2065" s="109" t="n">
        <v>25.227</v>
      </c>
      <c r="E2065" s="109" t="n">
        <v>27.802</v>
      </c>
    </row>
    <row r="2066" customFormat="false" ht="15" hidden="true" customHeight="false" outlineLevel="0" collapsed="false">
      <c r="A2066" s="104" t="s">
        <v>132</v>
      </c>
      <c r="B2066" s="109" t="n">
        <v>2018</v>
      </c>
      <c r="C2066" s="109" t="n">
        <v>3531.89</v>
      </c>
      <c r="D2066" s="109" t="n">
        <v>25.252</v>
      </c>
      <c r="E2066" s="109" t="n">
        <v>28.662</v>
      </c>
    </row>
    <row r="2067" customFormat="false" ht="15" hidden="true" customHeight="false" outlineLevel="0" collapsed="false">
      <c r="A2067" s="104" t="s">
        <v>111</v>
      </c>
      <c r="B2067" s="109" t="n">
        <v>2018</v>
      </c>
      <c r="C2067" s="109" t="n">
        <v>666.621</v>
      </c>
      <c r="D2067" s="109" t="n">
        <v>16.036</v>
      </c>
      <c r="E2067" s="109" t="n">
        <v>20.475</v>
      </c>
    </row>
    <row r="2068" customFormat="false" ht="15" hidden="true" customHeight="false" outlineLevel="0" collapsed="false">
      <c r="A2068" s="104" t="s">
        <v>113</v>
      </c>
      <c r="B2068" s="109" t="n">
        <v>2018</v>
      </c>
      <c r="C2068" s="109" t="n">
        <v>1385.797</v>
      </c>
      <c r="D2068" s="109" t="n">
        <v>17.548</v>
      </c>
      <c r="E2068" s="109" t="n">
        <v>24.588</v>
      </c>
    </row>
    <row r="2069" customFormat="false" ht="15" hidden="true" customHeight="false" outlineLevel="0" collapsed="false">
      <c r="A2069" s="104" t="s">
        <v>85</v>
      </c>
      <c r="B2069" s="109" t="n">
        <v>2018</v>
      </c>
      <c r="C2069" s="109" t="n">
        <v>1054.339</v>
      </c>
      <c r="D2069" s="109" t="n">
        <v>21.791</v>
      </c>
      <c r="E2069" s="109" t="n">
        <v>27.188</v>
      </c>
    </row>
    <row r="2070" customFormat="false" ht="15" hidden="true" customHeight="false" outlineLevel="0" collapsed="false">
      <c r="A2070" s="104" t="s">
        <v>120</v>
      </c>
      <c r="B2070" s="109" t="n">
        <v>2019</v>
      </c>
      <c r="C2070" s="109" t="n">
        <v>4221.393</v>
      </c>
      <c r="D2070" s="109" t="n">
        <v>30.132</v>
      </c>
      <c r="E2070" s="109" t="n">
        <v>31.005</v>
      </c>
    </row>
    <row r="2071" customFormat="false" ht="15" hidden="true" customHeight="false" outlineLevel="0" collapsed="false">
      <c r="A2071" s="104" t="s">
        <v>86</v>
      </c>
      <c r="B2071" s="109" t="n">
        <v>2019</v>
      </c>
      <c r="C2071" s="109" t="n">
        <v>4621.934</v>
      </c>
      <c r="D2071" s="109" t="n">
        <v>19.389</v>
      </c>
      <c r="E2071" s="109" t="n">
        <v>22.903</v>
      </c>
    </row>
    <row r="2072" customFormat="false" ht="15" hidden="true" customHeight="false" outlineLevel="0" collapsed="false">
      <c r="A2072" s="104" t="s">
        <v>114</v>
      </c>
      <c r="B2072" s="109" t="n">
        <v>2019</v>
      </c>
      <c r="C2072" s="109" t="n">
        <v>863.007</v>
      </c>
      <c r="D2072" s="109" t="n">
        <v>18.519</v>
      </c>
      <c r="E2072" s="109" t="n">
        <v>20.415</v>
      </c>
    </row>
    <row r="2073" customFormat="false" ht="15" hidden="true" customHeight="false" outlineLevel="0" collapsed="false">
      <c r="A2073" s="104" t="s">
        <v>122</v>
      </c>
      <c r="B2073" s="109" t="n">
        <v>2019</v>
      </c>
      <c r="C2073" s="109" t="n">
        <v>7959.909</v>
      </c>
      <c r="D2073" s="109" t="n">
        <v>31.122</v>
      </c>
      <c r="E2073" s="109" t="n">
        <v>29.965</v>
      </c>
    </row>
    <row r="2074" customFormat="false" ht="15" hidden="true" customHeight="false" outlineLevel="0" collapsed="false">
      <c r="A2074" s="104" t="s">
        <v>88</v>
      </c>
      <c r="B2074" s="109" t="n">
        <v>2019</v>
      </c>
      <c r="C2074" s="109" t="n">
        <v>720.804</v>
      </c>
      <c r="D2074" s="109" t="n">
        <v>24.006</v>
      </c>
      <c r="E2074" s="109" t="n">
        <v>27.483</v>
      </c>
    </row>
    <row r="2075" customFormat="false" ht="15" hidden="true" customHeight="false" outlineLevel="0" collapsed="false">
      <c r="A2075" s="104" t="s">
        <v>89</v>
      </c>
      <c r="B2075" s="109" t="n">
        <v>2019</v>
      </c>
      <c r="C2075" s="109" t="n">
        <v>424.689</v>
      </c>
      <c r="D2075" s="109" t="n">
        <v>13.329</v>
      </c>
      <c r="E2075" s="109" t="n">
        <v>22.669</v>
      </c>
    </row>
    <row r="2076" customFormat="false" ht="15" hidden="true" customHeight="false" outlineLevel="0" collapsed="false">
      <c r="A2076" s="104" t="s">
        <v>123</v>
      </c>
      <c r="B2076" s="109" t="n">
        <v>2019</v>
      </c>
      <c r="C2076" s="109" t="n">
        <v>3334.428</v>
      </c>
      <c r="D2076" s="109" t="n">
        <v>26.499</v>
      </c>
      <c r="E2076" s="109" t="n">
        <v>28.351</v>
      </c>
    </row>
    <row r="2077" customFormat="false" ht="15" hidden="true" customHeight="false" outlineLevel="0" collapsed="false">
      <c r="A2077" s="104" t="s">
        <v>71</v>
      </c>
      <c r="B2077" s="109" t="n">
        <v>2019</v>
      </c>
      <c r="C2077" s="109" t="n">
        <v>1299.105</v>
      </c>
      <c r="D2077" s="109" t="n">
        <v>17.783</v>
      </c>
      <c r="E2077" s="109" t="n">
        <v>19.916</v>
      </c>
    </row>
    <row r="2078" customFormat="false" ht="15" hidden="true" customHeight="false" outlineLevel="0" collapsed="false">
      <c r="A2078" s="104" t="s">
        <v>90</v>
      </c>
      <c r="B2078" s="109" t="n">
        <v>2019</v>
      </c>
      <c r="C2078" s="109" t="n">
        <v>480.278</v>
      </c>
      <c r="D2078" s="109" t="n">
        <v>14.133</v>
      </c>
      <c r="E2078" s="109" t="n">
        <v>16.128</v>
      </c>
    </row>
    <row r="2079" customFormat="false" ht="15" hidden="true" customHeight="false" outlineLevel="0" collapsed="false">
      <c r="A2079" s="104" t="s">
        <v>91</v>
      </c>
      <c r="B2079" s="109" t="n">
        <v>2019</v>
      </c>
      <c r="C2079" s="109" t="n">
        <v>826.179</v>
      </c>
      <c r="D2079" s="109" t="n">
        <v>15.709</v>
      </c>
      <c r="E2079" s="109" t="n">
        <v>15.339</v>
      </c>
    </row>
    <row r="2080" customFormat="false" ht="15" hidden="true" customHeight="false" outlineLevel="0" collapsed="false">
      <c r="A2080" s="104" t="s">
        <v>92</v>
      </c>
      <c r="B2080" s="109" t="n">
        <v>2019</v>
      </c>
      <c r="C2080" s="109" t="n">
        <v>827.539</v>
      </c>
      <c r="D2080" s="109" t="n">
        <v>24.728</v>
      </c>
      <c r="E2080" s="109" t="n">
        <v>28.536</v>
      </c>
    </row>
    <row r="2081" customFormat="false" ht="15" hidden="true" customHeight="false" outlineLevel="0" collapsed="false">
      <c r="A2081" s="104" t="s">
        <v>157</v>
      </c>
      <c r="B2081" s="109" t="n">
        <v>2019</v>
      </c>
      <c r="C2081" s="109" t="n">
        <v>481.158</v>
      </c>
      <c r="D2081" s="109" t="n">
        <v>10.966</v>
      </c>
      <c r="E2081" s="109" t="n">
        <v>10.852</v>
      </c>
    </row>
    <row r="2082" customFormat="false" ht="15" hidden="true" customHeight="false" outlineLevel="0" collapsed="false">
      <c r="A2082" s="104" t="s">
        <v>75</v>
      </c>
      <c r="B2082" s="109" t="n">
        <v>2019</v>
      </c>
      <c r="C2082" s="109" t="n">
        <v>2013.555</v>
      </c>
      <c r="D2082" s="109" t="n">
        <v>26.139</v>
      </c>
      <c r="E2082" s="109" t="n">
        <v>25.364</v>
      </c>
    </row>
    <row r="2083" customFormat="false" ht="15" hidden="true" customHeight="false" outlineLevel="0" collapsed="false">
      <c r="A2083" s="104" t="s">
        <v>78</v>
      </c>
      <c r="B2083" s="109" t="n">
        <v>2019</v>
      </c>
      <c r="C2083" s="109" t="n">
        <v>1671.825</v>
      </c>
      <c r="D2083" s="109" t="n">
        <v>21.077</v>
      </c>
      <c r="E2083" s="109" t="n">
        <v>24.081</v>
      </c>
    </row>
    <row r="2084" customFormat="false" ht="15" hidden="true" customHeight="false" outlineLevel="0" collapsed="false">
      <c r="A2084" s="104" t="s">
        <v>116</v>
      </c>
      <c r="B2084" s="109" t="n">
        <v>2019</v>
      </c>
      <c r="C2084" s="109" t="n">
        <v>2351.435</v>
      </c>
      <c r="D2084" s="109" t="n">
        <v>29.311</v>
      </c>
      <c r="E2084" s="109" t="n">
        <v>30.191</v>
      </c>
    </row>
    <row r="2085" customFormat="false" ht="15" hidden="true" customHeight="false" outlineLevel="0" collapsed="false">
      <c r="A2085" s="104" t="s">
        <v>81</v>
      </c>
      <c r="B2085" s="109" t="n">
        <v>2019</v>
      </c>
      <c r="C2085" s="109"/>
      <c r="D2085" s="109" t="n">
        <v>22.147</v>
      </c>
      <c r="E2085" s="109" t="n">
        <v>29.642</v>
      </c>
    </row>
    <row r="2086" customFormat="false" ht="15" hidden="true" customHeight="false" outlineLevel="0" collapsed="false">
      <c r="A2086" s="104" t="s">
        <v>137</v>
      </c>
      <c r="B2086" s="109" t="n">
        <v>2019</v>
      </c>
      <c r="C2086" s="109" t="n">
        <v>12874.039</v>
      </c>
      <c r="D2086" s="109" t="n">
        <v>15.976</v>
      </c>
      <c r="E2086" s="109" t="n">
        <v>21.598</v>
      </c>
    </row>
    <row r="2087" customFormat="false" ht="15" hidden="true" customHeight="false" outlineLevel="0" collapsed="false">
      <c r="A2087" s="104" t="s">
        <v>94</v>
      </c>
      <c r="B2087" s="109" t="n">
        <v>2019</v>
      </c>
      <c r="C2087" s="109" t="n">
        <v>1083.94</v>
      </c>
      <c r="D2087" s="109" t="n">
        <v>14.583</v>
      </c>
      <c r="E2087" s="109" t="n">
        <v>26.943</v>
      </c>
    </row>
    <row r="2088" customFormat="false" ht="15" hidden="true" customHeight="false" outlineLevel="0" collapsed="false">
      <c r="A2088" s="104" t="s">
        <v>95</v>
      </c>
      <c r="B2088" s="109" t="n">
        <v>2019</v>
      </c>
      <c r="C2088" s="109" t="n">
        <v>947.79</v>
      </c>
      <c r="D2088" s="109" t="n">
        <v>15.526</v>
      </c>
      <c r="E2088" s="109" t="n">
        <v>18.631</v>
      </c>
    </row>
    <row r="2089" customFormat="false" ht="15" hidden="true" customHeight="false" outlineLevel="0" collapsed="false">
      <c r="A2089" s="104" t="s">
        <v>124</v>
      </c>
      <c r="B2089" s="109" t="n">
        <v>2019</v>
      </c>
      <c r="C2089" s="109" t="n">
        <v>7857.358</v>
      </c>
      <c r="D2089" s="109" t="n">
        <v>18.681</v>
      </c>
      <c r="E2089" s="109" t="n">
        <v>19.481</v>
      </c>
    </row>
    <row r="2090" customFormat="false" ht="15" hidden="true" customHeight="false" outlineLevel="0" collapsed="false">
      <c r="A2090" s="104" t="s">
        <v>96</v>
      </c>
      <c r="B2090" s="109" t="n">
        <v>2019</v>
      </c>
      <c r="C2090" s="109" t="n">
        <v>517.163</v>
      </c>
      <c r="D2090" s="109" t="n">
        <v>21.858</v>
      </c>
      <c r="E2090" s="109" t="n">
        <v>26.733</v>
      </c>
    </row>
    <row r="2091" customFormat="false" ht="15" hidden="true" customHeight="false" outlineLevel="0" collapsed="false">
      <c r="A2091" s="104" t="s">
        <v>125</v>
      </c>
      <c r="B2091" s="109" t="n">
        <v>2019</v>
      </c>
      <c r="C2091" s="109" t="n">
        <v>1681.771</v>
      </c>
      <c r="D2091" s="109" t="n">
        <v>19.574</v>
      </c>
      <c r="E2091" s="109" t="n">
        <v>22.553</v>
      </c>
    </row>
    <row r="2092" customFormat="false" ht="15" hidden="true" customHeight="false" outlineLevel="0" collapsed="false">
      <c r="A2092" s="104" t="s">
        <v>97</v>
      </c>
      <c r="B2092" s="109" t="n">
        <v>2019</v>
      </c>
      <c r="C2092" s="109" t="n">
        <v>582.076</v>
      </c>
      <c r="D2092" s="109" t="n">
        <v>22.529</v>
      </c>
      <c r="E2092" s="109" t="n">
        <v>23.451</v>
      </c>
    </row>
    <row r="2093" customFormat="false" ht="15" hidden="true" customHeight="false" outlineLevel="0" collapsed="false">
      <c r="A2093" s="104" t="s">
        <v>98</v>
      </c>
      <c r="B2093" s="109" t="n">
        <v>2019</v>
      </c>
      <c r="C2093" s="109" t="n">
        <v>743.883</v>
      </c>
      <c r="D2093" s="109" t="n">
        <v>18.846</v>
      </c>
      <c r="E2093" s="109" t="n">
        <v>20.385</v>
      </c>
    </row>
    <row r="2094" customFormat="false" ht="15" hidden="true" customHeight="false" outlineLevel="0" collapsed="false">
      <c r="A2094" s="104" t="s">
        <v>82</v>
      </c>
      <c r="B2094" s="109" t="n">
        <v>2019</v>
      </c>
      <c r="C2094" s="109" t="n">
        <v>1777.276</v>
      </c>
      <c r="D2094" s="109" t="n">
        <v>21.499</v>
      </c>
      <c r="E2094" s="109" t="n">
        <v>25.759</v>
      </c>
    </row>
    <row r="2095" customFormat="false" ht="15" hidden="true" customHeight="false" outlineLevel="0" collapsed="false">
      <c r="A2095" s="104" t="s">
        <v>99</v>
      </c>
      <c r="B2095" s="109" t="n">
        <v>2019</v>
      </c>
      <c r="C2095" s="109" t="n">
        <v>1382.587</v>
      </c>
      <c r="D2095" s="109" t="n">
        <v>47.17</v>
      </c>
      <c r="E2095" s="109" t="n">
        <v>47.343</v>
      </c>
    </row>
    <row r="2096" customFormat="false" ht="15" hidden="true" customHeight="false" outlineLevel="0" collapsed="false">
      <c r="A2096" s="104" t="s">
        <v>100</v>
      </c>
      <c r="B2096" s="109" t="n">
        <v>2019</v>
      </c>
      <c r="C2096" s="109" t="n">
        <v>536</v>
      </c>
      <c r="D2096" s="109" t="n">
        <v>23.411</v>
      </c>
      <c r="E2096" s="109" t="n">
        <v>28.688</v>
      </c>
    </row>
    <row r="2097" customFormat="false" ht="15" hidden="true" customHeight="false" outlineLevel="0" collapsed="false">
      <c r="A2097" s="104" t="s">
        <v>134</v>
      </c>
      <c r="B2097" s="109" t="n">
        <v>2019</v>
      </c>
      <c r="C2097" s="109" t="n">
        <v>13811.616</v>
      </c>
      <c r="D2097" s="109" t="n">
        <v>25.862</v>
      </c>
      <c r="E2097" s="109" t="n">
        <v>47.326</v>
      </c>
    </row>
    <row r="2098" customFormat="false" ht="15" hidden="true" customHeight="false" outlineLevel="0" collapsed="false">
      <c r="A2098" s="104" t="s">
        <v>101</v>
      </c>
      <c r="B2098" s="109" t="n">
        <v>2019</v>
      </c>
      <c r="C2098" s="109" t="n">
        <v>436.795</v>
      </c>
      <c r="D2098" s="109" t="n">
        <v>13.565</v>
      </c>
      <c r="E2098" s="109" t="n">
        <v>17.969</v>
      </c>
    </row>
    <row r="2099" customFormat="false" ht="15" hidden="true" customHeight="false" outlineLevel="0" collapsed="false">
      <c r="A2099" s="104" t="s">
        <v>102</v>
      </c>
      <c r="B2099" s="109" t="n">
        <v>2019</v>
      </c>
      <c r="C2099" s="109" t="n">
        <v>347.229</v>
      </c>
      <c r="D2099" s="109" t="n">
        <v>23.361</v>
      </c>
      <c r="E2099" s="109" t="n">
        <v>26.36</v>
      </c>
    </row>
    <row r="2100" customFormat="false" ht="15" hidden="true" customHeight="false" outlineLevel="0" collapsed="false">
      <c r="A2100" s="104" t="s">
        <v>103</v>
      </c>
      <c r="B2100" s="109" t="n">
        <v>2019</v>
      </c>
      <c r="C2100" s="109" t="n">
        <v>867.6</v>
      </c>
      <c r="D2100" s="109" t="n">
        <v>19.947</v>
      </c>
      <c r="E2100" s="109" t="n">
        <v>22.939</v>
      </c>
    </row>
    <row r="2101" customFormat="false" ht="15" hidden="true" customHeight="false" outlineLevel="0" collapsed="false">
      <c r="A2101" s="104" t="s">
        <v>104</v>
      </c>
      <c r="B2101" s="109" t="n">
        <v>2019</v>
      </c>
      <c r="C2101" s="109" t="n">
        <v>1241.172</v>
      </c>
      <c r="D2101" s="109" t="n">
        <v>26.141</v>
      </c>
      <c r="E2101" s="109" t="n">
        <v>25.934</v>
      </c>
    </row>
    <row r="2102" customFormat="false" ht="15" hidden="true" customHeight="false" outlineLevel="0" collapsed="false">
      <c r="A2102" s="104" t="s">
        <v>126</v>
      </c>
      <c r="B2102" s="109" t="n">
        <v>2019</v>
      </c>
      <c r="C2102" s="109" t="n">
        <v>10566.157</v>
      </c>
      <c r="D2102" s="109" t="n">
        <v>23.486</v>
      </c>
      <c r="E2102" s="109" t="n">
        <v>24.575</v>
      </c>
    </row>
    <row r="2103" customFormat="false" ht="15" hidden="true" customHeight="false" outlineLevel="0" collapsed="false">
      <c r="A2103" s="104" t="s">
        <v>127</v>
      </c>
      <c r="B2103" s="109" t="n">
        <v>2019</v>
      </c>
      <c r="C2103" s="109" t="n">
        <v>3369.875</v>
      </c>
      <c r="D2103" s="109" t="n">
        <v>27.495</v>
      </c>
      <c r="E2103" s="109" t="n">
        <v>29.601</v>
      </c>
    </row>
    <row r="2104" customFormat="false" ht="15" hidden="true" customHeight="false" outlineLevel="0" collapsed="false">
      <c r="A2104" s="104" t="s">
        <v>105</v>
      </c>
      <c r="B2104" s="109" t="n">
        <v>2019</v>
      </c>
      <c r="C2104" s="109" t="n">
        <v>425.791</v>
      </c>
      <c r="D2104" s="109" t="n">
        <v>25.842</v>
      </c>
      <c r="E2104" s="109" t="n">
        <v>30.818</v>
      </c>
    </row>
    <row r="2105" customFormat="false" ht="15" hidden="true" customHeight="false" outlineLevel="0" collapsed="false">
      <c r="A2105" s="104" t="s">
        <v>128</v>
      </c>
      <c r="B2105" s="109" t="n">
        <v>2019</v>
      </c>
      <c r="C2105" s="109" t="n">
        <v>5639.576</v>
      </c>
      <c r="D2105" s="109" t="n">
        <v>30.145</v>
      </c>
      <c r="E2105" s="109" t="n">
        <v>36.872</v>
      </c>
    </row>
    <row r="2106" customFormat="false" ht="15" hidden="true" customHeight="false" outlineLevel="0" collapsed="false">
      <c r="A2106" s="104" t="s">
        <v>106</v>
      </c>
      <c r="B2106" s="109" t="n">
        <v>2019</v>
      </c>
      <c r="C2106" s="109" t="n">
        <v>444.176</v>
      </c>
      <c r="D2106" s="109" t="n">
        <v>21.802</v>
      </c>
      <c r="E2106" s="109" t="n">
        <v>26.459</v>
      </c>
    </row>
    <row r="2107" customFormat="false" ht="15" hidden="true" customHeight="false" outlineLevel="0" collapsed="false">
      <c r="A2107" s="104" t="s">
        <v>136</v>
      </c>
      <c r="B2107" s="109" t="n">
        <v>2019</v>
      </c>
      <c r="C2107" s="109" t="n">
        <v>2798.193</v>
      </c>
      <c r="D2107" s="109" t="n">
        <v>6.113</v>
      </c>
      <c r="E2107" s="109" t="n">
        <v>10.089</v>
      </c>
    </row>
    <row r="2108" customFormat="false" ht="15" hidden="true" customHeight="false" outlineLevel="0" collapsed="false">
      <c r="A2108" s="104" t="s">
        <v>107</v>
      </c>
      <c r="B2108" s="109" t="n">
        <v>2019</v>
      </c>
      <c r="C2108" s="109" t="n">
        <v>793.696</v>
      </c>
      <c r="D2108" s="109" t="n">
        <v>22.459</v>
      </c>
      <c r="E2108" s="109" t="n">
        <v>23.672</v>
      </c>
    </row>
    <row r="2109" customFormat="false" ht="15" hidden="true" customHeight="false" outlineLevel="0" collapsed="false">
      <c r="A2109" s="104" t="s">
        <v>117</v>
      </c>
      <c r="B2109" s="109" t="n">
        <v>2019</v>
      </c>
      <c r="C2109" s="109" t="n">
        <v>1840.605</v>
      </c>
      <c r="D2109" s="109" t="n">
        <v>31.03</v>
      </c>
      <c r="E2109" s="109" t="n">
        <v>35.365</v>
      </c>
    </row>
    <row r="2110" customFormat="false" ht="15" hidden="true" customHeight="false" outlineLevel="0" collapsed="false">
      <c r="A2110" s="104" t="s">
        <v>118</v>
      </c>
      <c r="B2110" s="109" t="n">
        <v>2019</v>
      </c>
      <c r="C2110" s="109" t="n">
        <v>1087.652</v>
      </c>
      <c r="D2110" s="109" t="n">
        <v>24.59</v>
      </c>
      <c r="E2110" s="109" t="n">
        <v>27.615</v>
      </c>
    </row>
    <row r="2111" customFormat="false" ht="15" hidden="true" customHeight="false" outlineLevel="0" collapsed="false">
      <c r="A2111" s="104" t="s">
        <v>129</v>
      </c>
      <c r="B2111" s="109" t="n">
        <v>2019</v>
      </c>
      <c r="C2111" s="109" t="n">
        <v>17030.064</v>
      </c>
      <c r="D2111" s="109" t="n">
        <v>39.059</v>
      </c>
      <c r="E2111" s="109" t="n">
        <v>38.107</v>
      </c>
    </row>
    <row r="2112" customFormat="false" ht="15" hidden="true" customHeight="false" outlineLevel="0" collapsed="false">
      <c r="A2112" s="104" t="s">
        <v>108</v>
      </c>
      <c r="B2112" s="109" t="n">
        <v>2019</v>
      </c>
      <c r="C2112" s="109" t="n">
        <v>714.825</v>
      </c>
      <c r="D2112" s="109" t="n">
        <v>17.171</v>
      </c>
      <c r="E2112" s="109" t="n">
        <v>22.234</v>
      </c>
    </row>
    <row r="2113" customFormat="false" ht="15" hidden="true" customHeight="false" outlineLevel="0" collapsed="false">
      <c r="A2113" s="104" t="s">
        <v>131</v>
      </c>
      <c r="B2113" s="109" t="n">
        <v>2019</v>
      </c>
      <c r="C2113" s="109" t="n">
        <v>5790.651</v>
      </c>
      <c r="D2113" s="109" t="n">
        <v>29.937</v>
      </c>
      <c r="E2113" s="109" t="n">
        <v>33.286</v>
      </c>
    </row>
    <row r="2114" customFormat="false" ht="15" hidden="true" customHeight="false" outlineLevel="0" collapsed="false">
      <c r="A2114" s="104" t="s">
        <v>109</v>
      </c>
      <c r="B2114" s="109" t="n">
        <v>2019</v>
      </c>
      <c r="C2114" s="109" t="n">
        <v>349.616</v>
      </c>
      <c r="D2114" s="109" t="n">
        <v>25.337</v>
      </c>
      <c r="E2114" s="109" t="n">
        <v>28.919</v>
      </c>
    </row>
    <row r="2115" customFormat="false" ht="15" hidden="true" customHeight="false" outlineLevel="0" collapsed="false">
      <c r="A2115" s="104" t="s">
        <v>110</v>
      </c>
      <c r="B2115" s="109" t="n">
        <v>2019</v>
      </c>
      <c r="C2115" s="109" t="n">
        <v>3763.13</v>
      </c>
      <c r="D2115" s="109" t="n">
        <v>8.97</v>
      </c>
      <c r="E2115" s="109" t="n">
        <v>11.73</v>
      </c>
    </row>
    <row r="2116" customFormat="false" ht="15" hidden="true" customHeight="false" outlineLevel="0" collapsed="false">
      <c r="A2116" s="104" t="s">
        <v>84</v>
      </c>
      <c r="B2116" s="109" t="n">
        <v>2019</v>
      </c>
      <c r="C2116" s="109" t="n">
        <v>3474.908</v>
      </c>
      <c r="D2116" s="109" t="n">
        <v>26.162</v>
      </c>
      <c r="E2116" s="109" t="n">
        <v>37.08</v>
      </c>
    </row>
    <row r="2117" customFormat="false" ht="15" hidden="true" customHeight="false" outlineLevel="0" collapsed="false">
      <c r="A2117" s="104" t="s">
        <v>112</v>
      </c>
      <c r="B2117" s="109" t="n">
        <v>2019</v>
      </c>
      <c r="C2117" s="109" t="n">
        <v>1174.304</v>
      </c>
      <c r="D2117" s="109" t="n">
        <v>16.832</v>
      </c>
      <c r="E2117" s="109" t="n">
        <v>21.357</v>
      </c>
    </row>
    <row r="2118" customFormat="false" ht="15" hidden="true" customHeight="false" outlineLevel="0" collapsed="false">
      <c r="A2118" s="104" t="s">
        <v>119</v>
      </c>
      <c r="B2118" s="109" t="n">
        <v>2019</v>
      </c>
      <c r="C2118" s="109" t="n">
        <v>643.89</v>
      </c>
      <c r="D2118" s="109" t="n">
        <v>25.906</v>
      </c>
      <c r="E2118" s="109" t="n">
        <v>25.624</v>
      </c>
    </row>
    <row r="2119" customFormat="false" ht="15" hidden="true" customHeight="false" outlineLevel="0" collapsed="false">
      <c r="A2119" s="104" t="s">
        <v>132</v>
      </c>
      <c r="B2119" s="109" t="n">
        <v>2019</v>
      </c>
      <c r="C2119" s="109" t="n">
        <v>3682.842</v>
      </c>
      <c r="D2119" s="109" t="n">
        <v>25.493</v>
      </c>
      <c r="E2119" s="109" t="n">
        <v>27.404</v>
      </c>
    </row>
    <row r="2120" customFormat="false" ht="15" hidden="true" customHeight="false" outlineLevel="0" collapsed="false">
      <c r="A2120" s="104" t="s">
        <v>111</v>
      </c>
      <c r="B2120" s="109" t="n">
        <v>2019</v>
      </c>
      <c r="C2120" s="109" t="n">
        <v>693.011</v>
      </c>
      <c r="D2120" s="109" t="n">
        <v>16.541</v>
      </c>
      <c r="E2120" s="109" t="n">
        <v>21.098</v>
      </c>
    </row>
    <row r="2121" customFormat="false" ht="15" hidden="true" customHeight="false" outlineLevel="0" collapsed="false">
      <c r="A2121" s="104" t="s">
        <v>113</v>
      </c>
      <c r="B2121" s="109" t="n">
        <v>2019</v>
      </c>
      <c r="C2121" s="109" t="n">
        <v>1433.996</v>
      </c>
      <c r="D2121" s="109" t="n">
        <v>17.696</v>
      </c>
      <c r="E2121" s="109" t="n">
        <v>22.855</v>
      </c>
    </row>
    <row r="2122" customFormat="false" ht="15" hidden="true" customHeight="false" outlineLevel="0" collapsed="false">
      <c r="A2122" s="104" t="s">
        <v>85</v>
      </c>
      <c r="B2122" s="109" t="n">
        <v>2019</v>
      </c>
      <c r="C2122" s="109" t="n">
        <v>1099.033</v>
      </c>
      <c r="D2122" s="109" t="n">
        <v>21.397</v>
      </c>
      <c r="E2122" s="109" t="n">
        <v>26.388</v>
      </c>
    </row>
    <row r="2123" customFormat="false" ht="15" hidden="true" customHeight="false" outlineLevel="0" collapsed="false">
      <c r="A2123" s="104" t="s">
        <v>120</v>
      </c>
      <c r="B2123" s="109" t="n">
        <v>2020</v>
      </c>
      <c r="C2123" s="109" t="n">
        <v>4276.168</v>
      </c>
      <c r="D2123" s="109" t="n">
        <v>30.045</v>
      </c>
      <c r="E2123" s="109" t="n">
        <v>30.032</v>
      </c>
    </row>
    <row r="2124" customFormat="false" ht="15" hidden="true" customHeight="false" outlineLevel="0" collapsed="false">
      <c r="A2124" s="104" t="s">
        <v>86</v>
      </c>
      <c r="B2124" s="109" t="n">
        <v>2020</v>
      </c>
      <c r="C2124" s="109" t="n">
        <v>4635.17</v>
      </c>
      <c r="D2124" s="109" t="n">
        <v>19.358</v>
      </c>
      <c r="E2124" s="109" t="n">
        <v>22.361</v>
      </c>
    </row>
    <row r="2125" customFormat="false" ht="15" hidden="true" customHeight="false" outlineLevel="0" collapsed="false">
      <c r="A2125" s="104" t="s">
        <v>114</v>
      </c>
      <c r="B2125" s="109" t="n">
        <v>2020</v>
      </c>
      <c r="C2125" s="109" t="n">
        <v>918.512</v>
      </c>
      <c r="D2125" s="109" t="n">
        <v>18.954</v>
      </c>
      <c r="E2125" s="109" t="n">
        <v>19.747</v>
      </c>
    </row>
    <row r="2126" customFormat="false" ht="15" hidden="true" customHeight="false" outlineLevel="0" collapsed="false">
      <c r="A2126" s="104" t="s">
        <v>122</v>
      </c>
      <c r="B2126" s="109" t="n">
        <v>2020</v>
      </c>
      <c r="C2126" s="109" t="n">
        <v>8310.46</v>
      </c>
      <c r="D2126" s="109" t="n">
        <v>31.093</v>
      </c>
      <c r="E2126" s="109" t="n">
        <v>30.001</v>
      </c>
    </row>
    <row r="2127" customFormat="false" ht="15" hidden="true" customHeight="false" outlineLevel="0" collapsed="false">
      <c r="A2127" s="104" t="s">
        <v>88</v>
      </c>
      <c r="B2127" s="109" t="n">
        <v>2020</v>
      </c>
      <c r="C2127" s="109" t="n">
        <v>763.516</v>
      </c>
      <c r="D2127" s="109" t="n">
        <v>23.906</v>
      </c>
      <c r="E2127" s="109" t="n">
        <v>27.365</v>
      </c>
    </row>
    <row r="2128" customFormat="false" ht="15" hidden="true" customHeight="false" outlineLevel="0" collapsed="false">
      <c r="A2128" s="104" t="s">
        <v>89</v>
      </c>
      <c r="B2128" s="109" t="n">
        <v>2020</v>
      </c>
      <c r="C2128" s="109" t="n">
        <v>468.251</v>
      </c>
      <c r="D2128" s="109" t="n">
        <v>13.165</v>
      </c>
      <c r="E2128" s="109" t="n">
        <v>23.155</v>
      </c>
    </row>
    <row r="2129" customFormat="false" ht="15" hidden="true" customHeight="false" outlineLevel="0" collapsed="false">
      <c r="A2129" s="104" t="s">
        <v>123</v>
      </c>
      <c r="B2129" s="109" t="n">
        <v>2020</v>
      </c>
      <c r="C2129" s="109" t="n">
        <v>3501.702</v>
      </c>
      <c r="D2129" s="109" t="n">
        <v>26.423</v>
      </c>
      <c r="E2129" s="109" t="n">
        <v>26.29</v>
      </c>
    </row>
    <row r="2130" customFormat="false" ht="15" hidden="true" customHeight="false" outlineLevel="0" collapsed="false">
      <c r="A2130" s="104" t="s">
        <v>71</v>
      </c>
      <c r="B2130" s="109" t="n">
        <v>2020</v>
      </c>
      <c r="C2130" s="109" t="n">
        <v>1356.311</v>
      </c>
      <c r="D2130" s="109" t="n">
        <v>17.892</v>
      </c>
      <c r="E2130" s="109" t="n">
        <v>19.668</v>
      </c>
    </row>
    <row r="2131" customFormat="false" ht="15" hidden="true" customHeight="false" outlineLevel="0" collapsed="false">
      <c r="A2131" s="104" t="s">
        <v>90</v>
      </c>
      <c r="B2131" s="109" t="n">
        <v>2020</v>
      </c>
      <c r="C2131" s="109" t="n">
        <v>528.308</v>
      </c>
      <c r="D2131" s="109" t="n">
        <v>14.783</v>
      </c>
      <c r="E2131" s="109" t="n">
        <v>16.26</v>
      </c>
    </row>
    <row r="2132" customFormat="false" ht="15" hidden="true" customHeight="false" outlineLevel="0" collapsed="false">
      <c r="A2132" s="104" t="s">
        <v>91</v>
      </c>
      <c r="B2132" s="109" t="n">
        <v>2020</v>
      </c>
      <c r="C2132" s="109" t="n">
        <v>862.034</v>
      </c>
      <c r="D2132" s="109" t="n">
        <v>15.847</v>
      </c>
      <c r="E2132" s="109" t="n">
        <v>15.233</v>
      </c>
    </row>
    <row r="2133" customFormat="false" ht="15" hidden="true" customHeight="false" outlineLevel="0" collapsed="false">
      <c r="A2133" s="104" t="s">
        <v>92</v>
      </c>
      <c r="B2133" s="109" t="n">
        <v>2020</v>
      </c>
      <c r="C2133" s="109" t="n">
        <v>861.569</v>
      </c>
      <c r="D2133" s="109" t="n">
        <v>25.199</v>
      </c>
      <c r="E2133" s="109" t="n">
        <v>29.506</v>
      </c>
    </row>
    <row r="2134" customFormat="false" ht="15" hidden="true" customHeight="false" outlineLevel="0" collapsed="false">
      <c r="A2134" s="104" t="s">
        <v>157</v>
      </c>
      <c r="B2134" s="109" t="n">
        <v>2020</v>
      </c>
      <c r="C2134" s="109" t="n">
        <v>489.637</v>
      </c>
      <c r="D2134" s="109" t="n">
        <v>11.385</v>
      </c>
      <c r="E2134" s="109" t="n">
        <v>11.04</v>
      </c>
    </row>
    <row r="2135" customFormat="false" ht="15" hidden="true" customHeight="false" outlineLevel="0" collapsed="false">
      <c r="A2135" s="104" t="s">
        <v>75</v>
      </c>
      <c r="B2135" s="109" t="n">
        <v>2020</v>
      </c>
      <c r="C2135" s="109" t="n">
        <v>2120.766</v>
      </c>
      <c r="D2135" s="109" t="n">
        <v>27.379</v>
      </c>
      <c r="E2135" s="109" t="n">
        <v>24.434</v>
      </c>
    </row>
    <row r="2136" customFormat="false" ht="15" hidden="true" customHeight="false" outlineLevel="0" collapsed="false">
      <c r="A2136" s="104" t="s">
        <v>78</v>
      </c>
      <c r="B2136" s="109" t="n">
        <v>2020</v>
      </c>
      <c r="C2136" s="109" t="n">
        <v>1777.728</v>
      </c>
      <c r="D2136" s="109" t="n">
        <v>21.474</v>
      </c>
      <c r="E2136" s="109" t="n">
        <v>24.456</v>
      </c>
    </row>
    <row r="2137" customFormat="false" ht="15" hidden="true" customHeight="false" outlineLevel="0" collapsed="false">
      <c r="A2137" s="104" t="s">
        <v>116</v>
      </c>
      <c r="B2137" s="109" t="n">
        <v>2020</v>
      </c>
      <c r="C2137" s="109" t="n">
        <v>2497.371</v>
      </c>
      <c r="D2137" s="109" t="n">
        <v>28.835</v>
      </c>
      <c r="E2137" s="109" t="n">
        <v>30.314</v>
      </c>
    </row>
    <row r="2138" customFormat="false" ht="15" hidden="true" customHeight="false" outlineLevel="0" collapsed="false">
      <c r="A2138" s="104" t="s">
        <v>81</v>
      </c>
      <c r="B2138" s="109" t="n">
        <v>2020</v>
      </c>
      <c r="C2138" s="109"/>
      <c r="D2138" s="109" t="n">
        <v>21.718</v>
      </c>
      <c r="E2138" s="109" t="n">
        <v>27.632</v>
      </c>
    </row>
    <row r="2139" customFormat="false" ht="15" hidden="true" customHeight="false" outlineLevel="0" collapsed="false">
      <c r="A2139" s="104" t="s">
        <v>137</v>
      </c>
      <c r="B2139" s="109" t="n">
        <v>2020</v>
      </c>
      <c r="C2139" s="109" t="n">
        <v>12688.322</v>
      </c>
      <c r="D2139" s="109" t="n">
        <v>15.072</v>
      </c>
      <c r="E2139" s="109" t="n">
        <v>20.491</v>
      </c>
    </row>
    <row r="2140" customFormat="false" ht="15" hidden="true" customHeight="false" outlineLevel="0" collapsed="false">
      <c r="A2140" s="104" t="s">
        <v>94</v>
      </c>
      <c r="B2140" s="109" t="n">
        <v>2020</v>
      </c>
      <c r="C2140" s="109" t="n">
        <v>1099.406</v>
      </c>
      <c r="D2140" s="109" t="n">
        <v>13.054</v>
      </c>
      <c r="E2140" s="109" t="n">
        <v>26.886</v>
      </c>
    </row>
    <row r="2141" customFormat="false" ht="15" hidden="true" customHeight="false" outlineLevel="0" collapsed="false">
      <c r="A2141" s="104" t="s">
        <v>95</v>
      </c>
      <c r="B2141" s="109" t="n">
        <v>2020</v>
      </c>
      <c r="C2141" s="109" t="n">
        <v>1010.318</v>
      </c>
      <c r="D2141" s="109" t="n">
        <v>15.795</v>
      </c>
      <c r="E2141" s="109" t="n">
        <v>18.903</v>
      </c>
    </row>
    <row r="2142" customFormat="false" ht="15" hidden="true" customHeight="false" outlineLevel="0" collapsed="false">
      <c r="A2142" s="104" t="s">
        <v>124</v>
      </c>
      <c r="B2142" s="109" t="n">
        <v>2020</v>
      </c>
      <c r="C2142" s="109" t="n">
        <v>8184.812</v>
      </c>
      <c r="D2142" s="109" t="n">
        <v>18.741</v>
      </c>
      <c r="E2142" s="109" t="n">
        <v>19.199</v>
      </c>
    </row>
    <row r="2143" customFormat="false" ht="15" hidden="true" customHeight="false" outlineLevel="0" collapsed="false">
      <c r="A2143" s="104" t="s">
        <v>96</v>
      </c>
      <c r="B2143" s="109" t="n">
        <v>2020</v>
      </c>
      <c r="C2143" s="109" t="n">
        <v>532.354</v>
      </c>
      <c r="D2143" s="109" t="n">
        <v>22.568</v>
      </c>
      <c r="E2143" s="109" t="n">
        <v>26.642</v>
      </c>
    </row>
    <row r="2144" customFormat="false" ht="15" hidden="true" customHeight="false" outlineLevel="0" collapsed="false">
      <c r="A2144" s="104" t="s">
        <v>125</v>
      </c>
      <c r="B2144" s="109" t="n">
        <v>2020</v>
      </c>
      <c r="C2144" s="109" t="n">
        <v>1753.16</v>
      </c>
      <c r="D2144" s="109" t="n">
        <v>19.264</v>
      </c>
      <c r="E2144" s="109" t="n">
        <v>22.788</v>
      </c>
    </row>
    <row r="2145" customFormat="false" ht="15" hidden="true" customHeight="false" outlineLevel="0" collapsed="false">
      <c r="A2145" s="104" t="s">
        <v>97</v>
      </c>
      <c r="B2145" s="109" t="n">
        <v>2020</v>
      </c>
      <c r="C2145" s="109" t="n">
        <v>606.425</v>
      </c>
      <c r="D2145" s="109" t="n">
        <v>22.597</v>
      </c>
      <c r="E2145" s="109" t="n">
        <v>23.178</v>
      </c>
    </row>
    <row r="2146" customFormat="false" ht="15" hidden="true" customHeight="false" outlineLevel="0" collapsed="false">
      <c r="A2146" s="104" t="s">
        <v>98</v>
      </c>
      <c r="B2146" s="109" t="n">
        <v>2020</v>
      </c>
      <c r="C2146" s="109" t="n">
        <v>779.201</v>
      </c>
      <c r="D2146" s="109" t="n">
        <v>19.478</v>
      </c>
      <c r="E2146" s="109" t="n">
        <v>21.042</v>
      </c>
    </row>
    <row r="2147" customFormat="false" ht="15" hidden="true" customHeight="false" outlineLevel="0" collapsed="false">
      <c r="A2147" s="104" t="s">
        <v>82</v>
      </c>
      <c r="B2147" s="109" t="n">
        <v>2020</v>
      </c>
      <c r="C2147" s="109" t="n">
        <v>1874.668</v>
      </c>
      <c r="D2147" s="109" t="n">
        <v>20.952</v>
      </c>
      <c r="E2147" s="109" t="n">
        <v>24.581</v>
      </c>
    </row>
    <row r="2148" customFormat="false" ht="15" hidden="true" customHeight="false" outlineLevel="0" collapsed="false">
      <c r="A2148" s="104" t="s">
        <v>99</v>
      </c>
      <c r="B2148" s="109" t="n">
        <v>2020</v>
      </c>
      <c r="C2148" s="109" t="n">
        <v>1465.767</v>
      </c>
      <c r="D2148" s="109" t="n">
        <v>47.021</v>
      </c>
      <c r="E2148" s="109" t="n">
        <v>46.937</v>
      </c>
    </row>
    <row r="2149" customFormat="false" ht="15" hidden="true" customHeight="false" outlineLevel="0" collapsed="false">
      <c r="A2149" s="104" t="s">
        <v>100</v>
      </c>
      <c r="B2149" s="109" t="n">
        <v>2020</v>
      </c>
      <c r="C2149" s="109" t="n">
        <v>572.105</v>
      </c>
      <c r="D2149" s="109" t="n">
        <v>22.843</v>
      </c>
      <c r="E2149" s="109" t="n">
        <v>27.538</v>
      </c>
    </row>
    <row r="2150" customFormat="false" ht="15" hidden="true" customHeight="false" outlineLevel="0" collapsed="false">
      <c r="A2150" s="104" t="s">
        <v>134</v>
      </c>
      <c r="B2150" s="109" t="n">
        <v>2020</v>
      </c>
      <c r="C2150" s="109" t="n">
        <v>17186.07</v>
      </c>
      <c r="D2150" s="109" t="n">
        <v>21.287</v>
      </c>
      <c r="E2150" s="109" t="n">
        <v>45.493</v>
      </c>
    </row>
    <row r="2151" customFormat="false" ht="15" hidden="true" customHeight="false" outlineLevel="0" collapsed="false">
      <c r="A2151" s="104" t="s">
        <v>101</v>
      </c>
      <c r="B2151" s="109" t="n">
        <v>2020</v>
      </c>
      <c r="C2151" s="109" t="n">
        <v>455.697</v>
      </c>
      <c r="D2151" s="109" t="n">
        <v>13.923</v>
      </c>
      <c r="E2151" s="109" t="n">
        <v>18.233</v>
      </c>
    </row>
    <row r="2152" customFormat="false" ht="15" hidden="true" customHeight="false" outlineLevel="0" collapsed="false">
      <c r="A2152" s="104" t="s">
        <v>102</v>
      </c>
      <c r="B2152" s="109" t="n">
        <v>2020</v>
      </c>
      <c r="C2152" s="109" t="n">
        <v>360.673</v>
      </c>
      <c r="D2152" s="109" t="n">
        <v>23.323</v>
      </c>
      <c r="E2152" s="109" t="n">
        <v>25.734</v>
      </c>
    </row>
    <row r="2153" customFormat="false" ht="15" hidden="true" customHeight="false" outlineLevel="0" collapsed="false">
      <c r="A2153" s="104" t="s">
        <v>103</v>
      </c>
      <c r="B2153" s="109" t="n">
        <v>2020</v>
      </c>
      <c r="C2153" s="109" t="n">
        <v>888.439</v>
      </c>
      <c r="D2153" s="109" t="n">
        <v>19.838</v>
      </c>
      <c r="E2153" s="109" t="n">
        <v>22.854</v>
      </c>
    </row>
    <row r="2154" customFormat="false" ht="15" hidden="true" customHeight="false" outlineLevel="0" collapsed="false">
      <c r="A2154" s="104" t="s">
        <v>104</v>
      </c>
      <c r="B2154" s="109" t="n">
        <v>2020</v>
      </c>
      <c r="C2154" s="109" t="n">
        <v>1275.37</v>
      </c>
      <c r="D2154" s="109" t="n">
        <v>25.347</v>
      </c>
      <c r="E2154" s="109" t="n">
        <v>25.711</v>
      </c>
    </row>
    <row r="2155" customFormat="false" ht="15" hidden="true" customHeight="false" outlineLevel="0" collapsed="false">
      <c r="A2155" s="104" t="s">
        <v>126</v>
      </c>
      <c r="B2155" s="109" t="n">
        <v>2020</v>
      </c>
      <c r="C2155" s="109" t="n">
        <v>11118.707</v>
      </c>
      <c r="D2155" s="109" t="n">
        <v>23.498</v>
      </c>
      <c r="E2155" s="109" t="n">
        <v>24.571</v>
      </c>
    </row>
    <row r="2156" customFormat="false" ht="15" hidden="true" customHeight="false" outlineLevel="0" collapsed="false">
      <c r="A2156" s="104" t="s">
        <v>127</v>
      </c>
      <c r="B2156" s="109" t="n">
        <v>2020</v>
      </c>
      <c r="C2156" s="109" t="n">
        <v>3540.349</v>
      </c>
      <c r="D2156" s="109" t="n">
        <v>27.787</v>
      </c>
      <c r="E2156" s="109" t="n">
        <v>29.759</v>
      </c>
    </row>
    <row r="2157" customFormat="false" ht="15" hidden="true" customHeight="false" outlineLevel="0" collapsed="false">
      <c r="A2157" s="104" t="s">
        <v>105</v>
      </c>
      <c r="B2157" s="109" t="n">
        <v>2020</v>
      </c>
      <c r="C2157" s="109" t="n">
        <v>450.985</v>
      </c>
      <c r="D2157" s="109" t="n">
        <v>25.987</v>
      </c>
      <c r="E2157" s="109" t="n">
        <v>30.016</v>
      </c>
    </row>
    <row r="2158" customFormat="false" ht="15" hidden="true" customHeight="false" outlineLevel="0" collapsed="false">
      <c r="A2158" s="104" t="s">
        <v>128</v>
      </c>
      <c r="B2158" s="109" t="n">
        <v>2020</v>
      </c>
      <c r="C2158" s="109" t="n">
        <v>5920.602</v>
      </c>
      <c r="D2158" s="109" t="n">
        <v>29.941</v>
      </c>
      <c r="E2158" s="109" t="n">
        <v>36.555</v>
      </c>
    </row>
    <row r="2159" customFormat="false" ht="15" hidden="true" customHeight="false" outlineLevel="0" collapsed="false">
      <c r="A2159" s="104" t="s">
        <v>106</v>
      </c>
      <c r="B2159" s="109" t="n">
        <v>2020</v>
      </c>
      <c r="C2159" s="109" t="n">
        <v>472.281</v>
      </c>
      <c r="D2159" s="109" t="n">
        <v>23.158</v>
      </c>
      <c r="E2159" s="109" t="n">
        <v>26.04</v>
      </c>
    </row>
    <row r="2160" customFormat="false" ht="15" hidden="true" customHeight="false" outlineLevel="0" collapsed="false">
      <c r="A2160" s="104" t="s">
        <v>136</v>
      </c>
      <c r="B2160" s="109" t="n">
        <v>2020</v>
      </c>
      <c r="C2160" s="109" t="n">
        <v>2995.151</v>
      </c>
      <c r="D2160" s="109" t="n">
        <v>6.545</v>
      </c>
      <c r="E2160" s="109" t="n">
        <v>10.437</v>
      </c>
    </row>
    <row r="2161" customFormat="false" ht="15" hidden="true" customHeight="false" outlineLevel="0" collapsed="false">
      <c r="A2161" s="104" t="s">
        <v>107</v>
      </c>
      <c r="B2161" s="109" t="n">
        <v>2020</v>
      </c>
      <c r="C2161" s="109" t="n">
        <v>832.511</v>
      </c>
      <c r="D2161" s="109" t="n">
        <v>22.225</v>
      </c>
      <c r="E2161" s="109" t="n">
        <v>23.162</v>
      </c>
    </row>
    <row r="2162" customFormat="false" ht="15" hidden="true" customHeight="false" outlineLevel="0" collapsed="false">
      <c r="A2162" s="104" t="s">
        <v>117</v>
      </c>
      <c r="B2162" s="109" t="n">
        <v>2020</v>
      </c>
      <c r="C2162" s="109" t="n">
        <v>1950.472</v>
      </c>
      <c r="D2162" s="109" t="n">
        <v>31.682</v>
      </c>
      <c r="E2162" s="109" t="n">
        <v>31.52</v>
      </c>
    </row>
    <row r="2163" customFormat="false" ht="15" hidden="true" customHeight="false" outlineLevel="0" collapsed="false">
      <c r="A2163" s="104" t="s">
        <v>118</v>
      </c>
      <c r="B2163" s="109" t="n">
        <v>2020</v>
      </c>
      <c r="C2163" s="109" t="n">
        <v>1152.239</v>
      </c>
      <c r="D2163" s="109" t="n">
        <v>24.473</v>
      </c>
      <c r="E2163" s="109" t="n">
        <v>27.493</v>
      </c>
    </row>
    <row r="2164" customFormat="false" ht="15" hidden="true" customHeight="false" outlineLevel="0" collapsed="false">
      <c r="A2164" s="104" t="s">
        <v>129</v>
      </c>
      <c r="B2164" s="109" t="n">
        <v>2020</v>
      </c>
      <c r="C2164" s="109" t="n">
        <v>17867.758</v>
      </c>
      <c r="D2164" s="109" t="n">
        <v>38.464</v>
      </c>
      <c r="E2164" s="109" t="n">
        <v>36.734</v>
      </c>
    </row>
    <row r="2165" customFormat="false" ht="15" hidden="true" customHeight="false" outlineLevel="0" collapsed="false">
      <c r="A2165" s="104" t="s">
        <v>108</v>
      </c>
      <c r="B2165" s="109" t="n">
        <v>2020</v>
      </c>
      <c r="C2165" s="109" t="n">
        <v>781.353</v>
      </c>
      <c r="D2165" s="109" t="n">
        <v>17.688</v>
      </c>
      <c r="E2165" s="109" t="n">
        <v>20.738</v>
      </c>
    </row>
    <row r="2166" customFormat="false" ht="15" hidden="true" customHeight="false" outlineLevel="0" collapsed="false">
      <c r="A2166" s="104" t="s">
        <v>131</v>
      </c>
      <c r="B2166" s="109" t="n">
        <v>2020</v>
      </c>
      <c r="C2166" s="109" t="n">
        <v>5925.135</v>
      </c>
      <c r="D2166" s="109" t="n">
        <v>30.023</v>
      </c>
      <c r="E2166" s="109" t="n">
        <v>33.18</v>
      </c>
    </row>
    <row r="2167" customFormat="false" ht="15" hidden="true" customHeight="false" outlineLevel="0" collapsed="false">
      <c r="A2167" s="104" t="s">
        <v>109</v>
      </c>
      <c r="B2167" s="109" t="n">
        <v>2020</v>
      </c>
      <c r="C2167" s="109" t="n">
        <v>357.459</v>
      </c>
      <c r="D2167" s="109" t="n">
        <v>26.122</v>
      </c>
      <c r="E2167" s="109" t="n">
        <v>27.653</v>
      </c>
    </row>
    <row r="2168" customFormat="false" ht="15" hidden="true" customHeight="false" outlineLevel="0" collapsed="false">
      <c r="A2168" s="104" t="s">
        <v>110</v>
      </c>
      <c r="B2168" s="109" t="n">
        <v>2020</v>
      </c>
      <c r="C2168" s="109" t="n">
        <v>4290.892</v>
      </c>
      <c r="D2168" s="109" t="n">
        <v>8.623</v>
      </c>
      <c r="E2168" s="109" t="n">
        <v>11.547</v>
      </c>
    </row>
    <row r="2169" customFormat="false" ht="15" hidden="true" customHeight="false" outlineLevel="0" collapsed="false">
      <c r="A2169" s="104" t="s">
        <v>84</v>
      </c>
      <c r="B2169" s="109" t="n">
        <v>2020</v>
      </c>
      <c r="C2169" s="109" t="n">
        <v>3492.879</v>
      </c>
      <c r="D2169" s="109" t="n">
        <v>26.276</v>
      </c>
      <c r="E2169" s="109" t="n">
        <v>38.188</v>
      </c>
    </row>
    <row r="2170" customFormat="false" ht="15" hidden="true" customHeight="false" outlineLevel="0" collapsed="false">
      <c r="A2170" s="104" t="s">
        <v>112</v>
      </c>
      <c r="B2170" s="109" t="n">
        <v>2020</v>
      </c>
      <c r="C2170" s="109" t="n">
        <v>1250.662</v>
      </c>
      <c r="D2170" s="109" t="n">
        <v>17.009</v>
      </c>
      <c r="E2170" s="109" t="n">
        <v>21.12</v>
      </c>
    </row>
    <row r="2171" customFormat="false" ht="15" hidden="true" customHeight="false" outlineLevel="0" collapsed="false">
      <c r="A2171" s="104" t="s">
        <v>119</v>
      </c>
      <c r="B2171" s="109" t="n">
        <v>2020</v>
      </c>
      <c r="C2171" s="109" t="n">
        <v>675.54</v>
      </c>
      <c r="D2171" s="109" t="n">
        <v>26.292</v>
      </c>
      <c r="E2171" s="109" t="n">
        <v>26.175</v>
      </c>
    </row>
    <row r="2172" customFormat="false" ht="15" hidden="true" customHeight="false" outlineLevel="0" collapsed="false">
      <c r="A2172" s="104" t="s">
        <v>132</v>
      </c>
      <c r="B2172" s="109" t="n">
        <v>2020</v>
      </c>
      <c r="C2172" s="109" t="n">
        <v>3864.295</v>
      </c>
      <c r="D2172" s="109" t="n">
        <v>25.338</v>
      </c>
      <c r="E2172" s="109" t="n">
        <v>26.629</v>
      </c>
    </row>
    <row r="2173" customFormat="false" ht="15" hidden="true" customHeight="false" outlineLevel="0" collapsed="false">
      <c r="A2173" s="104" t="s">
        <v>111</v>
      </c>
      <c r="B2173" s="109" t="n">
        <v>2020</v>
      </c>
      <c r="C2173" s="109" t="n">
        <v>745.236</v>
      </c>
      <c r="D2173" s="109" t="n">
        <v>16.479</v>
      </c>
      <c r="E2173" s="109" t="n">
        <v>22.048</v>
      </c>
    </row>
    <row r="2174" customFormat="false" ht="15" hidden="true" customHeight="false" outlineLevel="0" collapsed="false">
      <c r="A2174" s="104" t="s">
        <v>113</v>
      </c>
      <c r="B2174" s="109" t="n">
        <v>2020</v>
      </c>
      <c r="C2174" s="109" t="n">
        <v>1490.294</v>
      </c>
      <c r="D2174" s="109" t="n">
        <v>17.858</v>
      </c>
      <c r="E2174" s="109" t="n">
        <v>22.837</v>
      </c>
    </row>
    <row r="2175" customFormat="false" ht="15" hidden="true" customHeight="false" outlineLevel="0" collapsed="false">
      <c r="A2175" s="104" t="s">
        <v>85</v>
      </c>
      <c r="B2175" s="109" t="n">
        <v>2020</v>
      </c>
      <c r="C2175" s="109" t="n">
        <v>1127.948</v>
      </c>
      <c r="D2175" s="109" t="n">
        <v>21.34</v>
      </c>
      <c r="E2175" s="109" t="n">
        <v>25.943</v>
      </c>
    </row>
    <row r="2176" customFormat="false" ht="15" hidden="true" customHeight="false" outlineLevel="0" collapsed="false">
      <c r="A2176" s="104" t="s">
        <v>120</v>
      </c>
      <c r="B2176" s="109" t="n">
        <v>2021</v>
      </c>
      <c r="C2176" s="109" t="n">
        <v>4368.655</v>
      </c>
      <c r="D2176" s="109" t="n">
        <v>29.99</v>
      </c>
      <c r="E2176" s="109" t="n">
        <v>29.611</v>
      </c>
    </row>
    <row r="2177" customFormat="false" ht="15" hidden="true" customHeight="false" outlineLevel="0" collapsed="false">
      <c r="A2177" s="104" t="s">
        <v>86</v>
      </c>
      <c r="B2177" s="109" t="n">
        <v>2021</v>
      </c>
      <c r="C2177" s="109" t="n">
        <v>4651.256</v>
      </c>
      <c r="D2177" s="109" t="n">
        <v>19.324</v>
      </c>
      <c r="E2177" s="109" t="n">
        <v>21.907</v>
      </c>
    </row>
    <row r="2178" customFormat="false" ht="15" hidden="true" customHeight="false" outlineLevel="0" collapsed="false">
      <c r="A2178" s="104" t="s">
        <v>114</v>
      </c>
      <c r="B2178" s="109" t="n">
        <v>2021</v>
      </c>
      <c r="C2178" s="109" t="n">
        <v>982.061</v>
      </c>
      <c r="D2178" s="109" t="n">
        <v>18.902</v>
      </c>
      <c r="E2178" s="109" t="n">
        <v>19.114</v>
      </c>
    </row>
    <row r="2179" customFormat="false" ht="15" hidden="true" customHeight="false" outlineLevel="0" collapsed="false">
      <c r="A2179" s="104" t="s">
        <v>122</v>
      </c>
      <c r="B2179" s="109" t="n">
        <v>2021</v>
      </c>
      <c r="C2179" s="109" t="n">
        <v>8667.256</v>
      </c>
      <c r="D2179" s="109" t="n">
        <v>31.151</v>
      </c>
      <c r="E2179" s="109" t="n">
        <v>29.793</v>
      </c>
    </row>
    <row r="2180" customFormat="false" ht="15" hidden="true" customHeight="false" outlineLevel="0" collapsed="false">
      <c r="A2180" s="104" t="s">
        <v>88</v>
      </c>
      <c r="B2180" s="109" t="n">
        <v>2021</v>
      </c>
      <c r="C2180" s="109" t="n">
        <v>805.184</v>
      </c>
      <c r="D2180" s="109" t="n">
        <v>24.006</v>
      </c>
      <c r="E2180" s="109" t="n">
        <v>27.539</v>
      </c>
    </row>
    <row r="2181" customFormat="false" ht="15" hidden="true" customHeight="false" outlineLevel="0" collapsed="false">
      <c r="A2181" s="104" t="s">
        <v>89</v>
      </c>
      <c r="B2181" s="109" t="n">
        <v>2021</v>
      </c>
      <c r="C2181" s="109" t="n">
        <v>504.202</v>
      </c>
      <c r="D2181" s="109" t="n">
        <v>13.014</v>
      </c>
      <c r="E2181" s="109" t="n">
        <v>23.954</v>
      </c>
    </row>
    <row r="2182" customFormat="false" ht="15" hidden="true" customHeight="false" outlineLevel="0" collapsed="false">
      <c r="A2182" s="104" t="s">
        <v>123</v>
      </c>
      <c r="B2182" s="109" t="n">
        <v>2021</v>
      </c>
      <c r="C2182" s="109" t="n">
        <v>3668.417</v>
      </c>
      <c r="D2182" s="109" t="n">
        <v>26.336</v>
      </c>
      <c r="E2182" s="109" t="n">
        <v>27.08</v>
      </c>
    </row>
    <row r="2183" customFormat="false" ht="15" hidden="true" customHeight="false" outlineLevel="0" collapsed="false">
      <c r="A2183" s="104" t="s">
        <v>71</v>
      </c>
      <c r="B2183" s="109" t="n">
        <v>2021</v>
      </c>
      <c r="C2183" s="109" t="n">
        <v>1415.449</v>
      </c>
      <c r="D2183" s="109" t="n">
        <v>18.071</v>
      </c>
      <c r="E2183" s="109" t="n">
        <v>19.417</v>
      </c>
    </row>
    <row r="2184" customFormat="false" ht="15" hidden="true" customHeight="false" outlineLevel="0" collapsed="false">
      <c r="A2184" s="104" t="s">
        <v>90</v>
      </c>
      <c r="B2184" s="109" t="n">
        <v>2021</v>
      </c>
      <c r="C2184" s="109" t="n">
        <v>575.819</v>
      </c>
      <c r="D2184" s="109" t="n">
        <v>15.996</v>
      </c>
      <c r="E2184" s="109" t="n">
        <v>16.803</v>
      </c>
    </row>
    <row r="2185" customFormat="false" ht="15" hidden="true" customHeight="false" outlineLevel="0" collapsed="false">
      <c r="A2185" s="104" t="s">
        <v>91</v>
      </c>
      <c r="B2185" s="109" t="n">
        <v>2021</v>
      </c>
      <c r="C2185" s="109" t="n">
        <v>896.676</v>
      </c>
      <c r="D2185" s="109" t="n">
        <v>15.602</v>
      </c>
      <c r="E2185" s="109" t="n">
        <v>14.844</v>
      </c>
    </row>
    <row r="2186" customFormat="false" ht="15" hidden="true" customHeight="false" outlineLevel="0" collapsed="false">
      <c r="A2186" s="104" t="s">
        <v>92</v>
      </c>
      <c r="B2186" s="109" t="n">
        <v>2021</v>
      </c>
      <c r="C2186" s="109" t="n">
        <v>887.844</v>
      </c>
      <c r="D2186" s="109" t="n">
        <v>25.918</v>
      </c>
      <c r="E2186" s="109" t="n">
        <v>31.262</v>
      </c>
    </row>
    <row r="2187" customFormat="false" ht="15" hidden="true" customHeight="false" outlineLevel="0" collapsed="false">
      <c r="A2187" s="104" t="s">
        <v>157</v>
      </c>
      <c r="B2187" s="109" t="n">
        <v>2021</v>
      </c>
      <c r="C2187" s="109" t="n">
        <v>504.571</v>
      </c>
      <c r="D2187" s="109" t="n">
        <v>11.716</v>
      </c>
      <c r="E2187" s="109" t="n">
        <v>11.212</v>
      </c>
    </row>
    <row r="2188" customFormat="false" ht="15" hidden="true" customHeight="false" outlineLevel="0" collapsed="false">
      <c r="A2188" s="104" t="s">
        <v>75</v>
      </c>
      <c r="B2188" s="109" t="n">
        <v>2021</v>
      </c>
      <c r="C2188" s="109" t="n">
        <v>2247.78</v>
      </c>
      <c r="D2188" s="109" t="n">
        <v>28.169</v>
      </c>
      <c r="E2188" s="109" t="n">
        <v>23.529</v>
      </c>
    </row>
    <row r="2189" customFormat="false" ht="15" hidden="true" customHeight="false" outlineLevel="0" collapsed="false">
      <c r="A2189" s="104" t="s">
        <v>78</v>
      </c>
      <c r="B2189" s="109" t="n">
        <v>2021</v>
      </c>
      <c r="C2189" s="109" t="n">
        <v>1882.781</v>
      </c>
      <c r="D2189" s="109" t="n">
        <v>21.769</v>
      </c>
      <c r="E2189" s="109" t="n">
        <v>24.562</v>
      </c>
    </row>
    <row r="2190" customFormat="false" ht="15" hidden="true" customHeight="false" outlineLevel="0" collapsed="false">
      <c r="A2190" s="104" t="s">
        <v>116</v>
      </c>
      <c r="B2190" s="109" t="n">
        <v>2021</v>
      </c>
      <c r="C2190" s="109" t="n">
        <v>2652.363</v>
      </c>
      <c r="D2190" s="109" t="n">
        <v>28.417</v>
      </c>
      <c r="E2190" s="109" t="n">
        <v>30.419</v>
      </c>
    </row>
    <row r="2191" customFormat="false" ht="15" hidden="true" customHeight="false" outlineLevel="0" collapsed="false">
      <c r="A2191" s="104" t="s">
        <v>81</v>
      </c>
      <c r="B2191" s="109" t="n">
        <v>2021</v>
      </c>
      <c r="C2191" s="109"/>
      <c r="D2191" s="109" t="n">
        <v>21.344</v>
      </c>
      <c r="E2191" s="109" t="n">
        <v>25.255</v>
      </c>
    </row>
    <row r="2192" customFormat="false" ht="15" hidden="true" customHeight="false" outlineLevel="0" collapsed="false">
      <c r="A2192" s="104" t="s">
        <v>137</v>
      </c>
      <c r="B2192" s="109" t="n">
        <v>2021</v>
      </c>
      <c r="C2192" s="109" t="n">
        <v>12714.009</v>
      </c>
      <c r="D2192" s="109" t="n">
        <v>14.293</v>
      </c>
      <c r="E2192" s="109" t="n">
        <v>19.532</v>
      </c>
    </row>
    <row r="2193" customFormat="false" ht="15" hidden="true" customHeight="false" outlineLevel="0" collapsed="false">
      <c r="A2193" s="104" t="s">
        <v>94</v>
      </c>
      <c r="B2193" s="109" t="n">
        <v>2021</v>
      </c>
      <c r="C2193" s="109" t="n">
        <v>1215.21</v>
      </c>
      <c r="D2193" s="109" t="n">
        <v>12.9</v>
      </c>
      <c r="E2193" s="109" t="n">
        <v>26.492</v>
      </c>
    </row>
    <row r="2194" customFormat="false" ht="15" hidden="true" customHeight="false" outlineLevel="0" collapsed="false">
      <c r="A2194" s="104" t="s">
        <v>95</v>
      </c>
      <c r="B2194" s="109" t="n">
        <v>2021</v>
      </c>
      <c r="C2194" s="109" t="n">
        <v>1076.093</v>
      </c>
      <c r="D2194" s="109" t="n">
        <v>16.018</v>
      </c>
      <c r="E2194" s="109" t="n">
        <v>19.027</v>
      </c>
    </row>
    <row r="2195" customFormat="false" ht="15" hidden="true" customHeight="false" outlineLevel="0" collapsed="false">
      <c r="A2195" s="104" t="s">
        <v>124</v>
      </c>
      <c r="B2195" s="109" t="n">
        <v>2021</v>
      </c>
      <c r="C2195" s="109" t="n">
        <v>8594.076</v>
      </c>
      <c r="D2195" s="109" t="n">
        <v>18.826</v>
      </c>
      <c r="E2195" s="109" t="n">
        <v>18.545</v>
      </c>
    </row>
    <row r="2196" customFormat="false" ht="15" hidden="true" customHeight="false" outlineLevel="0" collapsed="false">
      <c r="A2196" s="104" t="s">
        <v>96</v>
      </c>
      <c r="B2196" s="109" t="n">
        <v>2021</v>
      </c>
      <c r="C2196" s="109" t="n">
        <v>548.965</v>
      </c>
      <c r="D2196" s="109" t="n">
        <v>23.15</v>
      </c>
      <c r="E2196" s="109" t="n">
        <v>26.664</v>
      </c>
    </row>
    <row r="2197" customFormat="false" ht="15" hidden="true" customHeight="false" outlineLevel="0" collapsed="false">
      <c r="A2197" s="104" t="s">
        <v>125</v>
      </c>
      <c r="B2197" s="109" t="n">
        <v>2021</v>
      </c>
      <c r="C2197" s="109" t="n">
        <v>1837.571</v>
      </c>
      <c r="D2197" s="109" t="n">
        <v>19.335</v>
      </c>
      <c r="E2197" s="109" t="n">
        <v>21.797</v>
      </c>
    </row>
    <row r="2198" customFormat="false" ht="15" hidden="true" customHeight="false" outlineLevel="0" collapsed="false">
      <c r="A2198" s="104" t="s">
        <v>97</v>
      </c>
      <c r="B2198" s="109" t="n">
        <v>2021</v>
      </c>
      <c r="C2198" s="109" t="n">
        <v>631.204</v>
      </c>
      <c r="D2198" s="109" t="n">
        <v>22.438</v>
      </c>
      <c r="E2198" s="109" t="n">
        <v>22.832</v>
      </c>
    </row>
    <row r="2199" customFormat="false" ht="15" hidden="true" customHeight="false" outlineLevel="0" collapsed="false">
      <c r="A2199" s="104" t="s">
        <v>98</v>
      </c>
      <c r="B2199" s="109" t="n">
        <v>2021</v>
      </c>
      <c r="C2199" s="109" t="n">
        <v>814.437</v>
      </c>
      <c r="D2199" s="109" t="n">
        <v>20.196</v>
      </c>
      <c r="E2199" s="109" t="n">
        <v>21.295</v>
      </c>
    </row>
    <row r="2200" customFormat="false" ht="15" hidden="true" customHeight="false" outlineLevel="0" collapsed="false">
      <c r="A2200" s="104" t="s">
        <v>82</v>
      </c>
      <c r="B2200" s="109" t="n">
        <v>2021</v>
      </c>
      <c r="C2200" s="109" t="n">
        <v>1982.988</v>
      </c>
      <c r="D2200" s="109" t="n">
        <v>21.061</v>
      </c>
      <c r="E2200" s="109" t="n">
        <v>24.49</v>
      </c>
    </row>
    <row r="2201" customFormat="false" ht="15" hidden="true" customHeight="false" outlineLevel="0" collapsed="false">
      <c r="A2201" s="104" t="s">
        <v>99</v>
      </c>
      <c r="B2201" s="109" t="n">
        <v>2021</v>
      </c>
      <c r="C2201" s="109" t="n">
        <v>1556.254</v>
      </c>
      <c r="D2201" s="109" t="n">
        <v>47.576</v>
      </c>
      <c r="E2201" s="109" t="n">
        <v>46.092</v>
      </c>
    </row>
    <row r="2202" customFormat="false" ht="15" hidden="true" customHeight="false" outlineLevel="0" collapsed="false">
      <c r="A2202" s="104" t="s">
        <v>100</v>
      </c>
      <c r="B2202" s="109" t="n">
        <v>2021</v>
      </c>
      <c r="C2202" s="109" t="n">
        <v>597.038</v>
      </c>
      <c r="D2202" s="109" t="n">
        <v>22.894</v>
      </c>
      <c r="E2202" s="109" t="n">
        <v>27.1</v>
      </c>
    </row>
    <row r="2203" customFormat="false" ht="15" hidden="true" customHeight="false" outlineLevel="0" collapsed="false">
      <c r="A2203" s="104" t="s">
        <v>134</v>
      </c>
      <c r="B2203" s="109" t="n">
        <v>2021</v>
      </c>
      <c r="C2203" s="109" t="n">
        <v>21659.09</v>
      </c>
      <c r="D2203" s="109" t="n">
        <v>17.52</v>
      </c>
      <c r="E2203" s="109" t="n">
        <v>43.712</v>
      </c>
    </row>
    <row r="2204" customFormat="false" ht="15" hidden="true" customHeight="false" outlineLevel="0" collapsed="false">
      <c r="A2204" s="104" t="s">
        <v>101</v>
      </c>
      <c r="B2204" s="109" t="n">
        <v>2021</v>
      </c>
      <c r="C2204" s="109" t="n">
        <v>476.29</v>
      </c>
      <c r="D2204" s="109" t="n">
        <v>14.293</v>
      </c>
      <c r="E2204" s="109" t="n">
        <v>18.308</v>
      </c>
    </row>
    <row r="2205" customFormat="false" ht="15" hidden="true" customHeight="false" outlineLevel="0" collapsed="false">
      <c r="A2205" s="104" t="s">
        <v>102</v>
      </c>
      <c r="B2205" s="109" t="n">
        <v>2021</v>
      </c>
      <c r="C2205" s="109" t="n">
        <v>375.947</v>
      </c>
      <c r="D2205" s="109" t="n">
        <v>23.209</v>
      </c>
      <c r="E2205" s="109" t="n">
        <v>25.509</v>
      </c>
    </row>
    <row r="2206" customFormat="false" ht="15" hidden="true" customHeight="false" outlineLevel="0" collapsed="false">
      <c r="A2206" s="104" t="s">
        <v>103</v>
      </c>
      <c r="B2206" s="109" t="n">
        <v>2021</v>
      </c>
      <c r="C2206" s="109" t="n">
        <v>907.587</v>
      </c>
      <c r="D2206" s="109" t="n">
        <v>19.879</v>
      </c>
      <c r="E2206" s="109" t="n">
        <v>22.915</v>
      </c>
    </row>
    <row r="2207" customFormat="false" ht="15" hidden="true" customHeight="false" outlineLevel="0" collapsed="false">
      <c r="A2207" s="104" t="s">
        <v>104</v>
      </c>
      <c r="B2207" s="109" t="n">
        <v>2021</v>
      </c>
      <c r="C2207" s="109" t="n">
        <v>1317.849</v>
      </c>
      <c r="D2207" s="109" t="n">
        <v>25.36</v>
      </c>
      <c r="E2207" s="109" t="n">
        <v>26.019</v>
      </c>
    </row>
    <row r="2208" customFormat="false" ht="15" hidden="true" customHeight="false" outlineLevel="0" collapsed="false">
      <c r="A2208" s="104" t="s">
        <v>126</v>
      </c>
      <c r="B2208" s="109" t="n">
        <v>2021</v>
      </c>
      <c r="C2208" s="109" t="n">
        <v>11699.759</v>
      </c>
      <c r="D2208" s="109" t="n">
        <v>23.425</v>
      </c>
      <c r="E2208" s="109" t="n">
        <v>24.402</v>
      </c>
    </row>
    <row r="2209" customFormat="false" ht="15" hidden="true" customHeight="false" outlineLevel="0" collapsed="false">
      <c r="A2209" s="104" t="s">
        <v>127</v>
      </c>
      <c r="B2209" s="109" t="n">
        <v>2021</v>
      </c>
      <c r="C2209" s="109" t="n">
        <v>3715.447</v>
      </c>
      <c r="D2209" s="109" t="n">
        <v>27.963</v>
      </c>
      <c r="E2209" s="109" t="n">
        <v>29.966</v>
      </c>
    </row>
    <row r="2210" customFormat="false" ht="15" hidden="true" customHeight="false" outlineLevel="0" collapsed="false">
      <c r="A2210" s="104" t="s">
        <v>105</v>
      </c>
      <c r="B2210" s="109" t="n">
        <v>2021</v>
      </c>
      <c r="C2210" s="109" t="n">
        <v>477.566</v>
      </c>
      <c r="D2210" s="109" t="n">
        <v>25.931</v>
      </c>
      <c r="E2210" s="109" t="n">
        <v>29.049</v>
      </c>
    </row>
    <row r="2211" customFormat="false" ht="15" hidden="true" customHeight="false" outlineLevel="0" collapsed="false">
      <c r="A2211" s="104" t="s">
        <v>128</v>
      </c>
      <c r="B2211" s="109" t="n">
        <v>2021</v>
      </c>
      <c r="C2211" s="109" t="n">
        <v>6193.754</v>
      </c>
      <c r="D2211" s="109" t="n">
        <v>29.808</v>
      </c>
      <c r="E2211" s="109" t="n">
        <v>36.311</v>
      </c>
    </row>
    <row r="2212" customFormat="false" ht="15" hidden="true" customHeight="false" outlineLevel="0" collapsed="false">
      <c r="A2212" s="104" t="s">
        <v>106</v>
      </c>
      <c r="B2212" s="109" t="n">
        <v>2021</v>
      </c>
      <c r="C2212" s="109" t="n">
        <v>495.559</v>
      </c>
      <c r="D2212" s="109" t="n">
        <v>23.634</v>
      </c>
      <c r="E2212" s="109" t="n">
        <v>24.521</v>
      </c>
    </row>
    <row r="2213" customFormat="false" ht="15" hidden="true" customHeight="false" outlineLevel="0" collapsed="false">
      <c r="A2213" s="104" t="s">
        <v>136</v>
      </c>
      <c r="B2213" s="109" t="n">
        <v>2021</v>
      </c>
      <c r="C2213" s="109" t="n">
        <v>3014.144</v>
      </c>
      <c r="D2213" s="109" t="n">
        <v>6.845</v>
      </c>
      <c r="E2213" s="109" t="n">
        <v>10.652</v>
      </c>
    </row>
    <row r="2214" customFormat="false" ht="15" hidden="true" customHeight="false" outlineLevel="0" collapsed="false">
      <c r="A2214" s="104" t="s">
        <v>107</v>
      </c>
      <c r="B2214" s="109" t="n">
        <v>2021</v>
      </c>
      <c r="C2214" s="109" t="n">
        <v>891.126</v>
      </c>
      <c r="D2214" s="109" t="n">
        <v>22.165</v>
      </c>
      <c r="E2214" s="109" t="n">
        <v>22.743</v>
      </c>
    </row>
    <row r="2215" customFormat="false" ht="15" hidden="true" customHeight="false" outlineLevel="0" collapsed="false">
      <c r="A2215" s="104" t="s">
        <v>117</v>
      </c>
      <c r="B2215" s="109" t="n">
        <v>2021</v>
      </c>
      <c r="C2215" s="109" t="n">
        <v>2153.809</v>
      </c>
      <c r="D2215" s="109" t="n">
        <v>30.819</v>
      </c>
      <c r="E2215" s="109" t="n">
        <v>30.796</v>
      </c>
    </row>
    <row r="2216" customFormat="false" ht="15" hidden="true" customHeight="false" outlineLevel="0" collapsed="false">
      <c r="A2216" s="104" t="s">
        <v>118</v>
      </c>
      <c r="B2216" s="109" t="n">
        <v>2021</v>
      </c>
      <c r="C2216" s="109" t="n">
        <v>1217.313</v>
      </c>
      <c r="D2216" s="109" t="n">
        <v>24.61</v>
      </c>
      <c r="E2216" s="109" t="n">
        <v>27.622</v>
      </c>
    </row>
    <row r="2217" customFormat="false" ht="15" hidden="true" customHeight="false" outlineLevel="0" collapsed="false">
      <c r="A2217" s="104" t="s">
        <v>129</v>
      </c>
      <c r="B2217" s="109" t="n">
        <v>2021</v>
      </c>
      <c r="C2217" s="109" t="n">
        <v>18655.112</v>
      </c>
      <c r="D2217" s="109" t="n">
        <v>38.617</v>
      </c>
      <c r="E2217" s="109" t="n">
        <v>36.418</v>
      </c>
    </row>
    <row r="2218" customFormat="false" ht="15" hidden="true" customHeight="false" outlineLevel="0" collapsed="false">
      <c r="A2218" s="104" t="s">
        <v>108</v>
      </c>
      <c r="B2218" s="109" t="n">
        <v>2021</v>
      </c>
      <c r="C2218" s="109" t="n">
        <v>846.625</v>
      </c>
      <c r="D2218" s="109" t="n">
        <v>18.12</v>
      </c>
      <c r="E2218" s="109" t="n">
        <v>21.451</v>
      </c>
    </row>
    <row r="2219" customFormat="false" ht="15" hidden="true" customHeight="false" outlineLevel="0" collapsed="false">
      <c r="A2219" s="104" t="s">
        <v>131</v>
      </c>
      <c r="B2219" s="109" t="n">
        <v>2021</v>
      </c>
      <c r="C2219" s="109" t="n">
        <v>6051.977</v>
      </c>
      <c r="D2219" s="109" t="n">
        <v>30.122</v>
      </c>
      <c r="E2219" s="109" t="n">
        <v>32.991</v>
      </c>
    </row>
    <row r="2220" customFormat="false" ht="15" hidden="true" customHeight="false" outlineLevel="0" collapsed="false">
      <c r="A2220" s="104" t="s">
        <v>109</v>
      </c>
      <c r="B2220" s="109" t="n">
        <v>2021</v>
      </c>
      <c r="C2220" s="109" t="n">
        <v>351.794</v>
      </c>
      <c r="D2220" s="109" t="n">
        <v>27.564</v>
      </c>
      <c r="E2220" s="109" t="n">
        <v>30.89</v>
      </c>
    </row>
    <row r="2221" customFormat="false" ht="15" hidden="true" customHeight="false" outlineLevel="0" collapsed="false">
      <c r="A2221" s="104" t="s">
        <v>110</v>
      </c>
      <c r="B2221" s="109" t="n">
        <v>2021</v>
      </c>
      <c r="C2221" s="109" t="n">
        <v>4863.093</v>
      </c>
      <c r="D2221" s="109" t="n">
        <v>8.139</v>
      </c>
      <c r="E2221" s="109" t="n">
        <v>11.373</v>
      </c>
    </row>
    <row r="2222" customFormat="false" ht="15" hidden="true" customHeight="false" outlineLevel="0" collapsed="false">
      <c r="A2222" s="104" t="s">
        <v>84</v>
      </c>
      <c r="B2222" s="109" t="n">
        <v>2021</v>
      </c>
      <c r="C2222" s="109" t="n">
        <v>3502.907</v>
      </c>
      <c r="D2222" s="109" t="n">
        <v>26.511</v>
      </c>
      <c r="E2222" s="109" t="n">
        <v>39.197</v>
      </c>
    </row>
    <row r="2223" customFormat="false" ht="15" hidden="true" customHeight="false" outlineLevel="0" collapsed="false">
      <c r="A2223" s="104" t="s">
        <v>112</v>
      </c>
      <c r="B2223" s="109" t="n">
        <v>2021</v>
      </c>
      <c r="C2223" s="109" t="n">
        <v>1331.398</v>
      </c>
      <c r="D2223" s="109" t="n">
        <v>17.211</v>
      </c>
      <c r="E2223" s="109" t="n">
        <v>20.523</v>
      </c>
    </row>
    <row r="2224" customFormat="false" ht="15" hidden="true" customHeight="false" outlineLevel="0" collapsed="false">
      <c r="A2224" s="104" t="s">
        <v>119</v>
      </c>
      <c r="B2224" s="109" t="n">
        <v>2021</v>
      </c>
      <c r="C2224" s="109" t="n">
        <v>706.325</v>
      </c>
      <c r="D2224" s="109" t="n">
        <v>25.991</v>
      </c>
      <c r="E2224" s="109" t="n">
        <v>25.739</v>
      </c>
    </row>
    <row r="2225" customFormat="false" ht="15" hidden="true" customHeight="false" outlineLevel="0" collapsed="false">
      <c r="A2225" s="104" t="s">
        <v>132</v>
      </c>
      <c r="B2225" s="109" t="n">
        <v>2021</v>
      </c>
      <c r="C2225" s="109" t="n">
        <v>4058.263</v>
      </c>
      <c r="D2225" s="109" t="n">
        <v>25.195</v>
      </c>
      <c r="E2225" s="109" t="n">
        <v>26.071</v>
      </c>
    </row>
    <row r="2226" customFormat="false" ht="15" hidden="true" customHeight="false" outlineLevel="0" collapsed="false">
      <c r="A2226" s="104" t="s">
        <v>111</v>
      </c>
      <c r="B2226" s="109" t="n">
        <v>2021</v>
      </c>
      <c r="C2226" s="109" t="n">
        <v>756.723</v>
      </c>
      <c r="D2226" s="109" t="n">
        <v>17.734</v>
      </c>
      <c r="E2226" s="109" t="n">
        <v>20.605</v>
      </c>
    </row>
    <row r="2227" customFormat="false" ht="15" hidden="true" customHeight="false" outlineLevel="0" collapsed="false">
      <c r="A2227" s="104" t="s">
        <v>113</v>
      </c>
      <c r="B2227" s="109" t="n">
        <v>2021</v>
      </c>
      <c r="C2227" s="109" t="n">
        <v>1551.911</v>
      </c>
      <c r="D2227" s="109" t="n">
        <v>18.254</v>
      </c>
      <c r="E2227" s="109" t="n">
        <v>21.843</v>
      </c>
    </row>
    <row r="2228" customFormat="false" ht="15" hidden="true" customHeight="false" outlineLevel="0" collapsed="false">
      <c r="A2228" s="104" t="s">
        <v>85</v>
      </c>
      <c r="B2228" s="109" t="n">
        <v>2021</v>
      </c>
      <c r="C2228" s="109" t="n">
        <v>1156.335</v>
      </c>
      <c r="D2228" s="109" t="n">
        <v>21.236</v>
      </c>
      <c r="E2228" s="109" t="n">
        <v>25.923</v>
      </c>
    </row>
    <row r="2229" customFormat="false" ht="15" hidden="true" customHeight="false" outlineLevel="0" collapsed="false">
      <c r="A2229" s="104" t="s">
        <v>120</v>
      </c>
      <c r="B2229" s="109" t="n">
        <v>2022</v>
      </c>
      <c r="C2229" s="109" t="n">
        <v>4462.263</v>
      </c>
      <c r="D2229" s="109" t="n">
        <v>29.948</v>
      </c>
      <c r="E2229" s="109" t="n">
        <v>29.104</v>
      </c>
    </row>
    <row r="2230" customFormat="false" ht="15" hidden="true" customHeight="false" outlineLevel="0" collapsed="false">
      <c r="A2230" s="104" t="s">
        <v>86</v>
      </c>
      <c r="B2230" s="109" t="n">
        <v>2022</v>
      </c>
      <c r="C2230" s="109" t="n">
        <v>4598.569</v>
      </c>
      <c r="D2230" s="109" t="n">
        <v>19.455</v>
      </c>
      <c r="E2230" s="109" t="n">
        <v>21.511</v>
      </c>
    </row>
    <row r="2231" customFormat="false" ht="15" hidden="true" customHeight="false" outlineLevel="0" collapsed="false">
      <c r="A2231" s="104" t="s">
        <v>114</v>
      </c>
      <c r="B2231" s="109" t="n">
        <v>2022</v>
      </c>
      <c r="C2231" s="109" t="n">
        <v>1042.018</v>
      </c>
      <c r="D2231" s="109" t="n">
        <v>19.334</v>
      </c>
      <c r="E2231" s="109" t="n">
        <v>18.69</v>
      </c>
    </row>
    <row r="2232" customFormat="false" ht="15" hidden="true" customHeight="false" outlineLevel="0" collapsed="false">
      <c r="A2232" s="104" t="s">
        <v>122</v>
      </c>
      <c r="B2232" s="109" t="n">
        <v>2022</v>
      </c>
      <c r="C2232" s="109" t="n">
        <v>9065.598</v>
      </c>
      <c r="D2232" s="109" t="n">
        <v>32.543</v>
      </c>
      <c r="E2232" s="109" t="n">
        <v>29.861</v>
      </c>
    </row>
    <row r="2233" customFormat="false" ht="15" hidden="true" customHeight="false" outlineLevel="0" collapsed="false">
      <c r="A2233" s="104" t="s">
        <v>88</v>
      </c>
      <c r="B2233" s="109" t="n">
        <v>2022</v>
      </c>
      <c r="C2233" s="109" t="n">
        <v>847.132</v>
      </c>
      <c r="D2233" s="109" t="n">
        <v>24.006</v>
      </c>
      <c r="E2233" s="109" t="n">
        <v>27.537</v>
      </c>
    </row>
    <row r="2234" customFormat="false" ht="15" hidden="true" customHeight="false" outlineLevel="0" collapsed="false">
      <c r="A2234" s="104" t="s">
        <v>89</v>
      </c>
      <c r="B2234" s="109" t="n">
        <v>2022</v>
      </c>
      <c r="C2234" s="109" t="n">
        <v>538.262</v>
      </c>
      <c r="D2234" s="109" t="n">
        <v>13.247</v>
      </c>
      <c r="E2234" s="109" t="n">
        <v>24.56</v>
      </c>
    </row>
    <row r="2235" customFormat="false" ht="15" hidden="true" customHeight="false" outlineLevel="0" collapsed="false">
      <c r="A2235" s="104" t="s">
        <v>123</v>
      </c>
      <c r="B2235" s="109" t="n">
        <v>2022</v>
      </c>
      <c r="C2235" s="109" t="n">
        <v>3841.903</v>
      </c>
      <c r="D2235" s="109" t="n">
        <v>26.271</v>
      </c>
      <c r="E2235" s="109" t="n">
        <v>27.089</v>
      </c>
    </row>
    <row r="2236" customFormat="false" ht="15" hidden="true" customHeight="false" outlineLevel="0" collapsed="false">
      <c r="A2236" s="104" t="s">
        <v>71</v>
      </c>
      <c r="B2236" s="109" t="n">
        <v>2022</v>
      </c>
      <c r="C2236" s="109" t="n">
        <v>1475.087</v>
      </c>
      <c r="D2236" s="109" t="n">
        <v>18.46</v>
      </c>
      <c r="E2236" s="109" t="n">
        <v>19.869</v>
      </c>
    </row>
    <row r="2237" customFormat="false" ht="15" hidden="true" customHeight="false" outlineLevel="0" collapsed="false">
      <c r="A2237" s="104" t="s">
        <v>90</v>
      </c>
      <c r="B2237" s="109" t="n">
        <v>2022</v>
      </c>
      <c r="C2237" s="109" t="n">
        <v>616.571</v>
      </c>
      <c r="D2237" s="109" t="n">
        <v>16.158</v>
      </c>
      <c r="E2237" s="109" t="n">
        <v>16.876</v>
      </c>
    </row>
    <row r="2238" customFormat="false" ht="15" hidden="true" customHeight="false" outlineLevel="0" collapsed="false">
      <c r="A2238" s="104" t="s">
        <v>91</v>
      </c>
      <c r="B2238" s="109" t="n">
        <v>2022</v>
      </c>
      <c r="C2238" s="109" t="n">
        <v>959.305</v>
      </c>
      <c r="D2238" s="109" t="n">
        <v>15.834</v>
      </c>
      <c r="E2238" s="109" t="n">
        <v>14.897</v>
      </c>
    </row>
    <row r="2239" customFormat="false" ht="15" hidden="true" customHeight="false" outlineLevel="0" collapsed="false">
      <c r="A2239" s="104" t="s">
        <v>92</v>
      </c>
      <c r="B2239" s="109" t="n">
        <v>2022</v>
      </c>
      <c r="C2239" s="109" t="n">
        <v>916.912</v>
      </c>
      <c r="D2239" s="109" t="n">
        <v>25.795</v>
      </c>
      <c r="E2239" s="109" t="n">
        <v>31.454</v>
      </c>
    </row>
    <row r="2240" customFormat="false" ht="15" hidden="true" customHeight="false" outlineLevel="0" collapsed="false">
      <c r="A2240" s="104" t="s">
        <v>157</v>
      </c>
      <c r="B2240" s="109" t="n">
        <v>2022</v>
      </c>
      <c r="C2240" s="109" t="n">
        <v>524.849</v>
      </c>
      <c r="D2240" s="109" t="n">
        <v>12.091</v>
      </c>
      <c r="E2240" s="109" t="n">
        <v>11.418</v>
      </c>
    </row>
    <row r="2241" customFormat="false" ht="15" hidden="true" customHeight="false" outlineLevel="0" collapsed="false">
      <c r="A2241" s="104" t="s">
        <v>75</v>
      </c>
      <c r="B2241" s="109" t="n">
        <v>2022</v>
      </c>
      <c r="C2241" s="109" t="n">
        <v>2240.499</v>
      </c>
      <c r="D2241" s="109" t="n">
        <v>27.703</v>
      </c>
      <c r="E2241" s="109" t="n">
        <v>25.456</v>
      </c>
    </row>
    <row r="2242" customFormat="false" ht="15" hidden="true" customHeight="false" outlineLevel="0" collapsed="false">
      <c r="A2242" s="104" t="s">
        <v>78</v>
      </c>
      <c r="B2242" s="109" t="n">
        <v>2022</v>
      </c>
      <c r="C2242" s="109" t="n">
        <v>1981.287</v>
      </c>
      <c r="D2242" s="109" t="n">
        <v>21.814</v>
      </c>
      <c r="E2242" s="109" t="n">
        <v>24.465</v>
      </c>
    </row>
    <row r="2243" customFormat="false" ht="15" hidden="true" customHeight="false" outlineLevel="0" collapsed="false">
      <c r="A2243" s="104" t="s">
        <v>116</v>
      </c>
      <c r="B2243" s="109" t="n">
        <v>2022</v>
      </c>
      <c r="C2243" s="109" t="n">
        <v>2816.975</v>
      </c>
      <c r="D2243" s="109" t="n">
        <v>28.034</v>
      </c>
      <c r="E2243" s="109" t="n">
        <v>30.068</v>
      </c>
    </row>
    <row r="2244" customFormat="false" ht="15" hidden="true" customHeight="false" outlineLevel="0" collapsed="false">
      <c r="A2244" s="104" t="s">
        <v>81</v>
      </c>
      <c r="B2244" s="109" t="n">
        <v>2022</v>
      </c>
      <c r="C2244" s="109"/>
      <c r="D2244" s="109" t="n">
        <v>21.344</v>
      </c>
      <c r="E2244" s="109" t="n">
        <v>25.255</v>
      </c>
    </row>
    <row r="2245" customFormat="false" ht="15" hidden="true" customHeight="false" outlineLevel="0" collapsed="false">
      <c r="A2245" s="104" t="s">
        <v>137</v>
      </c>
      <c r="B2245" s="109" t="n">
        <v>2022</v>
      </c>
      <c r="C2245" s="109" t="n">
        <v>12755.897</v>
      </c>
      <c r="D2245" s="109" t="n">
        <v>13.947</v>
      </c>
      <c r="E2245" s="109" t="n">
        <v>17.681</v>
      </c>
    </row>
    <row r="2246" customFormat="false" ht="15" hidden="true" customHeight="false" outlineLevel="0" collapsed="false">
      <c r="A2246" s="104" t="s">
        <v>94</v>
      </c>
      <c r="B2246" s="109" t="n">
        <v>2022</v>
      </c>
      <c r="C2246" s="109" t="n">
        <v>1344.763</v>
      </c>
      <c r="D2246" s="109" t="n">
        <v>12.813</v>
      </c>
      <c r="E2246" s="109" t="n">
        <v>26.112</v>
      </c>
    </row>
    <row r="2247" customFormat="false" ht="15" hidden="true" customHeight="false" outlineLevel="0" collapsed="false">
      <c r="A2247" s="104" t="s">
        <v>95</v>
      </c>
      <c r="B2247" s="109" t="n">
        <v>2022</v>
      </c>
      <c r="C2247" s="109" t="n">
        <v>1145.402</v>
      </c>
      <c r="D2247" s="109" t="n">
        <v>16.316</v>
      </c>
      <c r="E2247" s="109" t="n">
        <v>19.21</v>
      </c>
    </row>
    <row r="2248" customFormat="false" ht="15" hidden="true" customHeight="false" outlineLevel="0" collapsed="false">
      <c r="A2248" s="104" t="s">
        <v>124</v>
      </c>
      <c r="B2248" s="109" t="n">
        <v>2022</v>
      </c>
      <c r="C2248" s="109" t="n">
        <v>9017.262</v>
      </c>
      <c r="D2248" s="109" t="n">
        <v>18.782</v>
      </c>
      <c r="E2248" s="109" t="n">
        <v>18.13</v>
      </c>
    </row>
    <row r="2249" customFormat="false" ht="15" hidden="true" customHeight="false" outlineLevel="0" collapsed="false">
      <c r="A2249" s="104" t="s">
        <v>96</v>
      </c>
      <c r="B2249" s="109" t="n">
        <v>2022</v>
      </c>
      <c r="C2249" s="109" t="n">
        <v>567.53</v>
      </c>
      <c r="D2249" s="109" t="n">
        <v>24.068</v>
      </c>
      <c r="E2249" s="109" t="n">
        <v>26.459</v>
      </c>
    </row>
    <row r="2250" customFormat="false" ht="15" hidden="true" customHeight="false" outlineLevel="0" collapsed="false">
      <c r="A2250" s="104" t="s">
        <v>125</v>
      </c>
      <c r="B2250" s="109" t="n">
        <v>2022</v>
      </c>
      <c r="C2250" s="109" t="n">
        <v>1928.954</v>
      </c>
      <c r="D2250" s="109" t="n">
        <v>19.33</v>
      </c>
      <c r="E2250" s="109" t="n">
        <v>21.579</v>
      </c>
    </row>
    <row r="2251" customFormat="false" ht="15" hidden="true" customHeight="false" outlineLevel="0" collapsed="false">
      <c r="A2251" s="104" t="s">
        <v>97</v>
      </c>
      <c r="B2251" s="109" t="n">
        <v>2022</v>
      </c>
      <c r="C2251" s="109" t="n">
        <v>653.487</v>
      </c>
      <c r="D2251" s="109" t="n">
        <v>22.261</v>
      </c>
      <c r="E2251" s="109" t="n">
        <v>22.268</v>
      </c>
    </row>
    <row r="2252" customFormat="false" ht="15" hidden="true" customHeight="false" outlineLevel="0" collapsed="false">
      <c r="A2252" s="104" t="s">
        <v>98</v>
      </c>
      <c r="B2252" s="109" t="n">
        <v>2022</v>
      </c>
      <c r="C2252" s="109" t="n">
        <v>854.843</v>
      </c>
      <c r="D2252" s="109" t="n">
        <v>20.901</v>
      </c>
      <c r="E2252" s="109" t="n">
        <v>21.992</v>
      </c>
    </row>
    <row r="2253" customFormat="false" ht="15" hidden="true" customHeight="false" outlineLevel="0" collapsed="false">
      <c r="A2253" s="104" t="s">
        <v>82</v>
      </c>
      <c r="B2253" s="109" t="n">
        <v>2022</v>
      </c>
      <c r="C2253" s="109" t="n">
        <v>2107.609</v>
      </c>
      <c r="D2253" s="109" t="n">
        <v>21.512</v>
      </c>
      <c r="E2253" s="109" t="n">
        <v>24.991</v>
      </c>
    </row>
    <row r="2254" customFormat="false" ht="15" hidden="true" customHeight="false" outlineLevel="0" collapsed="false">
      <c r="A2254" s="104" t="s">
        <v>99</v>
      </c>
      <c r="B2254" s="109" t="n">
        <v>2022</v>
      </c>
      <c r="C2254" s="109" t="n">
        <v>1651.175</v>
      </c>
      <c r="D2254" s="109" t="n">
        <v>44.084</v>
      </c>
      <c r="E2254" s="109" t="n">
        <v>43.97</v>
      </c>
    </row>
    <row r="2255" customFormat="false" ht="15" hidden="true" customHeight="false" outlineLevel="0" collapsed="false">
      <c r="A2255" s="104" t="s">
        <v>100</v>
      </c>
      <c r="B2255" s="109" t="n">
        <v>2022</v>
      </c>
      <c r="C2255" s="109" t="n">
        <v>636.604</v>
      </c>
      <c r="D2255" s="109" t="n">
        <v>22.465</v>
      </c>
      <c r="E2255" s="109" t="n">
        <v>26.337</v>
      </c>
    </row>
    <row r="2256" customFormat="false" ht="15" hidden="true" customHeight="false" outlineLevel="0" collapsed="false">
      <c r="A2256" s="104" t="s">
        <v>134</v>
      </c>
      <c r="B2256" s="109" t="n">
        <v>2022</v>
      </c>
      <c r="C2256" s="109" t="n">
        <v>27332.882</v>
      </c>
      <c r="D2256" s="109" t="n">
        <v>15.391</v>
      </c>
      <c r="E2256" s="109" t="n">
        <v>41.731</v>
      </c>
    </row>
    <row r="2257" customFormat="false" ht="15" hidden="true" customHeight="false" outlineLevel="0" collapsed="false">
      <c r="A2257" s="104" t="s">
        <v>101</v>
      </c>
      <c r="B2257" s="109" t="n">
        <v>2022</v>
      </c>
      <c r="C2257" s="109" t="n">
        <v>496.348</v>
      </c>
      <c r="D2257" s="109" t="n">
        <v>14.671</v>
      </c>
      <c r="E2257" s="109" t="n">
        <v>18.346</v>
      </c>
    </row>
    <row r="2258" customFormat="false" ht="15" hidden="true" customHeight="false" outlineLevel="0" collapsed="false">
      <c r="A2258" s="104" t="s">
        <v>102</v>
      </c>
      <c r="B2258" s="109" t="n">
        <v>2022</v>
      </c>
      <c r="C2258" s="109" t="n">
        <v>392.032</v>
      </c>
      <c r="D2258" s="109" t="n">
        <v>23.052</v>
      </c>
      <c r="E2258" s="109" t="n">
        <v>25.817</v>
      </c>
    </row>
    <row r="2259" customFormat="false" ht="15" hidden="true" customHeight="false" outlineLevel="0" collapsed="false">
      <c r="A2259" s="104" t="s">
        <v>103</v>
      </c>
      <c r="B2259" s="109" t="n">
        <v>2022</v>
      </c>
      <c r="C2259" s="109" t="n">
        <v>932.714</v>
      </c>
      <c r="D2259" s="109" t="n">
        <v>19.885</v>
      </c>
      <c r="E2259" s="109" t="n">
        <v>22.903</v>
      </c>
    </row>
    <row r="2260" customFormat="false" ht="15" hidden="true" customHeight="false" outlineLevel="0" collapsed="false">
      <c r="A2260" s="104" t="s">
        <v>104</v>
      </c>
      <c r="B2260" s="109" t="n">
        <v>2022</v>
      </c>
      <c r="C2260" s="109" t="n">
        <v>1357.145</v>
      </c>
      <c r="D2260" s="109" t="n">
        <v>26.258</v>
      </c>
      <c r="E2260" s="109" t="n">
        <v>26.886</v>
      </c>
    </row>
    <row r="2261" customFormat="false" ht="15" hidden="true" customHeight="false" outlineLevel="0" collapsed="false">
      <c r="A2261" s="104" t="s">
        <v>126</v>
      </c>
      <c r="B2261" s="109" t="n">
        <v>2022</v>
      </c>
      <c r="C2261" s="109" t="n">
        <v>12318.713</v>
      </c>
      <c r="D2261" s="109" t="n">
        <v>22.79</v>
      </c>
      <c r="E2261" s="109" t="n">
        <v>23.626</v>
      </c>
    </row>
    <row r="2262" customFormat="false" ht="15" hidden="true" customHeight="false" outlineLevel="0" collapsed="false">
      <c r="A2262" s="104" t="s">
        <v>127</v>
      </c>
      <c r="B2262" s="109" t="n">
        <v>2022</v>
      </c>
      <c r="C2262" s="109" t="n">
        <v>3901.492</v>
      </c>
      <c r="D2262" s="109" t="n">
        <v>28.106</v>
      </c>
      <c r="E2262" s="109" t="n">
        <v>30.062</v>
      </c>
    </row>
    <row r="2263" customFormat="false" ht="15" hidden="true" customHeight="false" outlineLevel="0" collapsed="false">
      <c r="A2263" s="104" t="s">
        <v>105</v>
      </c>
      <c r="B2263" s="109" t="n">
        <v>2022</v>
      </c>
      <c r="C2263" s="109" t="n">
        <v>545.191</v>
      </c>
      <c r="D2263" s="109" t="n">
        <v>26.125</v>
      </c>
      <c r="E2263" s="109" t="n">
        <v>28.48</v>
      </c>
    </row>
    <row r="2264" customFormat="false" ht="15" hidden="true" customHeight="false" outlineLevel="0" collapsed="false">
      <c r="A2264" s="104" t="s">
        <v>128</v>
      </c>
      <c r="B2264" s="109" t="n">
        <v>2022</v>
      </c>
      <c r="C2264" s="109" t="n">
        <v>6470.559</v>
      </c>
      <c r="D2264" s="109" t="n">
        <v>29.605</v>
      </c>
      <c r="E2264" s="109" t="n">
        <v>36.118</v>
      </c>
    </row>
    <row r="2265" customFormat="false" ht="15" hidden="true" customHeight="false" outlineLevel="0" collapsed="false">
      <c r="A2265" s="104" t="s">
        <v>106</v>
      </c>
      <c r="B2265" s="109" t="n">
        <v>2022</v>
      </c>
      <c r="C2265" s="109" t="n">
        <v>523.429</v>
      </c>
      <c r="D2265" s="109" t="n">
        <v>24.081</v>
      </c>
      <c r="E2265" s="109" t="n">
        <v>24.178</v>
      </c>
    </row>
    <row r="2266" customFormat="false" ht="15" hidden="true" customHeight="false" outlineLevel="0" collapsed="false">
      <c r="A2266" s="104" t="s">
        <v>136</v>
      </c>
      <c r="B2266" s="109" t="n">
        <v>2022</v>
      </c>
      <c r="C2266" s="109" t="n">
        <v>3039.996</v>
      </c>
      <c r="D2266" s="109" t="n">
        <v>7.025</v>
      </c>
      <c r="E2266" s="109" t="n">
        <v>10.808</v>
      </c>
    </row>
    <row r="2267" customFormat="false" ht="15" hidden="true" customHeight="false" outlineLevel="0" collapsed="false">
      <c r="A2267" s="104" t="s">
        <v>107</v>
      </c>
      <c r="B2267" s="109" t="n">
        <v>2022</v>
      </c>
      <c r="C2267" s="109" t="n">
        <v>953.867</v>
      </c>
      <c r="D2267" s="109" t="n">
        <v>22.129</v>
      </c>
      <c r="E2267" s="109" t="n">
        <v>22.713</v>
      </c>
    </row>
    <row r="2268" customFormat="false" ht="15" hidden="true" customHeight="false" outlineLevel="0" collapsed="false">
      <c r="A2268" s="104" t="s">
        <v>117</v>
      </c>
      <c r="B2268" s="109" t="n">
        <v>2022</v>
      </c>
      <c r="C2268" s="109" t="n">
        <v>2262.451</v>
      </c>
      <c r="D2268" s="109" t="n">
        <v>30.094</v>
      </c>
      <c r="E2268" s="109" t="n">
        <v>28.778</v>
      </c>
    </row>
    <row r="2269" customFormat="false" ht="15" hidden="true" customHeight="false" outlineLevel="0" collapsed="false">
      <c r="A2269" s="104" t="s">
        <v>118</v>
      </c>
      <c r="B2269" s="109" t="n">
        <v>2022</v>
      </c>
      <c r="C2269" s="109" t="n">
        <v>1275.277</v>
      </c>
      <c r="D2269" s="109" t="n">
        <v>23.459</v>
      </c>
      <c r="E2269" s="109" t="n">
        <v>26.822</v>
      </c>
    </row>
    <row r="2270" customFormat="false" ht="15" hidden="true" customHeight="false" outlineLevel="0" collapsed="false">
      <c r="A2270" s="104" t="s">
        <v>129</v>
      </c>
      <c r="B2270" s="109" t="n">
        <v>2022</v>
      </c>
      <c r="C2270" s="109" t="n">
        <v>19388.281</v>
      </c>
      <c r="D2270" s="109" t="n">
        <v>38.636</v>
      </c>
      <c r="E2270" s="109" t="n">
        <v>36.241</v>
      </c>
    </row>
    <row r="2271" customFormat="false" ht="15" hidden="true" customHeight="false" outlineLevel="0" collapsed="false">
      <c r="A2271" s="104" t="s">
        <v>108</v>
      </c>
      <c r="B2271" s="109" t="n">
        <v>2022</v>
      </c>
      <c r="C2271" s="109" t="n">
        <v>954.681</v>
      </c>
      <c r="D2271" s="109" t="n">
        <v>17.954</v>
      </c>
      <c r="E2271" s="109" t="n">
        <v>20.794</v>
      </c>
    </row>
    <row r="2272" customFormat="false" ht="15" hidden="true" customHeight="false" outlineLevel="0" collapsed="false">
      <c r="A2272" s="104" t="s">
        <v>131</v>
      </c>
      <c r="B2272" s="109" t="n">
        <v>2022</v>
      </c>
      <c r="C2272" s="109" t="n">
        <v>6175.065</v>
      </c>
      <c r="D2272" s="109" t="n">
        <v>30.224</v>
      </c>
      <c r="E2272" s="109" t="n">
        <v>32.778</v>
      </c>
    </row>
    <row r="2273" customFormat="false" ht="15" hidden="true" customHeight="false" outlineLevel="0" collapsed="false">
      <c r="A2273" s="104" t="s">
        <v>109</v>
      </c>
      <c r="B2273" s="109" t="n">
        <v>2022</v>
      </c>
      <c r="C2273" s="109" t="n">
        <v>355.65</v>
      </c>
      <c r="D2273" s="109" t="n">
        <v>26.099</v>
      </c>
      <c r="E2273" s="109" t="n">
        <v>28.322</v>
      </c>
    </row>
    <row r="2274" customFormat="false" ht="15" hidden="true" customHeight="false" outlineLevel="0" collapsed="false">
      <c r="A2274" s="104" t="s">
        <v>110</v>
      </c>
      <c r="B2274" s="109" t="n">
        <v>2022</v>
      </c>
      <c r="C2274" s="109" t="n">
        <v>5470.82</v>
      </c>
      <c r="D2274" s="109" t="n">
        <v>7.874</v>
      </c>
      <c r="E2274" s="109" t="n">
        <v>11.428</v>
      </c>
    </row>
    <row r="2275" customFormat="false" ht="15" hidden="true" customHeight="false" outlineLevel="0" collapsed="false">
      <c r="A2275" s="104" t="s">
        <v>84</v>
      </c>
      <c r="B2275" s="109" t="n">
        <v>2022</v>
      </c>
      <c r="C2275" s="109" t="n">
        <v>3512.975</v>
      </c>
      <c r="D2275" s="109" t="n">
        <v>26.752</v>
      </c>
      <c r="E2275" s="109" t="n">
        <v>40.253</v>
      </c>
    </row>
    <row r="2276" customFormat="false" ht="15" hidden="true" customHeight="false" outlineLevel="0" collapsed="false">
      <c r="A2276" s="104" t="s">
        <v>112</v>
      </c>
      <c r="B2276" s="109" t="n">
        <v>2022</v>
      </c>
      <c r="C2276" s="109" t="n">
        <v>1417.346</v>
      </c>
      <c r="D2276" s="109" t="n">
        <v>17.517</v>
      </c>
      <c r="E2276" s="109" t="n">
        <v>20.116</v>
      </c>
    </row>
    <row r="2277" customFormat="false" ht="15" hidden="true" customHeight="false" outlineLevel="0" collapsed="false">
      <c r="A2277" s="104" t="s">
        <v>119</v>
      </c>
      <c r="B2277" s="109" t="n">
        <v>2022</v>
      </c>
      <c r="C2277" s="109" t="n">
        <v>740.563</v>
      </c>
      <c r="D2277" s="109" t="n">
        <v>25.991</v>
      </c>
      <c r="E2277" s="109" t="n">
        <v>25.21</v>
      </c>
    </row>
    <row r="2278" customFormat="false" ht="15" hidden="true" customHeight="false" outlineLevel="0" collapsed="false">
      <c r="A2278" s="104" t="s">
        <v>132</v>
      </c>
      <c r="B2278" s="109" t="n">
        <v>2022</v>
      </c>
      <c r="C2278" s="109" t="n">
        <v>4262.408</v>
      </c>
      <c r="D2278" s="109" t="n">
        <v>25.125</v>
      </c>
      <c r="E2278" s="109" t="n">
        <v>26.008</v>
      </c>
    </row>
    <row r="2279" customFormat="false" ht="15" hidden="true" customHeight="false" outlineLevel="0" collapsed="false">
      <c r="A2279" s="104" t="s">
        <v>111</v>
      </c>
      <c r="B2279" s="109" t="n">
        <v>2022</v>
      </c>
      <c r="C2279" s="109" t="n">
        <v>825.31</v>
      </c>
      <c r="D2279" s="109" t="n">
        <v>18.411</v>
      </c>
      <c r="E2279" s="109" t="n">
        <v>21.044</v>
      </c>
    </row>
    <row r="2280" customFormat="false" ht="15" hidden="true" customHeight="false" outlineLevel="0" collapsed="false">
      <c r="A2280" s="104" t="s">
        <v>113</v>
      </c>
      <c r="B2280" s="109" t="n">
        <v>2022</v>
      </c>
      <c r="C2280" s="109" t="n">
        <v>1617.1</v>
      </c>
      <c r="D2280" s="109" t="n">
        <v>18.697</v>
      </c>
      <c r="E2280" s="109" t="n">
        <v>21.997</v>
      </c>
    </row>
    <row r="2281" customFormat="false" ht="15" hidden="true" customHeight="false" outlineLevel="0" collapsed="false">
      <c r="A2281" s="104" t="s">
        <v>85</v>
      </c>
      <c r="B2281" s="109" t="n">
        <v>2022</v>
      </c>
      <c r="C2281" s="109" t="n">
        <v>1179.656</v>
      </c>
      <c r="D2281" s="109" t="n">
        <v>19.387</v>
      </c>
      <c r="E2281" s="109" t="n">
        <v>23.568</v>
      </c>
    </row>
  </sheetData>
  <autoFilter ref="A2:F2281">
    <filterColumn colId="1">
      <customFilters and="true">
        <customFilter operator="equal" val="2016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6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250" zoomScaleNormal="250" zoomScalePageLayoutView="100" workbookViewId="0">
      <selection pane="topLeft" activeCell="W7" activeCellId="0" sqref="W7"/>
    </sheetView>
  </sheetViews>
  <sheetFormatPr defaultRowHeight="12.75"/>
  <cols>
    <col collapsed="false" hidden="false" max="1" min="1" style="8" width="19.8178137651822"/>
    <col collapsed="false" hidden="true" max="11" min="2" style="8" width="0"/>
    <col collapsed="false" hidden="false" max="1025" min="12" style="8" width="8.89068825910931"/>
  </cols>
  <sheetData>
    <row r="1" customFormat="false" ht="12.75" hidden="false" customHeight="false" outlineLevel="0" collapsed="false">
      <c r="A1" s="9" t="s">
        <v>9</v>
      </c>
      <c r="B1" s="9" t="n">
        <v>1996</v>
      </c>
      <c r="C1" s="9" t="n">
        <v>1997</v>
      </c>
      <c r="D1" s="9" t="n">
        <v>1998</v>
      </c>
      <c r="E1" s="9" t="n">
        <v>1999</v>
      </c>
      <c r="F1" s="9" t="n">
        <v>2000</v>
      </c>
      <c r="G1" s="9" t="n">
        <v>2001</v>
      </c>
      <c r="H1" s="9" t="n">
        <v>2002</v>
      </c>
      <c r="I1" s="9" t="n">
        <v>2003</v>
      </c>
      <c r="J1" s="9" t="n">
        <v>2004</v>
      </c>
      <c r="K1" s="9" t="n">
        <v>2005</v>
      </c>
      <c r="L1" s="9" t="n">
        <v>2006</v>
      </c>
      <c r="M1" s="9" t="n">
        <v>2007</v>
      </c>
      <c r="N1" s="9" t="n">
        <v>2008</v>
      </c>
      <c r="O1" s="9" t="n">
        <v>2009</v>
      </c>
      <c r="P1" s="9" t="n">
        <v>2010</v>
      </c>
      <c r="Q1" s="9" t="n">
        <v>2011</v>
      </c>
      <c r="R1" s="9" t="n">
        <v>2012</v>
      </c>
      <c r="S1" s="9" t="n">
        <v>2013</v>
      </c>
      <c r="T1" s="9" t="n">
        <v>2014</v>
      </c>
      <c r="U1" s="9" t="n">
        <v>2015</v>
      </c>
      <c r="W1" s="0"/>
    </row>
    <row r="2" customFormat="false" ht="12.75" hidden="false" customHeight="false" outlineLevel="0" collapsed="false">
      <c r="A2" s="10" t="s">
        <v>10</v>
      </c>
      <c r="B2" s="8" t="n">
        <v>17.7817827002397</v>
      </c>
      <c r="C2" s="8" t="n">
        <v>38.9111557764747</v>
      </c>
      <c r="D2" s="8" t="n">
        <v>39.9884980750986</v>
      </c>
      <c r="E2" s="8" t="n">
        <v>38.3185876545406</v>
      </c>
      <c r="F2" s="8" t="n">
        <v>35.0305373238019</v>
      </c>
      <c r="G2" s="8" t="n">
        <v>35.1011081750772</v>
      </c>
      <c r="H2" s="8" t="n">
        <v>33.9185005894</v>
      </c>
      <c r="I2" s="8" t="n">
        <v>43.3121778470293</v>
      </c>
      <c r="J2" s="8" t="n">
        <v>53.5258967999267</v>
      </c>
      <c r="K2" s="8" t="n">
        <v>64.4739445905299</v>
      </c>
      <c r="L2" s="8" t="n">
        <v>84.0588238238314</v>
      </c>
      <c r="M2" s="8" t="n">
        <v>91.5430875319229</v>
      </c>
      <c r="N2" s="8" t="n">
        <v>103.29972455129</v>
      </c>
      <c r="O2" s="8" t="n">
        <v>104.871220576485</v>
      </c>
      <c r="P2" s="8" t="n">
        <v>118.897815655177</v>
      </c>
      <c r="Q2" s="8" t="n">
        <v>135.01505410929</v>
      </c>
      <c r="R2" s="8" t="n">
        <v>138.743611969073</v>
      </c>
      <c r="S2" s="8" t="n">
        <v>144.042481047164</v>
      </c>
      <c r="T2" s="8" t="n">
        <v>148.574655438069</v>
      </c>
      <c r="U2" s="8" t="n">
        <v>135.651298112398</v>
      </c>
      <c r="W2" s="0"/>
    </row>
    <row r="3" customFormat="false" ht="12.75" hidden="false" customHeight="false" outlineLevel="0" collapsed="false">
      <c r="A3" s="10" t="s">
        <v>11</v>
      </c>
      <c r="B3" s="8" t="n">
        <v>22.3212641226732</v>
      </c>
      <c r="C3" s="8" t="n">
        <v>35.2256275674667</v>
      </c>
      <c r="D3" s="8" t="n">
        <v>36.3637498127653</v>
      </c>
      <c r="E3" s="8" t="n">
        <v>34.4633897686371</v>
      </c>
      <c r="F3" s="8" t="n">
        <v>29.2612311520721</v>
      </c>
      <c r="G3" s="8" t="n">
        <v>28.6284625651199</v>
      </c>
      <c r="H3" s="8" t="n">
        <v>29.4856084733562</v>
      </c>
      <c r="I3" s="8" t="n">
        <v>37.1468568745624</v>
      </c>
      <c r="J3" s="8" t="n">
        <v>46.6909389767578</v>
      </c>
      <c r="K3" s="8" t="n">
        <v>53.5596347815752</v>
      </c>
      <c r="L3" s="8" t="n">
        <v>58.9868906165572</v>
      </c>
      <c r="M3" s="8" t="n">
        <v>69.5239297431978</v>
      </c>
      <c r="N3" s="8" t="n">
        <v>80.5969099318642</v>
      </c>
      <c r="O3" s="8" t="n">
        <v>82.016812363935</v>
      </c>
      <c r="P3" s="8" t="n">
        <v>97.9947862497133</v>
      </c>
      <c r="Q3" s="8" t="n">
        <v>106.43765204496</v>
      </c>
      <c r="R3" s="8" t="n">
        <v>109.107197527156</v>
      </c>
      <c r="S3" s="8" t="n">
        <v>112.838556491875</v>
      </c>
      <c r="T3" s="8" t="n">
        <v>115.208074028014</v>
      </c>
      <c r="U3" s="8" t="n">
        <v>111.085654171134</v>
      </c>
      <c r="W3" s="0"/>
    </row>
    <row r="4" customFormat="false" ht="12.75" hidden="false" customHeight="false" outlineLevel="0" collapsed="false">
      <c r="A4" s="10" t="s">
        <v>12</v>
      </c>
      <c r="B4" s="8" t="n">
        <v>16.4332795307932</v>
      </c>
      <c r="C4" s="8" t="n">
        <v>17.2794480268107</v>
      </c>
      <c r="D4" s="8" t="n">
        <v>18.7601680849239</v>
      </c>
      <c r="E4" s="8" t="n">
        <v>17.4781447793793</v>
      </c>
      <c r="F4" s="8" t="n">
        <v>14.1869732567734</v>
      </c>
      <c r="G4" s="8" t="n">
        <v>14.0608649529843</v>
      </c>
      <c r="H4" s="8" t="n">
        <v>13.2584516336389</v>
      </c>
      <c r="I4" s="8" t="n">
        <v>14.9029180898484</v>
      </c>
      <c r="J4" s="8" t="n">
        <v>17.3779098795016</v>
      </c>
      <c r="K4" s="8" t="n">
        <v>18.6882252771476</v>
      </c>
      <c r="L4" s="8" t="n">
        <v>20.4704223482762</v>
      </c>
      <c r="M4" s="8" t="n">
        <v>24.125546663641</v>
      </c>
      <c r="N4" s="8" t="n">
        <v>27.146816504308</v>
      </c>
      <c r="O4" s="8" t="n">
        <v>25.1519993185506</v>
      </c>
      <c r="P4" s="8" t="n">
        <v>28.0829890383038</v>
      </c>
      <c r="Q4" s="8" t="n">
        <v>30.7652507826872</v>
      </c>
      <c r="R4" s="8" t="n">
        <v>33.5581542367915</v>
      </c>
      <c r="S4" s="8" t="n">
        <v>36.059786652872</v>
      </c>
      <c r="T4" s="8" t="n">
        <v>36.144909242238</v>
      </c>
      <c r="U4" s="8" t="n">
        <v>33.2176399428397</v>
      </c>
      <c r="W4" s="0"/>
    </row>
    <row r="5" customFormat="false" ht="12.75" hidden="false" customHeight="false" outlineLevel="0" collapsed="false">
      <c r="A5" s="10" t="s">
        <v>13</v>
      </c>
      <c r="B5" s="8" t="n">
        <v>61.9073239751183</v>
      </c>
      <c r="C5" s="8" t="n">
        <v>62.6038438831829</v>
      </c>
      <c r="D5" s="8" t="n">
        <v>51.1105430354464</v>
      </c>
      <c r="E5" s="8" t="n">
        <v>48.2893224752923</v>
      </c>
      <c r="F5" s="8" t="n">
        <v>71.6684813704834</v>
      </c>
      <c r="G5" s="8" t="n">
        <v>63.8575522210795</v>
      </c>
      <c r="H5" s="8" t="n">
        <v>57.2041333995672</v>
      </c>
      <c r="I5" s="8" t="n">
        <v>75.5660009204667</v>
      </c>
      <c r="J5" s="8" t="n">
        <v>97.6532311618844</v>
      </c>
      <c r="K5" s="8" t="n">
        <v>140.566318144972</v>
      </c>
      <c r="L5" s="8" t="n">
        <v>169.197586006951</v>
      </c>
      <c r="M5" s="8" t="n">
        <v>192.592365734127</v>
      </c>
      <c r="N5" s="8" t="n">
        <v>284.488042036824</v>
      </c>
      <c r="O5" s="8" t="n">
        <v>170.804861992213</v>
      </c>
      <c r="P5" s="8" t="n">
        <v>223.82577147724</v>
      </c>
      <c r="Q5" s="8" t="n">
        <v>247.832747601392</v>
      </c>
      <c r="R5" s="8" t="n">
        <v>286.467764971373</v>
      </c>
      <c r="S5" s="8" t="n">
        <v>255.487375093473</v>
      </c>
      <c r="T5" s="8" t="n">
        <v>194.606288109838</v>
      </c>
      <c r="U5" s="8" t="n">
        <v>154.159450348018</v>
      </c>
      <c r="W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W6" s="0"/>
    </row>
    <row r="7" customFormat="false" ht="15" hidden="false" customHeight="false" outlineLevel="0" collapsed="false">
      <c r="A7" s="10" t="s">
        <v>14</v>
      </c>
      <c r="B7" s="8" t="n">
        <f aca="false">SUM(B2:B5)</f>
        <v>118.443650328824</v>
      </c>
      <c r="C7" s="8" t="n">
        <f aca="false">SUM(C2:C5)</f>
        <v>154.020075253935</v>
      </c>
      <c r="D7" s="8" t="n">
        <f aca="false">SUM(D2:D5)</f>
        <v>146.222959008234</v>
      </c>
      <c r="E7" s="8" t="n">
        <f aca="false">SUM(E2:E5)</f>
        <v>138.549444677849</v>
      </c>
      <c r="F7" s="8" t="n">
        <f aca="false">SUM(F2:F5)</f>
        <v>150.147223103131</v>
      </c>
      <c r="G7" s="8" t="n">
        <f aca="false">SUM(G2:G5)</f>
        <v>141.647987914261</v>
      </c>
      <c r="H7" s="8" t="n">
        <f aca="false">SUM(H2:H5)</f>
        <v>133.866694095962</v>
      </c>
      <c r="I7" s="8" t="n">
        <f aca="false">SUM(I2:I5)</f>
        <v>170.927953731907</v>
      </c>
      <c r="J7" s="8" t="n">
        <f aca="false">SUM(J2:J5)</f>
        <v>215.247976818071</v>
      </c>
      <c r="K7" s="8" t="n">
        <f aca="false">SUM(K2:K5)</f>
        <v>277.288122794224</v>
      </c>
      <c r="L7" s="8" t="n">
        <f aca="false">SUM(L2:L5)</f>
        <v>332.713722795616</v>
      </c>
      <c r="M7" s="8" t="n">
        <f aca="false">SUM(M2:M5)</f>
        <v>377.784929672889</v>
      </c>
      <c r="N7" s="8" t="n">
        <f aca="false">SUM(N2:N5)</f>
        <v>495.531493024286</v>
      </c>
      <c r="O7" s="8" t="n">
        <f aca="false">SUM(O2:O5)</f>
        <v>382.844894251183</v>
      </c>
      <c r="P7" s="8" t="n">
        <f aca="false">SUM(P2:P5)</f>
        <v>468.801362420435</v>
      </c>
      <c r="Q7" s="8" t="n">
        <f aca="false">SUM(Q2:Q5)</f>
        <v>520.050704538329</v>
      </c>
      <c r="R7" s="8" t="n">
        <f aca="false">SUM(R2:R5)</f>
        <v>567.876728704394</v>
      </c>
      <c r="S7" s="8" t="n">
        <f aca="false">SUM(S2:S5)</f>
        <v>548.428199285384</v>
      </c>
      <c r="T7" s="8" t="n">
        <f aca="false">SUM(T2:T5)</f>
        <v>494.533926818159</v>
      </c>
      <c r="U7" s="8" t="n">
        <f aca="false">SUM(U2:U5)</f>
        <v>434.114042574389</v>
      </c>
      <c r="W7" s="11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</row>
    <row r="9" customFormat="false" ht="12.75" hidden="false" customHeight="false" outlineLevel="0" collapsed="false">
      <c r="A9" s="8" t="s">
        <v>15</v>
      </c>
      <c r="B9" s="8" t="n">
        <v>733.567321239796</v>
      </c>
      <c r="C9" s="8" t="n">
        <v>762.821506507255</v>
      </c>
      <c r="D9" s="8" t="n">
        <v>771.886150426522</v>
      </c>
      <c r="E9" s="8" t="n">
        <v>632.055608803316</v>
      </c>
      <c r="F9" s="8" t="n">
        <v>654.045551653756</v>
      </c>
      <c r="G9" s="8" t="n">
        <v>632.531400574502</v>
      </c>
      <c r="H9" s="8" t="n">
        <v>642.17551579033</v>
      </c>
      <c r="I9" s="8" t="n">
        <v>769.992871735457</v>
      </c>
      <c r="J9" s="8" t="n">
        <v>924.882633818515</v>
      </c>
      <c r="K9" s="8" t="n">
        <v>1085.5387374214</v>
      </c>
      <c r="L9" s="8" t="n">
        <v>1257.92140404802</v>
      </c>
      <c r="M9" s="8" t="n">
        <v>1474.02410498438</v>
      </c>
      <c r="N9" s="8" t="n">
        <v>1737.78520717426</v>
      </c>
      <c r="O9" s="8" t="n">
        <v>1664.83977880452</v>
      </c>
      <c r="P9" s="8" t="n">
        <v>1947.84075342385</v>
      </c>
      <c r="Q9" s="8" t="n">
        <v>2149.38388643884</v>
      </c>
      <c r="R9" s="8" t="n">
        <v>2312.32625605704</v>
      </c>
      <c r="S9" s="8" t="n">
        <v>2390.8171951012</v>
      </c>
      <c r="T9" s="8" t="n">
        <v>2463.68918381034</v>
      </c>
      <c r="U9" s="8" t="n">
        <v>2257.98004506343</v>
      </c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26.25" hidden="false" customHeight="false" outlineLevel="0" collapsed="false">
      <c r="A11" s="12" t="s">
        <v>16</v>
      </c>
      <c r="B11" s="11" t="n">
        <f aca="false">B7/B9</f>
        <v>0.161462550061041</v>
      </c>
      <c r="C11" s="11" t="n">
        <f aca="false">C7/C9</f>
        <v>0.201908407065173</v>
      </c>
      <c r="D11" s="11" t="n">
        <f aca="false">D7/D9</f>
        <v>0.189435914775042</v>
      </c>
      <c r="E11" s="11" t="n">
        <f aca="false">E7/E9</f>
        <v>0.219204517368603</v>
      </c>
      <c r="F11" s="11" t="n">
        <f aca="false">F7/F9</f>
        <v>0.229566920413239</v>
      </c>
      <c r="G11" s="11" t="n">
        <f aca="false">G7/G9</f>
        <v>0.22393827055164</v>
      </c>
      <c r="H11" s="11" t="n">
        <f aca="false">H7/H9</f>
        <v>0.208458109666812</v>
      </c>
      <c r="I11" s="11" t="n">
        <f aca="false">I7/I9</f>
        <v>0.221986410532164</v>
      </c>
      <c r="J11" s="11" t="n">
        <f aca="false">J7/J9</f>
        <v>0.232730044815943</v>
      </c>
      <c r="K11" s="11" t="n">
        <f aca="false">K7/K9</f>
        <v>0.255438256816977</v>
      </c>
      <c r="L11" s="11" t="n">
        <f aca="false">L7/L9</f>
        <v>0.264494841827903</v>
      </c>
      <c r="M11" s="11" t="n">
        <f aca="false">M7/M9</f>
        <v>0.256294946870554</v>
      </c>
      <c r="N11" s="11" t="n">
        <f aca="false">N7/N9</f>
        <v>0.285151174597722</v>
      </c>
      <c r="O11" s="11" t="n">
        <f aca="false">O7/O9</f>
        <v>0.229959002136586</v>
      </c>
      <c r="P11" s="11" t="n">
        <f aca="false">P7/P9</f>
        <v>0.240677458666162</v>
      </c>
      <c r="Q11" s="11" t="n">
        <f aca="false">Q7/Q9</f>
        <v>0.241953383860136</v>
      </c>
      <c r="R11" s="11" t="n">
        <f aca="false">R7/R9</f>
        <v>0.245586766667059</v>
      </c>
      <c r="S11" s="11" t="n">
        <f aca="false">S7/S9</f>
        <v>0.229389432370286</v>
      </c>
      <c r="T11" s="11" t="n">
        <f aca="false">T7/T9</f>
        <v>0.200729024613938</v>
      </c>
      <c r="U11" s="11" t="n">
        <f aca="false">U7/U9</f>
        <v>0.192257696662769</v>
      </c>
    </row>
    <row r="12" customFormat="false" ht="12.7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9" t="n">
        <v>2006</v>
      </c>
      <c r="M12" s="9" t="n">
        <v>2007</v>
      </c>
      <c r="N12" s="9" t="n">
        <v>2008</v>
      </c>
      <c r="O12" s="9" t="n">
        <v>2009</v>
      </c>
      <c r="P12" s="9" t="n">
        <v>2010</v>
      </c>
      <c r="Q12" s="9" t="n">
        <v>2011</v>
      </c>
      <c r="R12" s="9" t="n">
        <v>2012</v>
      </c>
      <c r="S12" s="9" t="n">
        <v>2013</v>
      </c>
      <c r="T12" s="9" t="n">
        <v>2014</v>
      </c>
      <c r="U12" s="9" t="n">
        <v>2015</v>
      </c>
    </row>
    <row r="13" customFormat="false" ht="26.25" hidden="false" customHeight="false" outlineLevel="0" collapsed="false">
      <c r="A13" s="12" t="s">
        <v>17</v>
      </c>
      <c r="L13" s="14" t="n">
        <v>177.096289900482</v>
      </c>
      <c r="M13" s="14" t="n">
        <v>201.709855316454</v>
      </c>
      <c r="N13" s="14" t="n">
        <v>280.171814111858</v>
      </c>
      <c r="O13" s="14" t="n">
        <v>202.844506173068</v>
      </c>
      <c r="P13" s="14" t="n">
        <v>256.214532871263</v>
      </c>
      <c r="Q13" s="14" t="n">
        <v>264.626759251165</v>
      </c>
      <c r="R13" s="14" t="n">
        <v>313.916179993382</v>
      </c>
      <c r="S13" s="14" t="n">
        <v>304.518745382272</v>
      </c>
      <c r="T13" s="14" t="n">
        <v>259.054535048649</v>
      </c>
      <c r="U13" s="14" t="n">
        <v>232.756707993743</v>
      </c>
    </row>
    <row r="14" customFormat="false" ht="15" hidden="false" customHeight="false" outlineLevel="0" collapsed="false">
      <c r="A14" s="12" t="s">
        <v>18</v>
      </c>
      <c r="L14" s="14" t="n">
        <v>708.37576272383</v>
      </c>
      <c r="M14" s="14" t="n">
        <v>854.855043158447</v>
      </c>
      <c r="N14" s="14" t="n">
        <v>1066.38422103797</v>
      </c>
      <c r="O14" s="14" t="n">
        <v>1025.67689919917</v>
      </c>
      <c r="P14" s="14" t="n">
        <v>1190.13654275291</v>
      </c>
      <c r="Q14" s="14" t="n">
        <v>1286.25880985496</v>
      </c>
      <c r="R14" s="14" t="n">
        <v>1462.57076688554</v>
      </c>
      <c r="S14" s="14" t="n">
        <v>1552.22920195673</v>
      </c>
      <c r="T14" s="14" t="n">
        <v>1639.34296547581</v>
      </c>
      <c r="U14" s="14" t="n">
        <v>1542.59758503204</v>
      </c>
    </row>
    <row r="15" customFormat="false" ht="39" hidden="false" customHeight="false" outlineLevel="0" collapsed="false">
      <c r="A15" s="12" t="s">
        <v>19</v>
      </c>
      <c r="L15" s="11" t="n">
        <f aca="false">L13/L14</f>
        <v>0.25000331634656</v>
      </c>
      <c r="M15" s="11" t="n">
        <f aca="false">M13/M14</f>
        <v>0.235957963786694</v>
      </c>
      <c r="N15" s="11" t="n">
        <f aca="false">N13/N14</f>
        <v>0.262730644906909</v>
      </c>
      <c r="O15" s="11" t="n">
        <f aca="false">O13/O14</f>
        <v>0.197766476296234</v>
      </c>
      <c r="P15" s="11" t="n">
        <f aca="false">P13/P14</f>
        <v>0.215281628340403</v>
      </c>
      <c r="Q15" s="11" t="n">
        <f aca="false">Q13/Q14</f>
        <v>0.205733680674269</v>
      </c>
      <c r="R15" s="11" t="n">
        <f aca="false">R13/R14</f>
        <v>0.214633156289489</v>
      </c>
      <c r="S15" s="11" t="n">
        <f aca="false">S13/S14</f>
        <v>0.196181559397541</v>
      </c>
      <c r="T15" s="11" t="n">
        <f aca="false">T13/T14</f>
        <v>0.158023391385621</v>
      </c>
      <c r="U15" s="11" t="n">
        <f aca="false">U13/U14</f>
        <v>0.150886213133096</v>
      </c>
    </row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8064A2"/>
    <pageSetUpPr fitToPage="false"/>
  </sheetPr>
  <dimension ref="B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L29" activeCellId="0" sqref="L29"/>
    </sheetView>
  </sheetViews>
  <sheetFormatPr defaultRowHeight="12.75"/>
  <cols>
    <col collapsed="false" hidden="false" max="1" min="1" style="15" width="8.89068825910931"/>
    <col collapsed="false" hidden="false" max="2" min="2" style="15" width="12.1052631578947"/>
    <col collapsed="false" hidden="false" max="12" min="3" style="15" width="10.497975708502"/>
    <col collapsed="false" hidden="false" max="1025" min="13" style="15" width="8.89068825910931"/>
  </cols>
  <sheetData>
    <row r="1" customFormat="false" ht="13.5" hidden="false" customHeight="false" outlineLevel="0" collapsed="false">
      <c r="B1" s="15" t="s">
        <v>20</v>
      </c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2.75" hidden="false" customHeight="false" outlineLevel="0" collapsed="false">
      <c r="B2" s="0"/>
      <c r="C2" s="16" t="n">
        <v>2007</v>
      </c>
      <c r="D2" s="16" t="n">
        <v>2008</v>
      </c>
      <c r="E2" s="16" t="n">
        <v>2009</v>
      </c>
      <c r="F2" s="16" t="n">
        <v>2010</v>
      </c>
      <c r="G2" s="16" t="n">
        <v>2011</v>
      </c>
      <c r="H2" s="16" t="n">
        <v>2012</v>
      </c>
      <c r="I2" s="16" t="n">
        <v>2013</v>
      </c>
      <c r="J2" s="16" t="n">
        <v>2014</v>
      </c>
      <c r="K2" s="16" t="n">
        <v>2015</v>
      </c>
      <c r="L2" s="16" t="n">
        <v>2016</v>
      </c>
    </row>
    <row r="3" customFormat="false" ht="15" hidden="false" customHeight="false" outlineLevel="0" collapsed="false">
      <c r="B3" s="15" t="s">
        <v>21</v>
      </c>
      <c r="C3" s="17" t="n">
        <v>0.320241567729453</v>
      </c>
      <c r="D3" s="17" t="n">
        <v>0.325120808650179</v>
      </c>
      <c r="E3" s="17" t="n">
        <v>0.313237593214557</v>
      </c>
      <c r="F3" s="17" t="n">
        <v>0.33464655731249</v>
      </c>
      <c r="G3" s="17" t="n">
        <v>0.315075465925221</v>
      </c>
      <c r="H3" s="17" t="n">
        <v>0.318749868687043</v>
      </c>
      <c r="I3" s="17" t="n">
        <v>0.322675872129894</v>
      </c>
      <c r="J3" s="17" t="n">
        <v>0.298683165881148</v>
      </c>
      <c r="K3" s="17" t="n">
        <v>0.283618981129124</v>
      </c>
      <c r="L3" s="18" t="n">
        <v>0.277493646909392</v>
      </c>
    </row>
    <row r="4" customFormat="false" ht="15" hidden="false" customHeight="false" outlineLevel="0" collapsed="false">
      <c r="B4" s="15" t="s">
        <v>22</v>
      </c>
      <c r="C4" s="19" t="n">
        <v>0.00076166117392161</v>
      </c>
      <c r="D4" s="19" t="n">
        <v>0.000864558385200157</v>
      </c>
      <c r="E4" s="19" t="n">
        <v>0.000931856417423052</v>
      </c>
      <c r="F4" s="19" t="n">
        <v>0.00100402076839575</v>
      </c>
      <c r="G4" s="19" t="n">
        <v>0.000919812174481141</v>
      </c>
      <c r="H4" s="19" t="n">
        <v>0.000875711775583356</v>
      </c>
      <c r="I4" s="19" t="n">
        <v>0.000913690122699758</v>
      </c>
      <c r="J4" s="19" t="n">
        <v>0.000859218293141233</v>
      </c>
      <c r="K4" s="19" t="n">
        <v>0.000842193746659184</v>
      </c>
      <c r="L4" s="19" t="n">
        <v>0.000803084105266326</v>
      </c>
    </row>
    <row r="5" customFormat="false" ht="12.7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15" hidden="false" customHeight="false" outlineLevel="0" collapsed="false">
      <c r="B6" s="20" t="s">
        <v>23</v>
      </c>
      <c r="C6" s="21" t="n">
        <f aca="false">[1]LDC!B33</f>
        <v>29479.15</v>
      </c>
      <c r="D6" s="21" t="n">
        <f aca="false">[1]LDC!C33</f>
        <v>34013.98</v>
      </c>
      <c r="E6" s="21" t="n">
        <f aca="false">[1]LDC!D33</f>
        <v>35320.21</v>
      </c>
      <c r="F6" s="21" t="n">
        <f aca="false">[1]LDC!E33</f>
        <v>39217.44</v>
      </c>
      <c r="G6" s="21" t="n">
        <f aca="false">[1]LDC!F33</f>
        <v>36546.03</v>
      </c>
      <c r="H6" s="21" t="n">
        <f aca="false">[1]LDC!G33</f>
        <v>35907.48</v>
      </c>
      <c r="I6" s="21" t="n">
        <f aca="false">[1]LDC!H33</f>
        <v>38314.06</v>
      </c>
      <c r="J6" s="21" t="n">
        <f aca="false">[1]LDC!I33</f>
        <v>36830.68</v>
      </c>
      <c r="K6" s="21" t="n">
        <f aca="false">[1]LDC!J33</f>
        <v>37171.6</v>
      </c>
      <c r="L6" s="21" t="n">
        <f aca="false">[1]LDC!K33</f>
        <v>39064.4951754825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250" zoomScaleNormal="250" zoomScalePageLayoutView="100" workbookViewId="0">
      <selection pane="topLeft" activeCell="J40" activeCellId="0" sqref="J40"/>
    </sheetView>
  </sheetViews>
  <sheetFormatPr defaultRowHeight="15"/>
  <cols>
    <col collapsed="false" hidden="false" max="1" min="1" style="0" width="8.57085020242915"/>
    <col collapsed="false" hidden="false" max="2" min="2" style="0" width="32.5627530364372"/>
    <col collapsed="false" hidden="false" max="10" min="3" style="0" width="9.63967611336032"/>
    <col collapsed="false" hidden="false" max="12" min="11" style="0" width="10.6032388663968"/>
    <col collapsed="false" hidden="false" max="1025" min="13" style="0" width="8.57085020242915"/>
  </cols>
  <sheetData>
    <row r="2" customFormat="false" ht="15" hidden="false" customHeight="false" outlineLevel="0" collapsed="false">
      <c r="C2" s="0" t="n">
        <v>2007</v>
      </c>
      <c r="D2" s="0" t="n">
        <v>2008</v>
      </c>
      <c r="E2" s="0" t="n">
        <v>2009</v>
      </c>
      <c r="F2" s="0" t="n">
        <v>2010</v>
      </c>
      <c r="G2" s="0" t="n">
        <v>2011</v>
      </c>
      <c r="H2" s="0" t="n">
        <v>2012</v>
      </c>
      <c r="I2" s="0" t="n">
        <v>2013</v>
      </c>
      <c r="J2" s="0" t="n">
        <v>2014</v>
      </c>
      <c r="K2" s="0" t="n">
        <v>2015</v>
      </c>
      <c r="L2" s="0" t="n">
        <v>2016</v>
      </c>
    </row>
    <row r="3" customFormat="false" ht="15" hidden="false" customHeight="false" outlineLevel="0" collapsed="false">
      <c r="B3" s="0" t="s">
        <v>6</v>
      </c>
      <c r="C3" s="6" t="n">
        <v>1887.363136</v>
      </c>
      <c r="D3" s="6" t="n">
        <v>2341.922252</v>
      </c>
      <c r="E3" s="6" t="n">
        <v>3058.064102</v>
      </c>
      <c r="F3" s="6" t="n">
        <v>3253.307074</v>
      </c>
      <c r="G3" s="6" t="n">
        <v>3859.200462</v>
      </c>
      <c r="H3" s="6" t="n">
        <v>3922.940535</v>
      </c>
      <c r="I3" s="6" t="n">
        <v>4246.079723</v>
      </c>
      <c r="J3" s="6" t="n">
        <v>5828.877915</v>
      </c>
      <c r="K3" s="6" t="n">
        <v>12109.52</v>
      </c>
      <c r="L3" s="6" t="n">
        <v>15435.781578</v>
      </c>
    </row>
    <row r="4" customFormat="false" ht="15" hidden="false" customHeight="false" outlineLevel="0" collapsed="false">
      <c r="B4" s="0" t="s">
        <v>24</v>
      </c>
      <c r="C4" s="22" t="n">
        <f aca="false">C3/C6</f>
        <v>0.0205030378944921</v>
      </c>
      <c r="D4" s="22" t="n">
        <f aca="false">D3/D6</f>
        <v>0.0223851385920168</v>
      </c>
      <c r="E4" s="22" t="n">
        <f aca="false">E3/E6</f>
        <v>0.0271204684005649</v>
      </c>
      <c r="F4" s="22" t="n">
        <f aca="false">F3/F6</f>
        <v>0.0277608128474085</v>
      </c>
      <c r="G4" s="22" t="n">
        <f aca="false">G3/G6</f>
        <v>0.0332714492836425</v>
      </c>
      <c r="H4" s="22" t="n">
        <f aca="false">H3/H6</f>
        <v>0.0348238523115052</v>
      </c>
      <c r="I4" s="22" t="n">
        <f aca="false">I3/I6</f>
        <v>0.0357599136649074</v>
      </c>
      <c r="J4" s="22" t="n">
        <f aca="false">J3/J6</f>
        <v>0.0472700397925563</v>
      </c>
      <c r="K4" s="22" t="n">
        <f aca="false">K3/K6</f>
        <v>0.0923955311141504</v>
      </c>
      <c r="L4" s="22" t="n">
        <f aca="false">L3/L6</f>
        <v>0.109647681449224</v>
      </c>
    </row>
    <row r="6" customFormat="false" ht="15" hidden="false" customHeight="false" outlineLevel="0" collapsed="false">
      <c r="B6" s="0" t="s">
        <v>7</v>
      </c>
      <c r="C6" s="0" t="n">
        <v>92052.853129</v>
      </c>
      <c r="D6" s="0" t="n">
        <v>104619.510948</v>
      </c>
      <c r="E6" s="0" t="n">
        <v>112758.528239</v>
      </c>
      <c r="F6" s="0" t="n">
        <v>117190.627374</v>
      </c>
      <c r="G6" s="0" t="n">
        <v>115991.354302</v>
      </c>
      <c r="H6" s="0" t="n">
        <v>112650.964055</v>
      </c>
      <c r="I6" s="0" t="n">
        <v>118738.533957</v>
      </c>
      <c r="J6" s="0" t="n">
        <v>123310.196915</v>
      </c>
      <c r="K6" s="0" t="n">
        <v>131061.75</v>
      </c>
      <c r="L6" s="0" t="n">
        <v>140776.17852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250" zoomScaleNormal="250" zoomScalePageLayoutView="100" workbookViewId="0">
      <selection pane="topLeft" activeCell="O29" activeCellId="0" sqref="O29"/>
    </sheetView>
  </sheetViews>
  <sheetFormatPr defaultRowHeight="15"/>
  <cols>
    <col collapsed="false" hidden="false" max="4" min="1" style="0" width="11.6761133603239"/>
    <col collapsed="false" hidden="false" max="5" min="5" style="0" width="15.5303643724696"/>
    <col collapsed="false" hidden="false" max="7" min="6" style="0" width="8.57085020242915"/>
    <col collapsed="false" hidden="false" max="8" min="8" style="0" width="15.6396761133603"/>
    <col collapsed="false" hidden="false" max="1025" min="9" style="0" width="8.57085020242915"/>
  </cols>
  <sheetData>
    <row r="1" customFormat="false" ht="84" hidden="false" customHeight="true" outlineLevel="0" collapsed="false">
      <c r="E1" s="23" t="s">
        <v>25</v>
      </c>
      <c r="H1" s="23" t="s">
        <v>26</v>
      </c>
    </row>
    <row r="2" customFormat="false" ht="60" hidden="false" customHeight="false" outlineLevel="0" collapsed="false">
      <c r="A2" s="24"/>
      <c r="B2" s="25" t="s">
        <v>27</v>
      </c>
      <c r="C2" s="25" t="s">
        <v>28</v>
      </c>
      <c r="D2" s="26"/>
      <c r="E2" s="25" t="s">
        <v>29</v>
      </c>
      <c r="F2" s="25" t="s">
        <v>30</v>
      </c>
      <c r="G2" s="25"/>
      <c r="H2" s="25" t="s">
        <v>31</v>
      </c>
      <c r="I2" s="25" t="s">
        <v>32</v>
      </c>
    </row>
    <row r="3" customFormat="false" ht="15" hidden="false" customHeight="false" outlineLevel="0" collapsed="false">
      <c r="A3" s="0" t="s">
        <v>33</v>
      </c>
      <c r="B3" s="27"/>
      <c r="D3" s="28"/>
      <c r="G3" s="2"/>
      <c r="H3" s="27" t="n">
        <v>0.00099</v>
      </c>
      <c r="I3" s="27" t="n">
        <v>2E-005</v>
      </c>
    </row>
    <row r="4" customFormat="false" ht="15" hidden="false" customHeight="false" outlineLevel="0" collapsed="false">
      <c r="B4" s="27"/>
      <c r="C4" s="27"/>
      <c r="D4" s="28"/>
      <c r="E4" s="27" t="n">
        <v>0.00121</v>
      </c>
      <c r="F4" s="27" t="n">
        <v>2E-005</v>
      </c>
      <c r="G4" s="2"/>
      <c r="H4" s="27"/>
      <c r="I4" s="27"/>
    </row>
    <row r="5" customFormat="false" ht="15" hidden="false" customHeight="false" outlineLevel="0" collapsed="false">
      <c r="B5" s="27"/>
      <c r="C5" s="27"/>
      <c r="D5" s="28"/>
      <c r="E5" s="27"/>
      <c r="F5" s="27"/>
      <c r="G5" s="2"/>
      <c r="H5" s="27"/>
      <c r="I5" s="27"/>
    </row>
    <row r="6" customFormat="false" ht="15" hidden="false" customHeight="false" outlineLevel="0" collapsed="false">
      <c r="A6" s="0" t="s">
        <v>34</v>
      </c>
      <c r="B6" s="27"/>
      <c r="D6" s="28"/>
      <c r="E6" s="27"/>
      <c r="F6" s="27"/>
      <c r="G6" s="2"/>
      <c r="H6" s="27" t="n">
        <v>0.00126</v>
      </c>
      <c r="I6" s="27" t="n">
        <v>8E-005</v>
      </c>
    </row>
    <row r="7" customFormat="false" ht="15" hidden="false" customHeight="false" outlineLevel="0" collapsed="false">
      <c r="B7" s="27"/>
      <c r="C7" s="27"/>
      <c r="D7" s="28"/>
      <c r="E7" s="27" t="n">
        <v>0.00121</v>
      </c>
      <c r="F7" s="27" t="n">
        <v>8E-005</v>
      </c>
      <c r="G7" s="2"/>
      <c r="H7" s="27"/>
      <c r="I7" s="27"/>
    </row>
    <row r="8" customFormat="false" ht="15" hidden="false" customHeight="false" outlineLevel="0" collapsed="false">
      <c r="B8" s="27"/>
      <c r="C8" s="27"/>
      <c r="D8" s="28"/>
      <c r="E8" s="27"/>
      <c r="F8" s="27"/>
      <c r="G8" s="2"/>
      <c r="H8" s="27"/>
      <c r="I8" s="27"/>
    </row>
    <row r="9" customFormat="false" ht="15" hidden="false" customHeight="false" outlineLevel="0" collapsed="false">
      <c r="A9" s="0" t="s">
        <v>35</v>
      </c>
      <c r="B9" s="27"/>
      <c r="D9" s="28"/>
      <c r="E9" s="27"/>
      <c r="F9" s="27"/>
      <c r="G9" s="2"/>
      <c r="H9" s="27" t="n">
        <v>0.00094</v>
      </c>
      <c r="I9" s="27" t="n">
        <v>2E-005</v>
      </c>
    </row>
    <row r="10" customFormat="false" ht="15" hidden="false" customHeight="false" outlineLevel="0" collapsed="false">
      <c r="B10" s="27"/>
      <c r="C10" s="27"/>
      <c r="D10" s="28"/>
      <c r="E10" s="27" t="n">
        <v>0.00132</v>
      </c>
      <c r="F10" s="27" t="n">
        <v>1E-005</v>
      </c>
      <c r="G10" s="2"/>
      <c r="H10" s="27"/>
      <c r="I10" s="27"/>
    </row>
    <row r="11" customFormat="false" ht="15" hidden="false" customHeight="false" outlineLevel="0" collapsed="false">
      <c r="B11" s="27"/>
      <c r="C11" s="27"/>
      <c r="D11" s="28"/>
      <c r="E11" s="27"/>
      <c r="F11" s="27"/>
      <c r="G11" s="2"/>
      <c r="H11" s="27"/>
      <c r="I11" s="27"/>
    </row>
    <row r="12" customFormat="false" ht="15" hidden="false" customHeight="false" outlineLevel="0" collapsed="false">
      <c r="A12" s="0" t="s">
        <v>36</v>
      </c>
      <c r="B12" s="27"/>
      <c r="D12" s="28"/>
      <c r="E12" s="27"/>
      <c r="F12" s="27"/>
      <c r="G12" s="2"/>
      <c r="H12" s="27" t="n">
        <v>0.00092</v>
      </c>
      <c r="I12" s="27" t="n">
        <v>0.0003</v>
      </c>
    </row>
    <row r="13" customFormat="false" ht="15" hidden="false" customHeight="false" outlineLevel="0" collapsed="false">
      <c r="B13" s="27"/>
      <c r="C13" s="27"/>
      <c r="D13" s="28"/>
      <c r="E13" s="27" t="n">
        <v>0.00105</v>
      </c>
      <c r="F13" s="27" t="n">
        <v>0.0003</v>
      </c>
      <c r="G13" s="2"/>
      <c r="H13" s="27"/>
      <c r="I13" s="27"/>
    </row>
    <row r="14" customFormat="false" ht="15" hidden="false" customHeight="false" outlineLevel="0" collapsed="false">
      <c r="B14" s="27"/>
      <c r="C14" s="27"/>
      <c r="D14" s="28"/>
      <c r="E14" s="27"/>
      <c r="F14" s="27"/>
      <c r="G14" s="2"/>
      <c r="H14" s="27"/>
      <c r="I14" s="27"/>
    </row>
    <row r="15" customFormat="false" ht="15" hidden="false" customHeight="false" outlineLevel="0" collapsed="false">
      <c r="A15" s="0" t="s">
        <v>37</v>
      </c>
      <c r="B15" s="27"/>
      <c r="D15" s="28"/>
      <c r="E15" s="27"/>
      <c r="F15" s="27"/>
      <c r="G15" s="2"/>
      <c r="H15" s="27" t="n">
        <v>0.00138</v>
      </c>
      <c r="I15" s="27" t="n">
        <v>0</v>
      </c>
    </row>
    <row r="16" customFormat="false" ht="15" hidden="false" customHeight="false" outlineLevel="0" collapsed="false">
      <c r="B16" s="27"/>
      <c r="C16" s="27"/>
      <c r="D16" s="28"/>
      <c r="E16" s="27" t="n">
        <v>0.00139</v>
      </c>
      <c r="F16" s="27" t="n">
        <v>0</v>
      </c>
      <c r="G16" s="2"/>
      <c r="H16" s="27"/>
      <c r="I16" s="27"/>
    </row>
    <row r="17" customFormat="false" ht="15" hidden="false" customHeight="false" outlineLevel="0" collapsed="false">
      <c r="B17" s="27"/>
      <c r="C17" s="27"/>
      <c r="D17" s="28"/>
      <c r="E17" s="27"/>
      <c r="F17" s="27"/>
      <c r="G17" s="2"/>
      <c r="H17" s="27"/>
      <c r="I17" s="27"/>
    </row>
    <row r="18" customFormat="false" ht="15" hidden="false" customHeight="false" outlineLevel="0" collapsed="false">
      <c r="A18" s="0" t="s">
        <v>38</v>
      </c>
      <c r="B18" s="27"/>
      <c r="D18" s="28"/>
      <c r="E18" s="27"/>
      <c r="F18" s="27"/>
      <c r="G18" s="2"/>
      <c r="H18" s="27" t="n">
        <v>0.00109</v>
      </c>
      <c r="I18" s="27" t="n">
        <v>8E-005</v>
      </c>
    </row>
    <row r="19" customFormat="false" ht="15" hidden="false" customHeight="false" outlineLevel="0" collapsed="false">
      <c r="B19" s="27"/>
      <c r="C19" s="27"/>
      <c r="D19" s="28"/>
      <c r="E19" s="27" t="n">
        <v>0.00133</v>
      </c>
      <c r="F19" s="27" t="n">
        <v>0.0001</v>
      </c>
      <c r="G19" s="2"/>
      <c r="H19" s="27"/>
      <c r="I19" s="27"/>
    </row>
    <row r="20" customFormat="false" ht="15" hidden="false" customHeight="false" outlineLevel="0" collapsed="false">
      <c r="B20" s="27"/>
      <c r="C20" s="27"/>
      <c r="D20" s="28"/>
      <c r="E20" s="27"/>
      <c r="F20" s="27"/>
      <c r="G20" s="2"/>
      <c r="H20" s="27"/>
      <c r="I20" s="27"/>
    </row>
    <row r="21" customFormat="false" ht="15" hidden="false" customHeight="false" outlineLevel="0" collapsed="false">
      <c r="A21" s="0" t="s">
        <v>39</v>
      </c>
      <c r="B21" s="27"/>
      <c r="D21" s="28"/>
      <c r="E21" s="27"/>
      <c r="F21" s="27"/>
      <c r="G21" s="2"/>
      <c r="H21" s="27" t="n">
        <v>0.00104</v>
      </c>
      <c r="I21" s="27" t="n">
        <v>3E-005</v>
      </c>
    </row>
    <row r="22" customFormat="false" ht="15" hidden="false" customHeight="false" outlineLevel="0" collapsed="false">
      <c r="B22" s="27"/>
      <c r="C22" s="27"/>
      <c r="D22" s="28"/>
      <c r="E22" s="27" t="n">
        <v>0.00154</v>
      </c>
      <c r="F22" s="27" t="n">
        <v>3E-005</v>
      </c>
      <c r="G22" s="2"/>
      <c r="H22" s="27"/>
      <c r="I22" s="27"/>
    </row>
    <row r="23" customFormat="false" ht="15" hidden="false" customHeight="false" outlineLevel="0" collapsed="false">
      <c r="B23" s="27"/>
      <c r="C23" s="27"/>
      <c r="D23" s="28"/>
      <c r="E23" s="27"/>
      <c r="F23" s="27"/>
      <c r="G23" s="2"/>
      <c r="H23" s="27"/>
      <c r="I23" s="27"/>
    </row>
    <row r="24" customFormat="false" ht="15" hidden="false" customHeight="false" outlineLevel="0" collapsed="false">
      <c r="A24" s="0" t="s">
        <v>40</v>
      </c>
      <c r="B24" s="27"/>
      <c r="D24" s="28"/>
      <c r="E24" s="27"/>
      <c r="F24" s="27"/>
      <c r="G24" s="2"/>
      <c r="H24" s="27" t="n">
        <v>0.00157</v>
      </c>
      <c r="I24" s="27" t="n">
        <v>1E-005</v>
      </c>
    </row>
    <row r="25" customFormat="false" ht="15" hidden="false" customHeight="false" outlineLevel="0" collapsed="false">
      <c r="B25" s="27"/>
      <c r="C25" s="27"/>
      <c r="D25" s="28"/>
      <c r="E25" s="27" t="n">
        <v>0.00169</v>
      </c>
      <c r="F25" s="27" t="n">
        <v>1E-005</v>
      </c>
      <c r="G25" s="2"/>
      <c r="H25" s="27"/>
      <c r="I25" s="27"/>
    </row>
    <row r="26" customFormat="false" ht="15" hidden="false" customHeight="false" outlineLevel="0" collapsed="false">
      <c r="B26" s="27"/>
      <c r="C26" s="27"/>
      <c r="D26" s="28"/>
      <c r="E26" s="27"/>
      <c r="F26" s="27"/>
      <c r="G26" s="2"/>
      <c r="H26" s="27"/>
      <c r="I26" s="27"/>
    </row>
    <row r="27" customFormat="false" ht="15" hidden="false" customHeight="false" outlineLevel="0" collapsed="false">
      <c r="A27" s="0" t="s">
        <v>41</v>
      </c>
      <c r="B27" s="27"/>
      <c r="D27" s="28"/>
      <c r="E27" s="27"/>
      <c r="F27" s="27"/>
      <c r="G27" s="2"/>
      <c r="H27" s="27" t="n">
        <v>0.00161</v>
      </c>
      <c r="I27" s="27" t="n">
        <v>6E-005</v>
      </c>
    </row>
    <row r="28" customFormat="false" ht="15" hidden="false" customHeight="false" outlineLevel="0" collapsed="false">
      <c r="B28" s="27"/>
      <c r="C28" s="27"/>
      <c r="D28" s="28"/>
      <c r="E28" s="27" t="n">
        <v>0.00172</v>
      </c>
      <c r="F28" s="27" t="n">
        <v>9E-005</v>
      </c>
      <c r="G28" s="2"/>
      <c r="H28" s="27"/>
      <c r="I28" s="27"/>
    </row>
    <row r="29" customFormat="false" ht="15" hidden="false" customHeight="false" outlineLevel="0" collapsed="false">
      <c r="B29" s="27"/>
      <c r="C29" s="27"/>
      <c r="D29" s="28"/>
      <c r="E29" s="27"/>
      <c r="F29" s="27"/>
      <c r="G29" s="2"/>
      <c r="H29" s="27"/>
      <c r="I29" s="27"/>
    </row>
    <row r="30" customFormat="false" ht="15" hidden="false" customHeight="false" outlineLevel="0" collapsed="false">
      <c r="A30" s="0" t="s">
        <v>42</v>
      </c>
      <c r="B30" s="27"/>
      <c r="D30" s="28"/>
      <c r="E30" s="27"/>
      <c r="F30" s="27"/>
      <c r="G30" s="2"/>
      <c r="H30" s="27" t="n">
        <v>0.00132</v>
      </c>
      <c r="I30" s="27" t="n">
        <v>0.00017</v>
      </c>
    </row>
    <row r="31" customFormat="false" ht="15" hidden="false" customHeight="false" outlineLevel="0" collapsed="false">
      <c r="B31" s="27"/>
      <c r="C31" s="27"/>
      <c r="D31" s="28"/>
      <c r="E31" s="27" t="n">
        <v>0.00166</v>
      </c>
      <c r="F31" s="27" t="n">
        <v>0.00018</v>
      </c>
      <c r="G31" s="2"/>
      <c r="H31" s="27"/>
      <c r="I31" s="27"/>
    </row>
    <row r="32" customFormat="false" ht="15" hidden="false" customHeight="false" outlineLevel="0" collapsed="false">
      <c r="B32" s="27"/>
      <c r="C32" s="27"/>
      <c r="D32" s="28"/>
      <c r="E32" s="27"/>
      <c r="F32" s="27"/>
      <c r="G32" s="2"/>
      <c r="H32" s="27"/>
      <c r="I32" s="27"/>
    </row>
    <row r="33" customFormat="false" ht="15" hidden="false" customHeight="false" outlineLevel="0" collapsed="false">
      <c r="A33" s="0" t="s">
        <v>43</v>
      </c>
      <c r="B33" s="27"/>
      <c r="D33" s="28"/>
      <c r="E33" s="27"/>
      <c r="F33" s="27"/>
      <c r="G33" s="2"/>
      <c r="H33" s="27" t="n">
        <v>0.00202</v>
      </c>
      <c r="I33" s="27" t="n">
        <v>0</v>
      </c>
    </row>
    <row r="34" customFormat="false" ht="15" hidden="false" customHeight="false" outlineLevel="0" collapsed="false">
      <c r="B34" s="27"/>
      <c r="C34" s="27"/>
      <c r="D34" s="28"/>
      <c r="E34" s="27" t="n">
        <v>0.00203</v>
      </c>
      <c r="F34" s="27" t="n">
        <v>0</v>
      </c>
      <c r="G34" s="2"/>
      <c r="H34" s="27"/>
      <c r="I34" s="27"/>
    </row>
    <row r="35" customFormat="false" ht="15" hidden="false" customHeight="false" outlineLevel="0" collapsed="false">
      <c r="B35" s="27"/>
      <c r="C35" s="27"/>
      <c r="D35" s="28"/>
      <c r="E35" s="27"/>
      <c r="F35" s="27"/>
      <c r="G35" s="2"/>
      <c r="H35" s="27"/>
      <c r="I35" s="27"/>
    </row>
    <row r="36" customFormat="false" ht="15" hidden="false" customHeight="false" outlineLevel="0" collapsed="false">
      <c r="A36" s="0" t="s">
        <v>44</v>
      </c>
      <c r="B36" s="27"/>
      <c r="D36" s="28"/>
      <c r="E36" s="27"/>
      <c r="F36" s="27"/>
      <c r="G36" s="2"/>
      <c r="H36" s="27" t="n">
        <v>0.00211</v>
      </c>
      <c r="I36" s="27" t="n">
        <v>0.00028</v>
      </c>
    </row>
    <row r="37" customFormat="false" ht="15" hidden="false" customHeight="false" outlineLevel="0" collapsed="false">
      <c r="B37" s="27"/>
      <c r="C37" s="27"/>
      <c r="D37" s="28"/>
      <c r="E37" s="27" t="n">
        <v>0.00207</v>
      </c>
      <c r="F37" s="27" t="n">
        <v>0.00042</v>
      </c>
      <c r="G37" s="2"/>
      <c r="H37" s="27"/>
      <c r="I37" s="27"/>
    </row>
    <row r="38" customFormat="false" ht="15" hidden="false" customHeight="false" outlineLevel="0" collapsed="false">
      <c r="B38" s="27"/>
      <c r="C38" s="27"/>
      <c r="D38" s="28"/>
      <c r="E38" s="27"/>
      <c r="F38" s="27"/>
      <c r="G38" s="2"/>
      <c r="H38" s="27"/>
      <c r="I38" s="27"/>
    </row>
    <row r="39" customFormat="false" ht="15" hidden="false" customHeight="false" outlineLevel="0" collapsed="false">
      <c r="A39" s="0" t="s">
        <v>45</v>
      </c>
      <c r="B39" s="27"/>
      <c r="D39" s="28"/>
      <c r="E39" s="27"/>
      <c r="F39" s="27"/>
      <c r="G39" s="2"/>
      <c r="H39" s="27" t="n">
        <v>0.0029</v>
      </c>
      <c r="I39" s="27" t="n">
        <v>0</v>
      </c>
    </row>
    <row r="40" customFormat="false" ht="15" hidden="false" customHeight="false" outlineLevel="0" collapsed="false">
      <c r="B40" s="27"/>
      <c r="C40" s="27"/>
      <c r="D40" s="28"/>
      <c r="E40" s="27" t="n">
        <v>0.0025</v>
      </c>
      <c r="F40" s="27" t="n">
        <v>0</v>
      </c>
      <c r="G40" s="2"/>
      <c r="H40" s="27"/>
      <c r="I40" s="27"/>
    </row>
    <row r="41" customFormat="false" ht="15" hidden="false" customHeight="false" outlineLevel="0" collapsed="false">
      <c r="B41" s="27"/>
      <c r="C41" s="27"/>
      <c r="D41" s="28"/>
      <c r="E41" s="27"/>
      <c r="F41" s="27"/>
      <c r="G41" s="2"/>
      <c r="H41" s="27"/>
      <c r="I41" s="27"/>
    </row>
    <row r="42" customFormat="false" ht="15" hidden="false" customHeight="false" outlineLevel="0" collapsed="false">
      <c r="A42" s="0" t="s">
        <v>46</v>
      </c>
      <c r="B42" s="27"/>
      <c r="D42" s="28"/>
      <c r="E42" s="27"/>
      <c r="F42" s="27"/>
      <c r="G42" s="2"/>
      <c r="H42" s="27" t="n">
        <v>0.00255</v>
      </c>
      <c r="I42" s="27" t="n">
        <v>0.0001</v>
      </c>
    </row>
    <row r="43" customFormat="false" ht="15" hidden="false" customHeight="false" outlineLevel="0" collapsed="false">
      <c r="B43" s="27"/>
      <c r="C43" s="27"/>
      <c r="D43" s="28"/>
      <c r="E43" s="27" t="n">
        <v>0.00241</v>
      </c>
      <c r="F43" s="27" t="n">
        <v>0.0001</v>
      </c>
      <c r="G43" s="2"/>
      <c r="H43" s="27"/>
      <c r="I43" s="27"/>
    </row>
    <row r="44" customFormat="false" ht="15" hidden="false" customHeight="false" outlineLevel="0" collapsed="false">
      <c r="B44" s="27"/>
      <c r="C44" s="27"/>
      <c r="D44" s="28"/>
      <c r="E44" s="27"/>
      <c r="F44" s="27"/>
      <c r="G44" s="2"/>
      <c r="H44" s="27"/>
      <c r="I44" s="27"/>
    </row>
    <row r="45" customFormat="false" ht="15" hidden="false" customHeight="false" outlineLevel="0" collapsed="false">
      <c r="A45" s="0" t="s">
        <v>47</v>
      </c>
      <c r="B45" s="27"/>
      <c r="D45" s="28"/>
      <c r="E45" s="27"/>
      <c r="F45" s="27"/>
      <c r="G45" s="2"/>
      <c r="H45" s="27" t="n">
        <v>0.00162</v>
      </c>
      <c r="I45" s="27" t="n">
        <v>0.00054</v>
      </c>
    </row>
    <row r="46" customFormat="false" ht="15" hidden="false" customHeight="false" outlineLevel="0" collapsed="false">
      <c r="B46" s="27"/>
      <c r="C46" s="27"/>
      <c r="D46" s="28"/>
      <c r="E46" s="27" t="n">
        <v>0.00164</v>
      </c>
      <c r="F46" s="27" t="n">
        <v>0.0009</v>
      </c>
      <c r="G46" s="2"/>
      <c r="H46" s="27"/>
      <c r="I46" s="27"/>
    </row>
    <row r="47" customFormat="false" ht="15" hidden="false" customHeight="false" outlineLevel="0" collapsed="false">
      <c r="B47" s="27"/>
      <c r="C47" s="27"/>
      <c r="D47" s="28"/>
      <c r="E47" s="27"/>
      <c r="F47" s="27"/>
      <c r="G47" s="2"/>
      <c r="H47" s="27"/>
      <c r="I47" s="27"/>
    </row>
    <row r="48" customFormat="false" ht="15" hidden="false" customHeight="false" outlineLevel="0" collapsed="false">
      <c r="A48" s="0" t="s">
        <v>48</v>
      </c>
      <c r="B48" s="27"/>
      <c r="D48" s="28"/>
      <c r="E48" s="27"/>
      <c r="F48" s="27"/>
      <c r="G48" s="2"/>
      <c r="H48" s="27" t="n">
        <v>0.00266</v>
      </c>
      <c r="I48" s="27" t="n">
        <v>0.00014</v>
      </c>
    </row>
    <row r="49" customFormat="false" ht="15" hidden="false" customHeight="false" outlineLevel="0" collapsed="false">
      <c r="B49" s="27"/>
      <c r="C49" s="27"/>
      <c r="D49" s="28"/>
      <c r="E49" s="27" t="n">
        <v>0.00237</v>
      </c>
      <c r="F49" s="27" t="n">
        <v>0.00026</v>
      </c>
      <c r="G49" s="2"/>
      <c r="H49" s="27"/>
      <c r="I49" s="27"/>
    </row>
    <row r="50" customFormat="false" ht="15" hidden="false" customHeight="false" outlineLevel="0" collapsed="false">
      <c r="B50" s="27"/>
      <c r="C50" s="27"/>
      <c r="D50" s="28"/>
      <c r="E50" s="27"/>
      <c r="F50" s="27"/>
      <c r="G50" s="2"/>
      <c r="H50" s="27"/>
      <c r="I50" s="27"/>
    </row>
    <row r="51" customFormat="false" ht="15" hidden="false" customHeight="false" outlineLevel="0" collapsed="false">
      <c r="A51" s="0" t="s">
        <v>49</v>
      </c>
      <c r="B51" s="27"/>
      <c r="D51" s="28"/>
      <c r="E51" s="27"/>
      <c r="F51" s="27"/>
      <c r="G51" s="2"/>
      <c r="H51" s="27" t="n">
        <v>0.00317</v>
      </c>
      <c r="I51" s="27" t="n">
        <v>0</v>
      </c>
    </row>
    <row r="52" customFormat="false" ht="15" hidden="false" customHeight="false" outlineLevel="0" collapsed="false">
      <c r="B52" s="27"/>
      <c r="C52" s="27"/>
      <c r="D52" s="28"/>
      <c r="E52" s="27" t="n">
        <v>0.00332</v>
      </c>
      <c r="F52" s="27" t="n">
        <v>0</v>
      </c>
      <c r="G52" s="2"/>
      <c r="H52" s="27"/>
      <c r="I52" s="27"/>
    </row>
    <row r="53" customFormat="false" ht="15" hidden="false" customHeight="false" outlineLevel="0" collapsed="false">
      <c r="B53" s="27"/>
      <c r="C53" s="27"/>
      <c r="D53" s="28"/>
      <c r="E53" s="27"/>
      <c r="F53" s="27"/>
      <c r="G53" s="2"/>
      <c r="H53" s="27"/>
      <c r="I53" s="27"/>
    </row>
    <row r="54" customFormat="false" ht="15" hidden="false" customHeight="false" outlineLevel="0" collapsed="false">
      <c r="A54" s="0" t="s">
        <v>50</v>
      </c>
      <c r="B54" s="27"/>
      <c r="D54" s="28"/>
      <c r="E54" s="27"/>
      <c r="F54" s="27"/>
      <c r="G54" s="2"/>
      <c r="H54" s="27" t="n">
        <v>0.00347</v>
      </c>
      <c r="I54" s="27" t="n">
        <v>0.00015</v>
      </c>
    </row>
    <row r="55" customFormat="false" ht="15" hidden="false" customHeight="false" outlineLevel="0" collapsed="false">
      <c r="B55" s="27"/>
      <c r="C55" s="27"/>
      <c r="D55" s="28"/>
      <c r="E55" s="27" t="n">
        <v>0.00359</v>
      </c>
      <c r="F55" s="27" t="n">
        <v>0.00017</v>
      </c>
      <c r="G55" s="2"/>
      <c r="H55" s="27"/>
      <c r="I55" s="27"/>
    </row>
    <row r="56" customFormat="false" ht="15" hidden="false" customHeight="false" outlineLevel="0" collapsed="false">
      <c r="B56" s="27"/>
      <c r="C56" s="27"/>
      <c r="D56" s="28"/>
      <c r="E56" s="27"/>
      <c r="F56" s="27"/>
      <c r="G56" s="2"/>
      <c r="H56" s="27"/>
      <c r="I56" s="27"/>
    </row>
    <row r="57" customFormat="false" ht="15" hidden="false" customHeight="false" outlineLevel="0" collapsed="false">
      <c r="A57" s="0" t="s">
        <v>51</v>
      </c>
      <c r="B57" s="27"/>
      <c r="D57" s="28"/>
      <c r="E57" s="27"/>
      <c r="F57" s="27"/>
      <c r="G57" s="2"/>
      <c r="H57" s="27" t="n">
        <v>0.00236</v>
      </c>
      <c r="I57" s="27" t="n">
        <v>0.00117</v>
      </c>
    </row>
    <row r="58" customFormat="false" ht="15" hidden="false" customHeight="false" outlineLevel="0" collapsed="false">
      <c r="B58" s="27"/>
      <c r="C58" s="27"/>
      <c r="D58" s="28"/>
      <c r="E58" s="27" t="n">
        <v>0.00252</v>
      </c>
      <c r="F58" s="27" t="n">
        <v>0.00153</v>
      </c>
      <c r="G58" s="2"/>
      <c r="H58" s="27"/>
      <c r="I58" s="27"/>
    </row>
    <row r="59" customFormat="false" ht="15" hidden="false" customHeight="false" outlineLevel="0" collapsed="false">
      <c r="B59" s="27"/>
      <c r="C59" s="27"/>
      <c r="D59" s="28"/>
      <c r="E59" s="27"/>
      <c r="F59" s="27"/>
      <c r="G59" s="2"/>
      <c r="H59" s="27"/>
      <c r="I59" s="27"/>
    </row>
    <row r="60" customFormat="false" ht="15" hidden="false" customHeight="false" outlineLevel="0" collapsed="false">
      <c r="A60" s="0" t="s">
        <v>52</v>
      </c>
      <c r="B60" s="27"/>
      <c r="D60" s="28"/>
      <c r="E60" s="27"/>
      <c r="F60" s="27"/>
      <c r="G60" s="2"/>
      <c r="H60" s="27" t="n">
        <v>0.00534</v>
      </c>
      <c r="I60" s="27" t="n">
        <v>0.00017</v>
      </c>
    </row>
    <row r="61" customFormat="false" ht="15" hidden="false" customHeight="false" outlineLevel="0" collapsed="false">
      <c r="B61" s="27"/>
      <c r="C61" s="27"/>
      <c r="D61" s="28"/>
      <c r="E61" s="27" t="n">
        <v>0.00388</v>
      </c>
      <c r="F61" s="27" t="n">
        <v>0.00054</v>
      </c>
      <c r="G61" s="2"/>
      <c r="H61" s="27"/>
      <c r="I61" s="27"/>
    </row>
    <row r="62" customFormat="false" ht="15" hidden="false" customHeight="false" outlineLevel="0" collapsed="false">
      <c r="B62" s="27"/>
      <c r="C62" s="27"/>
      <c r="D62" s="28"/>
      <c r="E62" s="27"/>
      <c r="F62" s="27"/>
      <c r="G62" s="2"/>
      <c r="H62" s="27"/>
      <c r="I62" s="27"/>
    </row>
    <row r="63" customFormat="false" ht="15" hidden="false" customHeight="false" outlineLevel="0" collapsed="false">
      <c r="A63" s="0" t="s">
        <v>53</v>
      </c>
      <c r="B63" s="27"/>
      <c r="D63" s="28"/>
      <c r="E63" s="27"/>
      <c r="F63" s="27"/>
      <c r="G63" s="2"/>
      <c r="H63" s="27" t="n">
        <v>0.00366</v>
      </c>
      <c r="I63" s="27" t="n">
        <v>0.0005</v>
      </c>
    </row>
    <row r="64" customFormat="false" ht="15" hidden="false" customHeight="false" outlineLevel="0" collapsed="false">
      <c r="B64" s="27"/>
      <c r="C64" s="27"/>
      <c r="D64" s="28"/>
      <c r="E64" s="27" t="n">
        <v>0.00409</v>
      </c>
      <c r="F64" s="27" t="n">
        <v>0.00083</v>
      </c>
      <c r="G64" s="2"/>
      <c r="H64" s="27"/>
      <c r="I64" s="27"/>
    </row>
    <row r="65" customFormat="false" ht="15" hidden="false" customHeight="false" outlineLevel="0" collapsed="false">
      <c r="B65" s="27"/>
      <c r="C65" s="27"/>
      <c r="D65" s="28"/>
      <c r="E65" s="27"/>
      <c r="F65" s="27"/>
      <c r="G65" s="2"/>
      <c r="H65" s="27"/>
      <c r="I65" s="27"/>
    </row>
    <row r="66" customFormat="false" ht="15" hidden="false" customHeight="false" outlineLevel="0" collapsed="false">
      <c r="A66" s="0" t="s">
        <v>54</v>
      </c>
      <c r="B66" s="27"/>
      <c r="D66" s="28"/>
      <c r="E66" s="27"/>
      <c r="F66" s="27"/>
      <c r="G66" s="2"/>
      <c r="H66" s="27" t="n">
        <v>0.00442</v>
      </c>
      <c r="I66" s="27" t="n">
        <v>0.00073</v>
      </c>
    </row>
    <row r="67" customFormat="false" ht="15" hidden="false" customHeight="false" outlineLevel="0" collapsed="false">
      <c r="B67" s="27"/>
      <c r="C67" s="27"/>
      <c r="D67" s="28"/>
      <c r="E67" s="27" t="n">
        <v>0.00432</v>
      </c>
      <c r="F67" s="27" t="n">
        <v>0.00104</v>
      </c>
      <c r="G67" s="2"/>
      <c r="H67" s="27"/>
      <c r="I67" s="27"/>
    </row>
    <row r="68" customFormat="false" ht="15" hidden="false" customHeight="false" outlineLevel="0" collapsed="false">
      <c r="B68" s="27"/>
      <c r="C68" s="27"/>
      <c r="D68" s="28"/>
      <c r="E68" s="27"/>
      <c r="F68" s="27"/>
      <c r="G68" s="2"/>
      <c r="H68" s="27"/>
      <c r="I68" s="27"/>
    </row>
    <row r="69" customFormat="false" ht="15" hidden="false" customHeight="false" outlineLevel="0" collapsed="false">
      <c r="A69" s="0" t="s">
        <v>55</v>
      </c>
      <c r="B69" s="27"/>
      <c r="D69" s="28"/>
      <c r="E69" s="27"/>
      <c r="F69" s="27"/>
      <c r="G69" s="2"/>
      <c r="H69" s="27" t="n">
        <v>0.00569</v>
      </c>
      <c r="I69" s="27" t="n">
        <v>0.00173</v>
      </c>
    </row>
    <row r="70" customFormat="false" ht="15" hidden="false" customHeight="false" outlineLevel="0" collapsed="false">
      <c r="B70" s="27"/>
      <c r="C70" s="27"/>
      <c r="D70" s="28"/>
      <c r="E70" s="27" t="n">
        <v>0.00587</v>
      </c>
      <c r="F70" s="27" t="n">
        <v>0.00061</v>
      </c>
      <c r="G70" s="2"/>
      <c r="H70" s="27"/>
      <c r="I70" s="27"/>
    </row>
    <row r="71" customFormat="false" ht="15" hidden="false" customHeight="false" outlineLevel="0" collapsed="false">
      <c r="B71" s="27"/>
      <c r="C71" s="27"/>
      <c r="D71" s="28"/>
      <c r="E71" s="27"/>
      <c r="F71" s="27"/>
      <c r="G71" s="2"/>
      <c r="H71" s="27"/>
      <c r="I71" s="27"/>
    </row>
    <row r="72" customFormat="false" ht="15" hidden="false" customHeight="false" outlineLevel="0" collapsed="false">
      <c r="A72" s="0" t="s">
        <v>56</v>
      </c>
      <c r="B72" s="27"/>
      <c r="D72" s="28"/>
      <c r="E72" s="27"/>
      <c r="F72" s="27"/>
      <c r="G72" s="2"/>
      <c r="H72" s="27" t="n">
        <v>0.0069</v>
      </c>
      <c r="I72" s="27" t="n">
        <v>0.00015</v>
      </c>
    </row>
    <row r="73" customFormat="false" ht="15" hidden="false" customHeight="false" outlineLevel="0" collapsed="false">
      <c r="B73" s="27"/>
      <c r="C73" s="27"/>
      <c r="D73" s="28"/>
      <c r="E73" s="27" t="n">
        <v>0.00675</v>
      </c>
      <c r="F73" s="27" t="n">
        <v>0.00021</v>
      </c>
      <c r="G73" s="2"/>
      <c r="H73" s="27"/>
      <c r="I73" s="27"/>
    </row>
    <row r="74" customFormat="false" ht="15" hidden="false" customHeight="false" outlineLevel="0" collapsed="false">
      <c r="B74" s="27"/>
      <c r="C74" s="27"/>
      <c r="D74" s="28"/>
      <c r="E74" s="27"/>
      <c r="F74" s="27"/>
      <c r="G74" s="2"/>
      <c r="H74" s="27"/>
      <c r="I74" s="27"/>
    </row>
    <row r="75" customFormat="false" ht="15" hidden="false" customHeight="false" outlineLevel="0" collapsed="false">
      <c r="A75" s="0" t="s">
        <v>57</v>
      </c>
      <c r="B75" s="27"/>
      <c r="D75" s="28"/>
      <c r="E75" s="27"/>
      <c r="F75" s="27"/>
      <c r="G75" s="2"/>
      <c r="H75" s="27" t="n">
        <v>0.00434</v>
      </c>
      <c r="I75" s="27" t="n">
        <v>0.00088</v>
      </c>
    </row>
    <row r="76" customFormat="false" ht="15" hidden="false" customHeight="false" outlineLevel="0" collapsed="false">
      <c r="B76" s="27"/>
      <c r="C76" s="27"/>
      <c r="D76" s="28"/>
      <c r="E76" s="27" t="n">
        <v>0.00521</v>
      </c>
      <c r="F76" s="27" t="n">
        <v>0.00176</v>
      </c>
      <c r="G76" s="2"/>
      <c r="H76" s="27"/>
      <c r="I76" s="27"/>
    </row>
    <row r="77" customFormat="false" ht="15" hidden="false" customHeight="false" outlineLevel="0" collapsed="false">
      <c r="B77" s="27"/>
      <c r="C77" s="27"/>
      <c r="D77" s="28"/>
      <c r="E77" s="27"/>
      <c r="F77" s="27"/>
      <c r="G77" s="2"/>
      <c r="H77" s="27"/>
      <c r="I77" s="27"/>
    </row>
    <row r="78" customFormat="false" ht="15" hidden="false" customHeight="false" outlineLevel="0" collapsed="false">
      <c r="A78" s="0" t="s">
        <v>58</v>
      </c>
      <c r="B78" s="27"/>
      <c r="D78" s="28"/>
      <c r="E78" s="27"/>
      <c r="F78" s="27"/>
      <c r="G78" s="2"/>
      <c r="H78" s="27" t="n">
        <v>0.00716</v>
      </c>
      <c r="I78" s="27" t="n">
        <v>0.00131</v>
      </c>
    </row>
    <row r="79" customFormat="false" ht="15" hidden="false" customHeight="false" outlineLevel="0" collapsed="false">
      <c r="B79" s="27"/>
      <c r="C79" s="27"/>
      <c r="D79" s="28"/>
      <c r="E79" s="27" t="n">
        <v>0.00619</v>
      </c>
      <c r="F79" s="27" t="n">
        <v>0.00133</v>
      </c>
      <c r="G79" s="2"/>
      <c r="H79" s="27"/>
      <c r="I79" s="27"/>
    </row>
    <row r="80" customFormat="false" ht="15" hidden="false" customHeight="false" outlineLevel="0" collapsed="false">
      <c r="B80" s="27"/>
      <c r="C80" s="27"/>
      <c r="D80" s="28"/>
      <c r="E80" s="27"/>
      <c r="F80" s="27"/>
      <c r="G80" s="2"/>
      <c r="H80" s="27"/>
      <c r="I80" s="27"/>
    </row>
    <row r="81" customFormat="false" ht="15" hidden="false" customHeight="false" outlineLevel="0" collapsed="false">
      <c r="A81" s="0" t="s">
        <v>59</v>
      </c>
      <c r="B81" s="27"/>
      <c r="D81" s="28"/>
      <c r="E81" s="27"/>
      <c r="F81" s="27"/>
      <c r="G81" s="2"/>
      <c r="H81" s="27" t="n">
        <v>0.0093</v>
      </c>
      <c r="I81" s="27" t="n">
        <v>0.00475</v>
      </c>
    </row>
    <row r="82" customFormat="false" ht="15" hidden="false" customHeight="false" outlineLevel="0" collapsed="false">
      <c r="B82" s="27"/>
      <c r="C82" s="27"/>
      <c r="D82" s="28"/>
      <c r="E82" s="27" t="n">
        <v>0.00779</v>
      </c>
      <c r="F82" s="27" t="n">
        <v>0.00158</v>
      </c>
      <c r="G82" s="2"/>
      <c r="H82" s="27"/>
      <c r="I82" s="27"/>
    </row>
    <row r="83" customFormat="false" ht="15" hidden="false" customHeight="false" outlineLevel="0" collapsed="false">
      <c r="B83" s="27"/>
      <c r="C83" s="27"/>
      <c r="D83" s="28"/>
      <c r="E83" s="27"/>
      <c r="F83" s="27"/>
      <c r="G83" s="2"/>
      <c r="H83" s="27"/>
      <c r="I83" s="27"/>
    </row>
    <row r="84" customFormat="false" ht="15" hidden="false" customHeight="false" outlineLevel="0" collapsed="false">
      <c r="A84" s="0" t="s">
        <v>60</v>
      </c>
      <c r="B84" s="27"/>
      <c r="D84" s="28"/>
      <c r="E84" s="27"/>
      <c r="F84" s="27"/>
      <c r="G84" s="2"/>
      <c r="H84" s="27" t="n">
        <v>0.00952</v>
      </c>
      <c r="I84" s="27" t="n">
        <v>0</v>
      </c>
    </row>
    <row r="85" customFormat="false" ht="15" hidden="false" customHeight="false" outlineLevel="0" collapsed="false">
      <c r="C85" s="27"/>
      <c r="E85" s="27" t="n">
        <v>0.01004</v>
      </c>
      <c r="F85" s="27" t="n">
        <v>0</v>
      </c>
      <c r="H85" s="27"/>
      <c r="I85" s="27"/>
    </row>
    <row r="86" customFormat="false" ht="15" hidden="false" customHeight="false" outlineLevel="0" collapsed="false">
      <c r="E86" s="27"/>
      <c r="F86" s="27"/>
      <c r="H86" s="27"/>
      <c r="I86" s="27"/>
    </row>
    <row r="87" customFormat="false" ht="15" hidden="false" customHeight="false" outlineLevel="0" collapsed="false">
      <c r="A87" s="0" t="s">
        <v>61</v>
      </c>
      <c r="E87" s="27"/>
      <c r="F87" s="27"/>
      <c r="H87" s="27" t="n">
        <v>0.00928</v>
      </c>
      <c r="I87" s="27" t="n">
        <v>0.00113</v>
      </c>
    </row>
    <row r="88" customFormat="false" ht="15" hidden="false" customHeight="false" outlineLevel="0" collapsed="false">
      <c r="E88" s="27" t="n">
        <v>0.00905</v>
      </c>
      <c r="F88" s="27" t="n">
        <v>0.00205</v>
      </c>
      <c r="H88" s="27"/>
      <c r="I88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E46C0A"/>
    <pageSetUpPr fitToPage="false"/>
  </sheetPr>
  <dimension ref="A1:N29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41" activeCellId="0" sqref="J41"/>
    </sheetView>
  </sheetViews>
  <sheetFormatPr defaultRowHeight="12.75"/>
  <cols>
    <col collapsed="false" hidden="false" max="1" min="1" style="29" width="22.8178137651822"/>
    <col collapsed="false" hidden="false" max="2" min="2" style="29" width="10.9271255060729"/>
    <col collapsed="false" hidden="false" max="3" min="3" style="29" width="26.1376518218623"/>
    <col collapsed="false" hidden="false" max="4" min="4" style="29" width="19.7085020242915"/>
    <col collapsed="false" hidden="false" max="6" min="5" style="29" width="10.1781376518219"/>
    <col collapsed="false" hidden="false" max="7" min="7" style="29" width="13.7125506072874"/>
    <col collapsed="false" hidden="false" max="8" min="8" style="29" width="26.3522267206478"/>
    <col collapsed="false" hidden="false" max="9" min="9" style="29" width="10.1781376518219"/>
    <col collapsed="false" hidden="false" max="10" min="10" style="29" width="35.3481781376518"/>
    <col collapsed="false" hidden="false" max="11" min="11" style="29" width="19.1740890688259"/>
    <col collapsed="false" hidden="false" max="1025" min="12" style="29" width="10.1781376518219"/>
  </cols>
  <sheetData>
    <row r="1" customFormat="false" ht="13.5" hidden="false" customHeight="false" outlineLevel="0" collapsed="false">
      <c r="A1" s="0"/>
      <c r="B1" s="0"/>
      <c r="C1" s="0"/>
      <c r="D1" s="0"/>
      <c r="F1" s="0"/>
      <c r="G1" s="29" t="s">
        <v>62</v>
      </c>
      <c r="H1" s="0"/>
      <c r="I1" s="0"/>
      <c r="J1" s="0"/>
      <c r="K1" s="0"/>
      <c r="L1" s="0"/>
      <c r="M1" s="0"/>
      <c r="N1" s="0"/>
    </row>
    <row r="2" customFormat="false" ht="15.75" hidden="false" customHeight="false" outlineLevel="0" collapsed="false">
      <c r="A2" s="30" t="s">
        <v>63</v>
      </c>
      <c r="B2" s="31" t="s">
        <v>64</v>
      </c>
      <c r="C2" s="32" t="s">
        <v>65</v>
      </c>
      <c r="D2" s="33" t="s">
        <v>66</v>
      </c>
      <c r="F2" s="0"/>
      <c r="G2" s="34" t="s">
        <v>64</v>
      </c>
      <c r="H2" s="34" t="s">
        <v>67</v>
      </c>
      <c r="I2" s="34" t="s">
        <v>68</v>
      </c>
      <c r="J2" s="34" t="s">
        <v>69</v>
      </c>
      <c r="K2" s="35" t="s">
        <v>70</v>
      </c>
      <c r="L2" s="0"/>
      <c r="M2" s="0"/>
      <c r="N2" s="0"/>
    </row>
    <row r="3" customFormat="false" ht="15" hidden="false" customHeight="false" outlineLevel="0" collapsed="false">
      <c r="A3" s="36" t="s">
        <v>71</v>
      </c>
      <c r="B3" s="37" t="s">
        <v>72</v>
      </c>
      <c r="C3" s="38" t="n">
        <v>13.8249</v>
      </c>
      <c r="D3" s="39" t="s">
        <v>73</v>
      </c>
      <c r="F3" s="0"/>
      <c r="G3" s="34" t="s">
        <v>72</v>
      </c>
      <c r="H3" s="40" t="n">
        <f aca="false">MEDIAN(C3:C36)</f>
        <v>15.75805</v>
      </c>
      <c r="I3" s="41" t="n">
        <f aca="false">MEDIAN(C10:C41)</f>
        <v>15.2082</v>
      </c>
      <c r="J3" s="41" t="n">
        <f aca="false">MEDIAN(C42:C52)</f>
        <v>19.0176</v>
      </c>
      <c r="K3" s="0"/>
      <c r="L3" s="42" t="s">
        <v>74</v>
      </c>
      <c r="M3" s="43" t="n">
        <v>0.2</v>
      </c>
      <c r="N3" s="43" t="n">
        <v>0.2</v>
      </c>
    </row>
    <row r="4" customFormat="false" ht="15" hidden="false" customHeight="false" outlineLevel="0" collapsed="false">
      <c r="A4" s="36" t="s">
        <v>75</v>
      </c>
      <c r="B4" s="37" t="s">
        <v>72</v>
      </c>
      <c r="C4" s="38" t="n">
        <v>29.0184</v>
      </c>
      <c r="D4" s="39" t="s">
        <v>73</v>
      </c>
      <c r="F4" s="0"/>
      <c r="G4" s="34" t="s">
        <v>76</v>
      </c>
      <c r="H4" s="41" t="n">
        <f aca="false">MEDIAN(C53:C88)</f>
        <v>9.42575392</v>
      </c>
      <c r="I4" s="41" t="n">
        <f aca="false">MEDIAN(C62:C94)</f>
        <v>10.18389375</v>
      </c>
      <c r="J4" s="41" t="n">
        <f aca="false">MEDIAN(C95:C105)</f>
        <v>9.70186325</v>
      </c>
      <c r="K4" s="0"/>
      <c r="L4" s="42" t="s">
        <v>77</v>
      </c>
      <c r="M4" s="44" t="n">
        <v>0.6</v>
      </c>
      <c r="N4" s="44" t="n">
        <v>1.4</v>
      </c>
    </row>
    <row r="5" customFormat="false" ht="15" hidden="false" customHeight="false" outlineLevel="0" collapsed="false">
      <c r="A5" s="36" t="s">
        <v>78</v>
      </c>
      <c r="B5" s="37" t="s">
        <v>72</v>
      </c>
      <c r="C5" s="38" t="n">
        <v>21.7668</v>
      </c>
      <c r="D5" s="39" t="s">
        <v>73</v>
      </c>
      <c r="F5" s="0"/>
      <c r="G5" s="34" t="s">
        <v>79</v>
      </c>
      <c r="H5" s="41" t="n">
        <f aca="false">MEDIAN(C106:C139)</f>
        <v>4</v>
      </c>
      <c r="I5" s="41" t="n">
        <f aca="false">MEDIAN(C114:C145)</f>
        <v>5</v>
      </c>
      <c r="J5" s="41" t="n">
        <f aca="false">MEDIAN(C146:C155)</f>
        <v>2.5</v>
      </c>
      <c r="K5" s="0"/>
      <c r="L5" s="42" t="s">
        <v>80</v>
      </c>
      <c r="M5" s="43" t="n">
        <v>0.15</v>
      </c>
      <c r="N5" s="43" t="n">
        <v>0.15</v>
      </c>
    </row>
    <row r="6" customFormat="false" ht="15" hidden="false" customHeight="false" outlineLevel="0" collapsed="false">
      <c r="A6" s="36" t="s">
        <v>81</v>
      </c>
      <c r="B6" s="37" t="s">
        <v>72</v>
      </c>
      <c r="C6" s="45" t="n">
        <v>10.5064</v>
      </c>
      <c r="D6" s="39" t="s">
        <v>73</v>
      </c>
      <c r="F6" s="0"/>
      <c r="G6" s="0"/>
      <c r="H6" s="0"/>
      <c r="I6" s="0"/>
      <c r="J6" s="0"/>
      <c r="K6" s="0"/>
      <c r="L6" s="42" t="s">
        <v>77</v>
      </c>
      <c r="M6" s="44" t="n">
        <v>1.6</v>
      </c>
      <c r="N6" s="44" t="n">
        <v>2.4</v>
      </c>
    </row>
    <row r="7" customFormat="false" ht="15" hidden="false" customHeight="false" outlineLevel="0" collapsed="false">
      <c r="A7" s="36" t="s">
        <v>82</v>
      </c>
      <c r="B7" s="37" t="s">
        <v>72</v>
      </c>
      <c r="C7" s="38" t="n">
        <v>16.4688</v>
      </c>
      <c r="D7" s="39" t="s">
        <v>73</v>
      </c>
      <c r="F7" s="0"/>
      <c r="G7" s="0"/>
      <c r="H7" s="0"/>
      <c r="I7" s="0"/>
      <c r="J7" s="0"/>
      <c r="K7" s="0"/>
      <c r="L7" s="42" t="s">
        <v>83</v>
      </c>
      <c r="M7" s="43" t="n">
        <v>0.1</v>
      </c>
      <c r="N7" s="43" t="n">
        <v>0.1</v>
      </c>
    </row>
    <row r="8" customFormat="false" ht="15" hidden="false" customHeight="false" outlineLevel="0" collapsed="false">
      <c r="A8" s="36" t="s">
        <v>84</v>
      </c>
      <c r="B8" s="37" t="s">
        <v>72</v>
      </c>
      <c r="C8" s="38" t="n">
        <v>24.9452</v>
      </c>
      <c r="D8" s="39" t="s">
        <v>73</v>
      </c>
      <c r="F8" s="0"/>
      <c r="G8" s="0"/>
      <c r="H8" s="46"/>
      <c r="I8" s="0"/>
      <c r="J8" s="0"/>
      <c r="K8" s="0"/>
      <c r="L8" s="42" t="s">
        <v>77</v>
      </c>
      <c r="M8" s="44" t="n">
        <v>2.6</v>
      </c>
      <c r="N8" s="44" t="n">
        <v>3.4</v>
      </c>
    </row>
    <row r="9" customFormat="false" ht="15" hidden="false" customHeight="false" outlineLevel="0" collapsed="false">
      <c r="A9" s="36" t="s">
        <v>85</v>
      </c>
      <c r="B9" s="37" t="s">
        <v>72</v>
      </c>
      <c r="C9" s="38" t="n">
        <v>30.0076</v>
      </c>
      <c r="D9" s="39" t="s">
        <v>73</v>
      </c>
      <c r="F9" s="0"/>
      <c r="G9" s="0"/>
      <c r="H9" s="0"/>
      <c r="I9" s="0"/>
      <c r="J9" s="0"/>
      <c r="K9" s="0"/>
      <c r="L9" s="0"/>
      <c r="M9" s="0"/>
    </row>
    <row r="10" customFormat="false" ht="15" hidden="false" customHeight="false" outlineLevel="0" collapsed="false">
      <c r="A10" s="36" t="s">
        <v>86</v>
      </c>
      <c r="B10" s="37" t="s">
        <v>72</v>
      </c>
      <c r="C10" s="38" t="n">
        <v>8.68477</v>
      </c>
      <c r="D10" s="39" t="s">
        <v>87</v>
      </c>
      <c r="F10" s="47"/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36" t="s">
        <v>88</v>
      </c>
      <c r="B11" s="37" t="s">
        <v>72</v>
      </c>
      <c r="C11" s="38" t="n">
        <v>18.0291</v>
      </c>
      <c r="D11" s="39" t="s">
        <v>87</v>
      </c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36" t="s">
        <v>89</v>
      </c>
      <c r="B12" s="37" t="s">
        <v>72</v>
      </c>
      <c r="C12" s="38" t="n">
        <v>17.2433</v>
      </c>
      <c r="D12" s="39" t="s">
        <v>87</v>
      </c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36" t="s">
        <v>90</v>
      </c>
      <c r="B13" s="37" t="s">
        <v>72</v>
      </c>
      <c r="C13" s="38" t="n">
        <v>7.82546</v>
      </c>
      <c r="D13" s="39" t="s">
        <v>87</v>
      </c>
      <c r="G13" s="0"/>
      <c r="H13" s="0"/>
      <c r="I13" s="0"/>
      <c r="J13" s="0"/>
      <c r="K13" s="0"/>
      <c r="L13" s="0"/>
      <c r="M13" s="0"/>
    </row>
    <row r="14" customFormat="false" ht="15" hidden="false" customHeight="false" outlineLevel="0" collapsed="false">
      <c r="A14" s="36" t="s">
        <v>91</v>
      </c>
      <c r="B14" s="37" t="s">
        <v>72</v>
      </c>
      <c r="C14" s="38" t="n">
        <v>12.4615</v>
      </c>
      <c r="D14" s="39" t="s">
        <v>87</v>
      </c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36" t="s">
        <v>92</v>
      </c>
      <c r="B15" s="37" t="s">
        <v>72</v>
      </c>
      <c r="C15" s="38" t="n">
        <v>15.3247</v>
      </c>
      <c r="D15" s="39" t="s">
        <v>87</v>
      </c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A16" s="36" t="s">
        <v>93</v>
      </c>
      <c r="B16" s="37" t="s">
        <v>72</v>
      </c>
      <c r="C16" s="38" t="n">
        <v>16.9156</v>
      </c>
      <c r="D16" s="39" t="s">
        <v>87</v>
      </c>
      <c r="G16" s="0"/>
      <c r="H16" s="0"/>
      <c r="I16" s="0"/>
      <c r="J16" s="0"/>
      <c r="K16" s="0"/>
      <c r="L16" s="0"/>
      <c r="M16" s="0"/>
    </row>
    <row r="17" customFormat="false" ht="15" hidden="false" customHeight="false" outlineLevel="0" collapsed="false">
      <c r="A17" s="36" t="s">
        <v>94</v>
      </c>
      <c r="B17" s="37" t="s">
        <v>72</v>
      </c>
      <c r="C17" s="45" t="n">
        <v>5.16807</v>
      </c>
      <c r="D17" s="39" t="s">
        <v>87</v>
      </c>
      <c r="G17" s="0"/>
      <c r="H17" s="0"/>
      <c r="I17" s="0"/>
      <c r="J17" s="0"/>
      <c r="K17" s="0"/>
      <c r="L17" s="0"/>
      <c r="M17" s="0"/>
    </row>
    <row r="18" customFormat="false" ht="15" hidden="false" customHeight="false" outlineLevel="0" collapsed="false">
      <c r="A18" s="36" t="s">
        <v>95</v>
      </c>
      <c r="B18" s="37" t="s">
        <v>72</v>
      </c>
      <c r="C18" s="38" t="n">
        <v>27.0211</v>
      </c>
      <c r="D18" s="39" t="s">
        <v>87</v>
      </c>
      <c r="G18" s="0"/>
      <c r="H18" s="0"/>
      <c r="I18" s="0"/>
      <c r="J18" s="0"/>
      <c r="K18" s="0"/>
      <c r="L18" s="0"/>
      <c r="M18" s="0"/>
    </row>
    <row r="19" customFormat="false" ht="15" hidden="false" customHeight="false" outlineLevel="0" collapsed="false">
      <c r="A19" s="36" t="s">
        <v>96</v>
      </c>
      <c r="B19" s="37" t="s">
        <v>72</v>
      </c>
      <c r="C19" s="38" t="n">
        <v>10.2758</v>
      </c>
      <c r="D19" s="39" t="s">
        <v>87</v>
      </c>
      <c r="G19" s="0"/>
      <c r="H19" s="0"/>
      <c r="I19" s="0"/>
      <c r="J19" s="0"/>
      <c r="K19" s="0"/>
      <c r="L19" s="0"/>
      <c r="M19" s="0"/>
    </row>
    <row r="20" customFormat="false" ht="15" hidden="false" customHeight="false" outlineLevel="0" collapsed="false">
      <c r="A20" s="36" t="s">
        <v>97</v>
      </c>
      <c r="B20" s="37" t="s">
        <v>72</v>
      </c>
      <c r="C20" s="38" t="n">
        <v>11.9895</v>
      </c>
      <c r="D20" s="39" t="s">
        <v>87</v>
      </c>
      <c r="G20" s="0"/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A21" s="36" t="s">
        <v>98</v>
      </c>
      <c r="B21" s="37" t="s">
        <v>72</v>
      </c>
      <c r="C21" s="38" t="n">
        <v>16.1914</v>
      </c>
      <c r="D21" s="39" t="s">
        <v>87</v>
      </c>
      <c r="G21" s="0"/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A22" s="36" t="s">
        <v>99</v>
      </c>
      <c r="B22" s="37" t="s">
        <v>72</v>
      </c>
      <c r="C22" s="45" t="n">
        <v>24.6976</v>
      </c>
      <c r="D22" s="39" t="s">
        <v>87</v>
      </c>
      <c r="G22" s="0"/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A23" s="36" t="s">
        <v>100</v>
      </c>
      <c r="B23" s="37" t="s">
        <v>72</v>
      </c>
      <c r="C23" s="38" t="n">
        <v>8.10176</v>
      </c>
      <c r="D23" s="39" t="s">
        <v>87</v>
      </c>
      <c r="G23" s="0"/>
      <c r="H23" s="0"/>
      <c r="I23" s="0"/>
      <c r="J23" s="0"/>
      <c r="K23" s="0"/>
      <c r="L23" s="0"/>
      <c r="M23" s="0"/>
    </row>
    <row r="24" customFormat="false" ht="15" hidden="false" customHeight="false" outlineLevel="0" collapsed="false">
      <c r="A24" s="36" t="s">
        <v>101</v>
      </c>
      <c r="B24" s="37" t="s">
        <v>72</v>
      </c>
      <c r="C24" s="38" t="n">
        <v>13.9894</v>
      </c>
      <c r="D24" s="39" t="s">
        <v>87</v>
      </c>
      <c r="G24" s="0"/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A25" s="36" t="s">
        <v>102</v>
      </c>
      <c r="B25" s="37" t="s">
        <v>72</v>
      </c>
      <c r="C25" s="38" t="n">
        <v>21.5516</v>
      </c>
      <c r="D25" s="39" t="s">
        <v>87</v>
      </c>
      <c r="G25" s="0"/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A26" s="36" t="s">
        <v>103</v>
      </c>
      <c r="B26" s="37" t="s">
        <v>72</v>
      </c>
      <c r="C26" s="38" t="n">
        <v>18.2243</v>
      </c>
      <c r="D26" s="39" t="s">
        <v>87</v>
      </c>
      <c r="G26" s="0"/>
      <c r="H26" s="0"/>
      <c r="I26" s="0"/>
      <c r="J26" s="0"/>
      <c r="K26" s="0"/>
      <c r="L26" s="0"/>
      <c r="M26" s="0"/>
    </row>
    <row r="27" customFormat="false" ht="15" hidden="false" customHeight="false" outlineLevel="0" collapsed="false">
      <c r="A27" s="36" t="s">
        <v>104</v>
      </c>
      <c r="B27" s="37" t="s">
        <v>72</v>
      </c>
      <c r="C27" s="38" t="n">
        <v>11.4054</v>
      </c>
      <c r="D27" s="39" t="s">
        <v>87</v>
      </c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A28" s="36" t="s">
        <v>105</v>
      </c>
      <c r="B28" s="37" t="s">
        <v>72</v>
      </c>
      <c r="C28" s="38" t="n">
        <v>19.0329</v>
      </c>
      <c r="D28" s="39" t="s">
        <v>87</v>
      </c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A29" s="36" t="s">
        <v>106</v>
      </c>
      <c r="B29" s="37" t="s">
        <v>72</v>
      </c>
      <c r="C29" s="38" t="n">
        <v>21.6615</v>
      </c>
      <c r="D29" s="39" t="s">
        <v>87</v>
      </c>
      <c r="G29" s="0"/>
      <c r="H29" s="0"/>
      <c r="I29" s="0"/>
      <c r="J29" s="0"/>
      <c r="K29" s="0"/>
      <c r="L29" s="0"/>
      <c r="M29" s="0"/>
    </row>
    <row r="30" customFormat="false" ht="15" hidden="false" customHeight="false" outlineLevel="0" collapsed="false">
      <c r="A30" s="36" t="s">
        <v>107</v>
      </c>
      <c r="B30" s="37" t="s">
        <v>72</v>
      </c>
      <c r="C30" s="38" t="n">
        <v>16.5967</v>
      </c>
      <c r="D30" s="39" t="s">
        <v>87</v>
      </c>
      <c r="G30" s="0"/>
      <c r="H30" s="48"/>
      <c r="I30" s="49"/>
      <c r="J30" s="0"/>
      <c r="K30" s="0"/>
      <c r="L30" s="0"/>
      <c r="M30" s="0"/>
    </row>
    <row r="31" customFormat="false" ht="15" hidden="false" customHeight="false" outlineLevel="0" collapsed="false">
      <c r="A31" s="36" t="s">
        <v>108</v>
      </c>
      <c r="B31" s="37" t="s">
        <v>72</v>
      </c>
      <c r="C31" s="38" t="n">
        <v>15.0917</v>
      </c>
      <c r="D31" s="39" t="s">
        <v>87</v>
      </c>
      <c r="G31" s="0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A32" s="36" t="s">
        <v>109</v>
      </c>
      <c r="B32" s="37" t="s">
        <v>72</v>
      </c>
      <c r="C32" s="38" t="n">
        <v>3.9507</v>
      </c>
      <c r="D32" s="39" t="s">
        <v>87</v>
      </c>
      <c r="G32" s="49"/>
      <c r="H32" s="0"/>
      <c r="I32" s="0"/>
      <c r="J32" s="0"/>
      <c r="K32" s="0"/>
      <c r="L32" s="0"/>
      <c r="M32" s="0"/>
    </row>
    <row r="33" customFormat="false" ht="15" hidden="false" customHeight="false" outlineLevel="0" collapsed="false">
      <c r="A33" s="36" t="s">
        <v>110</v>
      </c>
      <c r="B33" s="37" t="s">
        <v>72</v>
      </c>
      <c r="C33" s="45" t="n">
        <v>10.7707</v>
      </c>
      <c r="D33" s="39" t="s">
        <v>87</v>
      </c>
      <c r="G33" s="0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A34" s="36" t="s">
        <v>111</v>
      </c>
      <c r="B34" s="37" t="s">
        <v>72</v>
      </c>
      <c r="C34" s="38" t="n">
        <v>8.88686</v>
      </c>
      <c r="D34" s="39" t="s">
        <v>87</v>
      </c>
      <c r="G34" s="50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A35" s="36" t="s">
        <v>112</v>
      </c>
      <c r="B35" s="37" t="s">
        <v>72</v>
      </c>
      <c r="C35" s="38" t="n">
        <v>17.2971</v>
      </c>
      <c r="D35" s="39" t="s">
        <v>87</v>
      </c>
      <c r="G35" s="5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A36" s="36" t="s">
        <v>113</v>
      </c>
      <c r="B36" s="37" t="s">
        <v>72</v>
      </c>
      <c r="C36" s="45" t="n">
        <v>5.6518</v>
      </c>
      <c r="D36" s="39" t="s">
        <v>87</v>
      </c>
      <c r="G36" s="5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A37" s="36" t="s">
        <v>114</v>
      </c>
      <c r="B37" s="37" t="s">
        <v>72</v>
      </c>
      <c r="C37" s="38" t="n">
        <v>17.4795</v>
      </c>
      <c r="D37" s="39" t="s">
        <v>115</v>
      </c>
      <c r="G37" s="50"/>
      <c r="H37" s="0"/>
      <c r="I37" s="0"/>
      <c r="J37" s="0"/>
      <c r="K37" s="0"/>
      <c r="L37" s="0"/>
      <c r="M37" s="0"/>
    </row>
    <row r="38" customFormat="false" ht="15" hidden="false" customHeight="false" outlineLevel="0" collapsed="false">
      <c r="A38" s="36" t="s">
        <v>116</v>
      </c>
      <c r="B38" s="37" t="s">
        <v>72</v>
      </c>
      <c r="C38" s="38" t="n">
        <v>12.3284</v>
      </c>
      <c r="D38" s="39" t="s">
        <v>115</v>
      </c>
      <c r="G38" s="50"/>
      <c r="H38" s="0"/>
      <c r="I38" s="0"/>
      <c r="J38" s="0"/>
      <c r="K38" s="0"/>
      <c r="L38" s="0"/>
      <c r="M38" s="0"/>
    </row>
    <row r="39" customFormat="false" ht="15" hidden="false" customHeight="false" outlineLevel="0" collapsed="false">
      <c r="A39" s="51" t="s">
        <v>117</v>
      </c>
      <c r="B39" s="37" t="s">
        <v>72</v>
      </c>
      <c r="C39" s="38" t="n">
        <v>12.3226</v>
      </c>
      <c r="D39" s="39" t="s">
        <v>115</v>
      </c>
      <c r="G39" s="50"/>
      <c r="H39" s="0"/>
      <c r="I39" s="0"/>
      <c r="J39" s="0"/>
      <c r="K39" s="0"/>
      <c r="L39" s="0"/>
      <c r="M39" s="49"/>
    </row>
    <row r="40" customFormat="false" ht="15" hidden="false" customHeight="false" outlineLevel="0" collapsed="false">
      <c r="A40" s="36" t="s">
        <v>118</v>
      </c>
      <c r="B40" s="37" t="s">
        <v>72</v>
      </c>
      <c r="C40" s="38" t="n">
        <v>24.7625</v>
      </c>
      <c r="D40" s="39" t="s">
        <v>115</v>
      </c>
      <c r="G40" s="50"/>
      <c r="H40" s="0"/>
      <c r="I40" s="0"/>
      <c r="J40" s="0"/>
      <c r="K40" s="0"/>
      <c r="L40" s="0"/>
    </row>
    <row r="41" customFormat="false" ht="15" hidden="false" customHeight="false" outlineLevel="0" collapsed="false">
      <c r="A41" s="36" t="s">
        <v>119</v>
      </c>
      <c r="B41" s="37" t="s">
        <v>72</v>
      </c>
      <c r="C41" s="38" t="n">
        <v>17.9855</v>
      </c>
      <c r="D41" s="39" t="s">
        <v>115</v>
      </c>
      <c r="G41" s="50"/>
      <c r="H41" s="0"/>
      <c r="I41" s="0"/>
      <c r="J41" s="0"/>
      <c r="K41" s="0"/>
      <c r="L41" s="0"/>
    </row>
    <row r="42" customFormat="false" ht="15" hidden="false" customHeight="false" outlineLevel="0" collapsed="false">
      <c r="A42" s="36" t="s">
        <v>120</v>
      </c>
      <c r="B42" s="37" t="s">
        <v>72</v>
      </c>
      <c r="C42" s="45" t="n">
        <v>11.4294</v>
      </c>
      <c r="D42" s="39" t="s">
        <v>121</v>
      </c>
      <c r="G42" s="0"/>
      <c r="H42" s="0"/>
      <c r="I42" s="0"/>
      <c r="J42" s="0"/>
      <c r="K42" s="0"/>
      <c r="L42" s="0"/>
    </row>
    <row r="43" customFormat="false" ht="15" hidden="false" customHeight="false" outlineLevel="0" collapsed="false">
      <c r="A43" s="36" t="s">
        <v>122</v>
      </c>
      <c r="B43" s="37" t="s">
        <v>72</v>
      </c>
      <c r="C43" s="45" t="n">
        <v>20.4774</v>
      </c>
      <c r="D43" s="39" t="s">
        <v>121</v>
      </c>
      <c r="G43" s="0"/>
      <c r="H43" s="0"/>
      <c r="I43" s="0"/>
      <c r="J43" s="0"/>
      <c r="K43" s="0"/>
      <c r="L43" s="0"/>
    </row>
    <row r="44" customFormat="false" ht="15" hidden="false" customHeight="false" outlineLevel="0" collapsed="false">
      <c r="A44" s="36" t="s">
        <v>123</v>
      </c>
      <c r="B44" s="37" t="s">
        <v>72</v>
      </c>
      <c r="C44" s="38" t="n">
        <v>14.9777</v>
      </c>
      <c r="D44" s="39" t="s">
        <v>121</v>
      </c>
      <c r="G44" s="0"/>
      <c r="H44" s="0"/>
      <c r="I44" s="0"/>
      <c r="J44" s="0"/>
      <c r="K44" s="0"/>
      <c r="L44" s="0"/>
    </row>
    <row r="45" customFormat="false" ht="15" hidden="false" customHeight="false" outlineLevel="0" collapsed="false">
      <c r="A45" s="36" t="s">
        <v>124</v>
      </c>
      <c r="B45" s="37" t="s">
        <v>72</v>
      </c>
      <c r="C45" s="38" t="n">
        <v>11.369</v>
      </c>
      <c r="D45" s="39" t="s">
        <v>121</v>
      </c>
      <c r="G45" s="0"/>
      <c r="H45" s="0"/>
      <c r="I45" s="0"/>
      <c r="J45" s="0"/>
      <c r="K45" s="0"/>
      <c r="L45" s="0"/>
    </row>
    <row r="46" customFormat="false" ht="15" hidden="false" customHeight="false" outlineLevel="0" collapsed="false">
      <c r="A46" s="36" t="s">
        <v>125</v>
      </c>
      <c r="B46" s="37" t="s">
        <v>72</v>
      </c>
      <c r="C46" s="38" t="n">
        <v>21.0174</v>
      </c>
      <c r="D46" s="39" t="s">
        <v>121</v>
      </c>
      <c r="G46" s="50"/>
      <c r="H46" s="0"/>
      <c r="I46" s="0"/>
      <c r="J46" s="0"/>
      <c r="K46" s="0"/>
      <c r="L46" s="0"/>
    </row>
    <row r="47" customFormat="false" ht="15" hidden="false" customHeight="false" outlineLevel="0" collapsed="false">
      <c r="A47" s="36" t="s">
        <v>126</v>
      </c>
      <c r="B47" s="37" t="s">
        <v>72</v>
      </c>
      <c r="C47" s="38" t="n">
        <v>19.0176</v>
      </c>
      <c r="D47" s="39" t="s">
        <v>121</v>
      </c>
      <c r="G47" s="0"/>
      <c r="H47" s="0"/>
      <c r="I47" s="0"/>
      <c r="J47" s="0"/>
      <c r="K47" s="0"/>
      <c r="L47" s="0"/>
    </row>
    <row r="48" customFormat="false" ht="15" hidden="false" customHeight="false" outlineLevel="0" collapsed="false">
      <c r="A48" s="36" t="s">
        <v>127</v>
      </c>
      <c r="B48" s="37" t="s">
        <v>72</v>
      </c>
      <c r="C48" s="45" t="n">
        <v>17.2953</v>
      </c>
      <c r="D48" s="39" t="s">
        <v>121</v>
      </c>
      <c r="G48" s="0"/>
      <c r="H48" s="0"/>
      <c r="I48" s="0"/>
      <c r="J48" s="0"/>
      <c r="K48" s="0"/>
      <c r="L48" s="0"/>
    </row>
    <row r="49" customFormat="false" ht="15" hidden="false" customHeight="false" outlineLevel="0" collapsed="false">
      <c r="A49" s="36" t="s">
        <v>128</v>
      </c>
      <c r="B49" s="37" t="s">
        <v>72</v>
      </c>
      <c r="C49" s="38" t="n">
        <v>26.1932</v>
      </c>
      <c r="D49" s="39" t="s">
        <v>121</v>
      </c>
      <c r="G49" s="0"/>
      <c r="H49" s="0"/>
      <c r="I49" s="0"/>
      <c r="J49" s="0"/>
      <c r="K49" s="0"/>
      <c r="L49" s="0"/>
    </row>
    <row r="50" customFormat="false" ht="15" hidden="false" customHeight="false" outlineLevel="0" collapsed="false">
      <c r="A50" s="36" t="s">
        <v>129</v>
      </c>
      <c r="B50" s="37" t="s">
        <v>72</v>
      </c>
      <c r="C50" s="38" t="n">
        <v>10.3864</v>
      </c>
      <c r="D50" s="39" t="s">
        <v>121</v>
      </c>
      <c r="G50" s="0"/>
      <c r="H50" s="50" t="s">
        <v>130</v>
      </c>
      <c r="I50" s="49"/>
      <c r="J50" s="0"/>
      <c r="K50" s="0"/>
      <c r="L50" s="0"/>
    </row>
    <row r="51" customFormat="false" ht="15" hidden="false" customHeight="false" outlineLevel="0" collapsed="false">
      <c r="A51" s="36" t="s">
        <v>131</v>
      </c>
      <c r="B51" s="37" t="s">
        <v>72</v>
      </c>
      <c r="C51" s="38" t="n">
        <v>19.1303</v>
      </c>
      <c r="D51" s="39" t="s">
        <v>121</v>
      </c>
      <c r="G51" s="0"/>
      <c r="H51" s="50" t="s">
        <v>84</v>
      </c>
      <c r="I51" s="49" t="s">
        <v>76</v>
      </c>
      <c r="J51" s="0"/>
      <c r="K51" s="0"/>
      <c r="L51" s="0"/>
    </row>
    <row r="52" customFormat="false" ht="15.75" hidden="false" customHeight="false" outlineLevel="0" collapsed="false">
      <c r="A52" s="52" t="s">
        <v>132</v>
      </c>
      <c r="B52" s="53" t="s">
        <v>72</v>
      </c>
      <c r="C52" s="54" t="n">
        <v>20.6461</v>
      </c>
      <c r="D52" s="55" t="s">
        <v>121</v>
      </c>
      <c r="G52" s="0"/>
      <c r="H52" s="50" t="s">
        <v>75</v>
      </c>
      <c r="I52" s="49" t="s">
        <v>133</v>
      </c>
      <c r="J52" s="0"/>
      <c r="K52" s="0"/>
      <c r="L52" s="0"/>
    </row>
    <row r="53" customFormat="false" ht="15.75" hidden="false" customHeight="false" outlineLevel="0" collapsed="false">
      <c r="A53" s="56" t="s">
        <v>71</v>
      </c>
      <c r="B53" s="57" t="s">
        <v>76</v>
      </c>
      <c r="C53" s="58" t="n">
        <v>4.26453239</v>
      </c>
      <c r="D53" s="59" t="s">
        <v>73</v>
      </c>
      <c r="G53" s="0"/>
      <c r="H53" s="50" t="s">
        <v>78</v>
      </c>
      <c r="I53" s="49" t="s">
        <v>133</v>
      </c>
      <c r="J53" s="0"/>
      <c r="K53" s="0"/>
      <c r="L53" s="0"/>
    </row>
    <row r="54" customFormat="false" ht="15" hidden="false" customHeight="false" outlineLevel="0" collapsed="false">
      <c r="A54" s="36" t="s">
        <v>75</v>
      </c>
      <c r="B54" s="60" t="s">
        <v>76</v>
      </c>
      <c r="C54" s="38" t="n">
        <v>8.70635969</v>
      </c>
      <c r="D54" s="39" t="s">
        <v>73</v>
      </c>
      <c r="G54" s="0"/>
      <c r="H54" s="50" t="s">
        <v>95</v>
      </c>
      <c r="I54" s="49" t="s">
        <v>133</v>
      </c>
      <c r="J54" s="50" t="s">
        <v>76</v>
      </c>
      <c r="K54" s="49"/>
      <c r="L54" s="0"/>
    </row>
    <row r="55" customFormat="false" ht="15" hidden="false" customHeight="false" outlineLevel="0" collapsed="false">
      <c r="A55" s="36" t="s">
        <v>78</v>
      </c>
      <c r="B55" s="60" t="s">
        <v>76</v>
      </c>
      <c r="C55" s="38" t="n">
        <v>7.34924624</v>
      </c>
      <c r="D55" s="39" t="s">
        <v>73</v>
      </c>
      <c r="G55" s="0"/>
      <c r="H55" s="48" t="s">
        <v>96</v>
      </c>
      <c r="I55" s="49" t="s">
        <v>76</v>
      </c>
      <c r="J55" s="50"/>
      <c r="K55" s="49"/>
      <c r="L55" s="0"/>
    </row>
    <row r="56" customFormat="false" ht="15" hidden="false" customHeight="false" outlineLevel="0" collapsed="false">
      <c r="A56" s="36" t="s">
        <v>81</v>
      </c>
      <c r="B56" s="60" t="s">
        <v>76</v>
      </c>
      <c r="C56" s="38" t="n">
        <v>5.58768476</v>
      </c>
      <c r="D56" s="39" t="s">
        <v>73</v>
      </c>
      <c r="G56" s="0"/>
      <c r="H56" s="50" t="s">
        <v>125</v>
      </c>
      <c r="I56" s="49" t="s">
        <v>133</v>
      </c>
      <c r="J56" s="0"/>
      <c r="K56" s="0"/>
      <c r="L56" s="0"/>
    </row>
    <row r="57" customFormat="false" ht="15" hidden="false" customHeight="false" outlineLevel="0" collapsed="false">
      <c r="A57" s="36" t="s">
        <v>82</v>
      </c>
      <c r="B57" s="60" t="s">
        <v>76</v>
      </c>
      <c r="C57" s="38" t="n">
        <v>12.80118836</v>
      </c>
      <c r="D57" s="39" t="s">
        <v>73</v>
      </c>
      <c r="G57" s="0"/>
      <c r="H57" s="50" t="s">
        <v>99</v>
      </c>
      <c r="I57" s="49" t="s">
        <v>133</v>
      </c>
      <c r="J57" s="0"/>
      <c r="K57" s="0"/>
      <c r="L57" s="0"/>
    </row>
    <row r="58" customFormat="false" ht="15" hidden="false" customHeight="false" outlineLevel="0" collapsed="false">
      <c r="A58" s="36" t="s">
        <v>134</v>
      </c>
      <c r="B58" s="60" t="s">
        <v>76</v>
      </c>
      <c r="C58" s="38" t="n">
        <v>4.9278207</v>
      </c>
      <c r="D58" s="39" t="s">
        <v>73</v>
      </c>
      <c r="G58" s="0"/>
      <c r="H58" s="50" t="s">
        <v>102</v>
      </c>
      <c r="I58" s="49" t="s">
        <v>133</v>
      </c>
      <c r="J58" s="50" t="s">
        <v>135</v>
      </c>
      <c r="K58" s="49" t="s">
        <v>76</v>
      </c>
      <c r="L58" s="49"/>
    </row>
    <row r="59" customFormat="false" ht="15" hidden="false" customHeight="false" outlineLevel="0" collapsed="false">
      <c r="A59" s="36" t="s">
        <v>136</v>
      </c>
      <c r="B59" s="60" t="s">
        <v>76</v>
      </c>
      <c r="C59" s="38" t="n">
        <v>8.1729178</v>
      </c>
      <c r="D59" s="39" t="s">
        <v>73</v>
      </c>
      <c r="G59" s="0"/>
      <c r="H59" s="50" t="s">
        <v>105</v>
      </c>
      <c r="I59" s="49" t="s">
        <v>135</v>
      </c>
      <c r="J59" s="0"/>
      <c r="K59" s="0"/>
      <c r="L59" s="0"/>
    </row>
    <row r="60" customFormat="false" ht="15" hidden="false" customHeight="false" outlineLevel="0" collapsed="false">
      <c r="A60" s="36" t="s">
        <v>84</v>
      </c>
      <c r="B60" s="60" t="s">
        <v>76</v>
      </c>
      <c r="C60" s="38" t="n">
        <v>16.57852892</v>
      </c>
      <c r="D60" s="39" t="s">
        <v>73</v>
      </c>
      <c r="G60" s="0"/>
      <c r="H60" s="50" t="s">
        <v>128</v>
      </c>
      <c r="I60" s="49" t="s">
        <v>133</v>
      </c>
      <c r="J60" s="0"/>
      <c r="K60" s="0"/>
      <c r="L60" s="0"/>
    </row>
    <row r="61" customFormat="false" ht="15" hidden="false" customHeight="false" outlineLevel="0" collapsed="false">
      <c r="A61" s="36" t="s">
        <v>85</v>
      </c>
      <c r="B61" s="60" t="s">
        <v>76</v>
      </c>
      <c r="C61" s="38" t="n">
        <v>8.45047643</v>
      </c>
      <c r="D61" s="39" t="s">
        <v>73</v>
      </c>
      <c r="G61" s="0"/>
      <c r="H61" s="50" t="s">
        <v>106</v>
      </c>
      <c r="I61" s="49" t="s">
        <v>133</v>
      </c>
      <c r="J61" s="0"/>
      <c r="K61" s="0"/>
      <c r="L61" s="0"/>
    </row>
    <row r="62" customFormat="false" ht="15" hidden="false" customHeight="false" outlineLevel="0" collapsed="false">
      <c r="A62" s="36" t="s">
        <v>86</v>
      </c>
      <c r="B62" s="60" t="s">
        <v>76</v>
      </c>
      <c r="C62" s="38" t="n">
        <v>5.0042944</v>
      </c>
      <c r="D62" s="39" t="s">
        <v>87</v>
      </c>
      <c r="G62" s="0"/>
      <c r="H62" s="50" t="s">
        <v>118</v>
      </c>
      <c r="I62" s="49" t="s">
        <v>133</v>
      </c>
      <c r="J62" s="0"/>
      <c r="K62" s="0"/>
      <c r="L62" s="0"/>
    </row>
    <row r="63" customFormat="false" ht="15" hidden="false" customHeight="false" outlineLevel="0" collapsed="false">
      <c r="A63" s="36" t="s">
        <v>88</v>
      </c>
      <c r="B63" s="60" t="s">
        <v>76</v>
      </c>
      <c r="C63" s="38" t="n">
        <v>11.15812496</v>
      </c>
      <c r="D63" s="39" t="s">
        <v>87</v>
      </c>
      <c r="G63" s="0"/>
      <c r="H63" s="50" t="s">
        <v>84</v>
      </c>
      <c r="I63" s="49" t="s">
        <v>133</v>
      </c>
      <c r="J63" s="0"/>
      <c r="K63" s="0"/>
      <c r="L63" s="0"/>
    </row>
    <row r="64" customFormat="false" ht="15" hidden="false" customHeight="false" outlineLevel="0" collapsed="false">
      <c r="A64" s="36" t="s">
        <v>89</v>
      </c>
      <c r="B64" s="60" t="s">
        <v>76</v>
      </c>
      <c r="C64" s="38" t="n">
        <v>13.18522664</v>
      </c>
      <c r="D64" s="39" t="s">
        <v>87</v>
      </c>
      <c r="G64" s="0"/>
      <c r="H64" s="50" t="s">
        <v>132</v>
      </c>
      <c r="I64" s="49" t="s">
        <v>133</v>
      </c>
      <c r="J64" s="0"/>
      <c r="K64" s="49"/>
      <c r="L64" s="0"/>
    </row>
    <row r="65" customFormat="false" ht="15" hidden="false" customHeight="false" outlineLevel="0" collapsed="false">
      <c r="A65" s="36" t="s">
        <v>90</v>
      </c>
      <c r="B65" s="60" t="s">
        <v>76</v>
      </c>
      <c r="C65" s="38" t="n">
        <v>14.16568905</v>
      </c>
      <c r="D65" s="39" t="s">
        <v>87</v>
      </c>
      <c r="G65" s="0"/>
      <c r="H65" s="50" t="s">
        <v>85</v>
      </c>
      <c r="I65" s="49" t="s">
        <v>133</v>
      </c>
      <c r="J65" s="49" t="s">
        <v>135</v>
      </c>
      <c r="K65" s="0"/>
      <c r="L65" s="0"/>
    </row>
    <row r="66" customFormat="false" ht="15" hidden="false" customHeight="false" outlineLevel="0" collapsed="false">
      <c r="A66" s="36" t="s">
        <v>91</v>
      </c>
      <c r="B66" s="60" t="s">
        <v>76</v>
      </c>
      <c r="C66" s="38" t="n">
        <v>8.96652448</v>
      </c>
      <c r="D66" s="39" t="s">
        <v>87</v>
      </c>
      <c r="G66" s="0"/>
      <c r="H66" s="50"/>
      <c r="I66" s="49"/>
      <c r="J66" s="0"/>
      <c r="K66" s="0"/>
      <c r="L66" s="0"/>
    </row>
    <row r="67" customFormat="false" ht="15" hidden="false" customHeight="false" outlineLevel="0" collapsed="false">
      <c r="A67" s="36" t="s">
        <v>92</v>
      </c>
      <c r="B67" s="60" t="s">
        <v>76</v>
      </c>
      <c r="C67" s="38" t="n">
        <v>8.66237231</v>
      </c>
      <c r="D67" s="39" t="s">
        <v>87</v>
      </c>
      <c r="G67" s="0"/>
      <c r="H67" s="50"/>
      <c r="I67" s="49"/>
      <c r="J67" s="0"/>
      <c r="K67" s="0"/>
      <c r="L67" s="0"/>
    </row>
    <row r="68" customFormat="false" ht="15" hidden="false" customHeight="false" outlineLevel="0" collapsed="false">
      <c r="A68" s="36" t="s">
        <v>93</v>
      </c>
      <c r="B68" s="60" t="s">
        <v>76</v>
      </c>
      <c r="C68" s="38" t="n">
        <v>11.05626274</v>
      </c>
      <c r="D68" s="39" t="s">
        <v>87</v>
      </c>
      <c r="G68" s="0"/>
      <c r="H68" s="0"/>
      <c r="I68" s="0"/>
      <c r="J68" s="0"/>
      <c r="K68" s="0"/>
      <c r="L68" s="0"/>
    </row>
    <row r="69" customFormat="false" ht="15" hidden="false" customHeight="false" outlineLevel="0" collapsed="false">
      <c r="A69" s="36" t="s">
        <v>94</v>
      </c>
      <c r="B69" s="60" t="s">
        <v>76</v>
      </c>
      <c r="C69" s="38" t="n">
        <v>3.5952381</v>
      </c>
      <c r="D69" s="39" t="s">
        <v>87</v>
      </c>
      <c r="G69" s="0"/>
      <c r="H69" s="0"/>
      <c r="I69" s="0"/>
      <c r="J69" s="0"/>
      <c r="K69" s="0"/>
      <c r="L69" s="0"/>
    </row>
    <row r="70" customFormat="false" ht="15" hidden="false" customHeight="false" outlineLevel="0" collapsed="false">
      <c r="A70" s="36" t="s">
        <v>95</v>
      </c>
      <c r="B70" s="60" t="s">
        <v>76</v>
      </c>
      <c r="C70" s="38" t="n">
        <v>15.74970497</v>
      </c>
      <c r="D70" s="39" t="s">
        <v>87</v>
      </c>
      <c r="G70" s="0"/>
      <c r="H70" s="0"/>
      <c r="I70" s="0"/>
      <c r="J70" s="0"/>
      <c r="K70" s="0"/>
      <c r="L70" s="0"/>
    </row>
    <row r="71" customFormat="false" ht="15" hidden="false" customHeight="false" outlineLevel="0" collapsed="false">
      <c r="A71" s="36" t="s">
        <v>96</v>
      </c>
      <c r="B71" s="60" t="s">
        <v>76</v>
      </c>
      <c r="C71" s="38" t="n">
        <v>15.31002479</v>
      </c>
      <c r="D71" s="39" t="s">
        <v>87</v>
      </c>
      <c r="G71" s="0"/>
      <c r="H71" s="0"/>
      <c r="I71" s="0"/>
      <c r="J71" s="0"/>
      <c r="K71" s="0"/>
      <c r="L71" s="0"/>
    </row>
    <row r="72" customFormat="false" ht="15" hidden="false" customHeight="false" outlineLevel="0" collapsed="false">
      <c r="A72" s="36" t="s">
        <v>97</v>
      </c>
      <c r="B72" s="60" t="s">
        <v>76</v>
      </c>
      <c r="C72" s="38" t="n">
        <v>8.99599526</v>
      </c>
      <c r="D72" s="39" t="s">
        <v>87</v>
      </c>
      <c r="G72" s="0"/>
      <c r="H72" s="0"/>
      <c r="I72" s="0"/>
      <c r="J72" s="0"/>
      <c r="K72" s="0"/>
      <c r="L72" s="0"/>
    </row>
    <row r="73" customFormat="false" ht="15" hidden="false" customHeight="false" outlineLevel="0" collapsed="false">
      <c r="A73" s="36" t="s">
        <v>98</v>
      </c>
      <c r="B73" s="60" t="s">
        <v>76</v>
      </c>
      <c r="C73" s="38" t="n">
        <v>7.78711165</v>
      </c>
      <c r="D73" s="39" t="s">
        <v>87</v>
      </c>
      <c r="G73" s="0"/>
      <c r="H73" s="0"/>
      <c r="I73" s="0"/>
      <c r="J73" s="0"/>
      <c r="K73" s="0"/>
      <c r="L73" s="0"/>
    </row>
    <row r="74" customFormat="false" ht="15" hidden="false" customHeight="false" outlineLevel="0" collapsed="false">
      <c r="A74" s="36" t="s">
        <v>99</v>
      </c>
      <c r="B74" s="60" t="s">
        <v>76</v>
      </c>
      <c r="C74" s="38" t="n">
        <v>13.08214286</v>
      </c>
      <c r="D74" s="39" t="s">
        <v>87</v>
      </c>
      <c r="G74" s="0"/>
      <c r="H74" s="0"/>
      <c r="I74" s="0"/>
      <c r="J74" s="0"/>
      <c r="K74" s="0"/>
      <c r="L74" s="0"/>
    </row>
    <row r="75" customFormat="false" ht="15" hidden="false" customHeight="false" outlineLevel="0" collapsed="false">
      <c r="A75" s="36" t="s">
        <v>100</v>
      </c>
      <c r="B75" s="60" t="s">
        <v>76</v>
      </c>
      <c r="C75" s="38" t="n">
        <v>11.86425744</v>
      </c>
      <c r="D75" s="39" t="s">
        <v>87</v>
      </c>
      <c r="G75" s="0"/>
      <c r="H75" s="0"/>
      <c r="I75" s="0"/>
      <c r="J75" s="0"/>
      <c r="K75" s="0"/>
      <c r="L75" s="0"/>
    </row>
    <row r="76" customFormat="false" ht="15" hidden="false" customHeight="false" outlineLevel="0" collapsed="false">
      <c r="A76" s="36" t="s">
        <v>101</v>
      </c>
      <c r="B76" s="60" t="s">
        <v>76</v>
      </c>
      <c r="C76" s="38" t="n">
        <v>10.18389375</v>
      </c>
      <c r="D76" s="39" t="s">
        <v>87</v>
      </c>
      <c r="G76" s="0"/>
      <c r="H76" s="0"/>
      <c r="I76" s="0"/>
      <c r="J76" s="0"/>
      <c r="K76" s="0"/>
      <c r="L76" s="0"/>
    </row>
    <row r="77" customFormat="false" ht="15" hidden="false" customHeight="false" outlineLevel="0" collapsed="false">
      <c r="A77" s="36" t="s">
        <v>102</v>
      </c>
      <c r="B77" s="60" t="s">
        <v>76</v>
      </c>
      <c r="C77" s="38" t="n">
        <v>16.76806522</v>
      </c>
      <c r="D77" s="39" t="s">
        <v>87</v>
      </c>
      <c r="G77" s="0"/>
      <c r="H77" s="0"/>
      <c r="I77" s="0"/>
      <c r="J77" s="0"/>
      <c r="K77" s="0"/>
      <c r="L77" s="0"/>
    </row>
    <row r="78" customFormat="false" ht="15" hidden="false" customHeight="false" outlineLevel="0" collapsed="false">
      <c r="A78" s="36" t="s">
        <v>103</v>
      </c>
      <c r="B78" s="60" t="s">
        <v>76</v>
      </c>
      <c r="C78" s="38" t="n">
        <v>7.03633724</v>
      </c>
      <c r="D78" s="39" t="s">
        <v>87</v>
      </c>
      <c r="G78" s="0"/>
      <c r="H78" s="0"/>
      <c r="I78" s="0"/>
      <c r="J78" s="0"/>
      <c r="K78" s="0"/>
      <c r="L78" s="0"/>
    </row>
    <row r="79" customFormat="false" ht="15" hidden="false" customHeight="false" outlineLevel="0" collapsed="false">
      <c r="A79" s="36" t="s">
        <v>104</v>
      </c>
      <c r="B79" s="60" t="s">
        <v>76</v>
      </c>
      <c r="C79" s="38" t="n">
        <v>6.01028983</v>
      </c>
      <c r="D79" s="39" t="s">
        <v>87</v>
      </c>
      <c r="G79" s="0"/>
      <c r="H79" s="0"/>
      <c r="I79" s="0"/>
      <c r="J79" s="0"/>
      <c r="K79" s="0"/>
      <c r="L79" s="0"/>
    </row>
    <row r="80" customFormat="false" ht="15" hidden="false" customHeight="false" outlineLevel="0" collapsed="false">
      <c r="A80" s="36" t="s">
        <v>105</v>
      </c>
      <c r="B80" s="60" t="s">
        <v>76</v>
      </c>
      <c r="C80" s="38" t="n">
        <v>8.8123221</v>
      </c>
      <c r="D80" s="39" t="s">
        <v>87</v>
      </c>
      <c r="G80" s="0"/>
      <c r="H80" s="0"/>
      <c r="I80" s="0"/>
      <c r="J80" s="0"/>
      <c r="K80" s="0"/>
      <c r="L80" s="0"/>
    </row>
    <row r="81" customFormat="false" ht="15" hidden="false" customHeight="false" outlineLevel="0" collapsed="false">
      <c r="A81" s="36" t="s">
        <v>106</v>
      </c>
      <c r="B81" s="60" t="s">
        <v>76</v>
      </c>
      <c r="C81" s="38" t="n">
        <v>5.61872771</v>
      </c>
      <c r="D81" s="39" t="s">
        <v>87</v>
      </c>
      <c r="G81" s="0"/>
      <c r="H81" s="0"/>
      <c r="I81" s="0"/>
      <c r="J81" s="0"/>
      <c r="K81" s="0"/>
      <c r="L81" s="0"/>
    </row>
    <row r="82" customFormat="false" ht="15" hidden="false" customHeight="false" outlineLevel="0" collapsed="false">
      <c r="A82" s="36" t="s">
        <v>107</v>
      </c>
      <c r="B82" s="60" t="s">
        <v>76</v>
      </c>
      <c r="C82" s="38" t="n">
        <v>9.85551258</v>
      </c>
      <c r="D82" s="39" t="s">
        <v>87</v>
      </c>
      <c r="G82" s="0"/>
      <c r="H82" s="0"/>
      <c r="I82" s="0"/>
      <c r="J82" s="0"/>
      <c r="K82" s="0"/>
      <c r="L82" s="0"/>
    </row>
    <row r="83" customFormat="false" ht="15" hidden="false" customHeight="false" outlineLevel="0" collapsed="false">
      <c r="A83" s="36" t="s">
        <v>108</v>
      </c>
      <c r="B83" s="60" t="s">
        <v>76</v>
      </c>
      <c r="C83" s="38" t="n">
        <v>10.84294836</v>
      </c>
      <c r="D83" s="39" t="s">
        <v>87</v>
      </c>
      <c r="G83" s="0"/>
      <c r="H83" s="0"/>
      <c r="I83" s="0"/>
      <c r="J83" s="0"/>
      <c r="K83" s="0"/>
      <c r="L83" s="0"/>
    </row>
    <row r="84" customFormat="false" ht="15" hidden="false" customHeight="false" outlineLevel="0" collapsed="false">
      <c r="A84" s="36" t="s">
        <v>109</v>
      </c>
      <c r="B84" s="60" t="s">
        <v>76</v>
      </c>
      <c r="C84" s="38" t="n">
        <v>4</v>
      </c>
      <c r="D84" s="39" t="s">
        <v>87</v>
      </c>
      <c r="G84" s="0"/>
      <c r="H84" s="0"/>
      <c r="I84" s="0"/>
      <c r="J84" s="0"/>
      <c r="K84" s="0"/>
      <c r="L84" s="0"/>
    </row>
    <row r="85" customFormat="false" ht="15" hidden="false" customHeight="false" outlineLevel="0" collapsed="false">
      <c r="A85" s="36" t="s">
        <v>110</v>
      </c>
      <c r="B85" s="60" t="s">
        <v>76</v>
      </c>
      <c r="C85" s="38" t="n">
        <v>11.64949118</v>
      </c>
      <c r="D85" s="39" t="s">
        <v>87</v>
      </c>
      <c r="G85" s="0"/>
      <c r="H85" s="0"/>
      <c r="I85" s="0"/>
      <c r="J85" s="0"/>
      <c r="K85" s="0"/>
      <c r="L85" s="0"/>
    </row>
    <row r="86" customFormat="false" ht="15" hidden="false" customHeight="false" outlineLevel="0" collapsed="false">
      <c r="A86" s="36" t="s">
        <v>112</v>
      </c>
      <c r="B86" s="60" t="s">
        <v>76</v>
      </c>
      <c r="C86" s="38" t="n">
        <v>12.31454992</v>
      </c>
      <c r="D86" s="39" t="s">
        <v>87</v>
      </c>
      <c r="G86" s="0"/>
      <c r="H86" s="0"/>
      <c r="I86" s="0"/>
      <c r="J86" s="0"/>
      <c r="K86" s="0"/>
      <c r="L86" s="0"/>
    </row>
    <row r="87" customFormat="false" ht="15" hidden="false" customHeight="false" outlineLevel="0" collapsed="false">
      <c r="A87" s="36" t="s">
        <v>111</v>
      </c>
      <c r="B87" s="60" t="s">
        <v>76</v>
      </c>
      <c r="C87" s="38" t="n">
        <v>10.96659876</v>
      </c>
      <c r="D87" s="39" t="s">
        <v>87</v>
      </c>
      <c r="G87" s="0"/>
      <c r="H87" s="0"/>
      <c r="I87" s="0"/>
      <c r="J87" s="0"/>
      <c r="K87" s="0"/>
      <c r="L87" s="0"/>
    </row>
    <row r="88" customFormat="false" ht="15" hidden="false" customHeight="false" outlineLevel="0" collapsed="false">
      <c r="A88" s="36" t="s">
        <v>113</v>
      </c>
      <c r="B88" s="60" t="s">
        <v>76</v>
      </c>
      <c r="C88" s="38" t="n">
        <v>11.31021411</v>
      </c>
      <c r="D88" s="39" t="s">
        <v>87</v>
      </c>
      <c r="G88" s="0"/>
      <c r="H88" s="0"/>
      <c r="I88" s="0"/>
      <c r="J88" s="0"/>
      <c r="K88" s="0"/>
      <c r="L88" s="0"/>
    </row>
    <row r="89" customFormat="false" ht="15" hidden="false" customHeight="false" outlineLevel="0" collapsed="false">
      <c r="A89" s="36" t="s">
        <v>114</v>
      </c>
      <c r="B89" s="60" t="s">
        <v>76</v>
      </c>
      <c r="C89" s="38" t="n">
        <v>9.55089804</v>
      </c>
      <c r="D89" s="39" t="s">
        <v>115</v>
      </c>
      <c r="G89" s="0"/>
      <c r="H89" s="0"/>
      <c r="I89" s="0"/>
      <c r="J89" s="0"/>
      <c r="K89" s="0"/>
      <c r="L89" s="0"/>
    </row>
    <row r="90" customFormat="false" ht="15" hidden="false" customHeight="false" outlineLevel="0" collapsed="false">
      <c r="A90" s="36" t="s">
        <v>116</v>
      </c>
      <c r="B90" s="60" t="s">
        <v>76</v>
      </c>
      <c r="C90" s="38" t="n">
        <v>14.13973888</v>
      </c>
      <c r="D90" s="39" t="s">
        <v>115</v>
      </c>
      <c r="G90" s="0"/>
      <c r="H90" s="0"/>
      <c r="I90" s="0"/>
      <c r="J90" s="0"/>
      <c r="K90" s="0"/>
      <c r="L90" s="0"/>
    </row>
    <row r="91" customFormat="false" ht="15" hidden="false" customHeight="false" outlineLevel="0" collapsed="false">
      <c r="A91" s="36" t="s">
        <v>137</v>
      </c>
      <c r="B91" s="60" t="s">
        <v>76</v>
      </c>
      <c r="C91" s="38" t="n">
        <v>6.95716349</v>
      </c>
      <c r="D91" s="39" t="s">
        <v>115</v>
      </c>
      <c r="G91" s="0"/>
      <c r="H91" s="0"/>
      <c r="I91" s="0"/>
      <c r="J91" s="0"/>
      <c r="K91" s="0"/>
      <c r="L91" s="0"/>
    </row>
    <row r="92" customFormat="false" ht="15" hidden="false" customHeight="false" outlineLevel="0" collapsed="false">
      <c r="A92" s="51" t="s">
        <v>117</v>
      </c>
      <c r="B92" s="60" t="s">
        <v>76</v>
      </c>
      <c r="C92" s="38" t="n">
        <v>12.38723466</v>
      </c>
      <c r="D92" s="39" t="s">
        <v>115</v>
      </c>
      <c r="G92" s="0"/>
      <c r="H92" s="0"/>
      <c r="I92" s="0"/>
      <c r="J92" s="0"/>
      <c r="K92" s="0"/>
      <c r="L92" s="0"/>
    </row>
    <row r="93" customFormat="false" ht="15" hidden="false" customHeight="false" outlineLevel="0" collapsed="false">
      <c r="A93" s="36" t="s">
        <v>118</v>
      </c>
      <c r="B93" s="60" t="s">
        <v>76</v>
      </c>
      <c r="C93" s="38" t="n">
        <v>8.03667306</v>
      </c>
      <c r="D93" s="39" t="s">
        <v>115</v>
      </c>
      <c r="G93" s="0"/>
      <c r="H93" s="0"/>
      <c r="I93" s="0"/>
      <c r="J93" s="0"/>
      <c r="K93" s="0"/>
      <c r="L93" s="0"/>
    </row>
    <row r="94" customFormat="false" ht="15" hidden="false" customHeight="false" outlineLevel="0" collapsed="false">
      <c r="A94" s="36" t="s">
        <v>119</v>
      </c>
      <c r="B94" s="60" t="s">
        <v>76</v>
      </c>
      <c r="C94" s="38" t="n">
        <v>7.84732305</v>
      </c>
      <c r="D94" s="39" t="s">
        <v>115</v>
      </c>
      <c r="G94" s="0"/>
      <c r="H94" s="0"/>
      <c r="I94" s="0"/>
      <c r="J94" s="0"/>
      <c r="K94" s="0"/>
      <c r="L94" s="0"/>
    </row>
    <row r="95" customFormat="false" ht="15" hidden="false" customHeight="false" outlineLevel="0" collapsed="false">
      <c r="A95" s="36" t="s">
        <v>120</v>
      </c>
      <c r="B95" s="60" t="s">
        <v>76</v>
      </c>
      <c r="C95" s="38" t="n">
        <v>9.90462275</v>
      </c>
      <c r="D95" s="39" t="s">
        <v>121</v>
      </c>
      <c r="G95" s="0"/>
      <c r="H95" s="0"/>
      <c r="I95" s="0"/>
      <c r="J95" s="0"/>
      <c r="K95" s="0"/>
      <c r="L95" s="0"/>
    </row>
    <row r="96" customFormat="false" ht="15" hidden="false" customHeight="false" outlineLevel="0" collapsed="false">
      <c r="A96" s="36" t="s">
        <v>122</v>
      </c>
      <c r="B96" s="60" t="s">
        <v>76</v>
      </c>
      <c r="C96" s="38" t="n">
        <v>8.83910109</v>
      </c>
      <c r="D96" s="39" t="s">
        <v>121</v>
      </c>
      <c r="G96" s="0"/>
      <c r="H96" s="0"/>
      <c r="I96" s="0"/>
      <c r="J96" s="0"/>
      <c r="K96" s="0"/>
      <c r="L96" s="0"/>
    </row>
    <row r="97" customFormat="false" ht="15" hidden="false" customHeight="false" outlineLevel="0" collapsed="false">
      <c r="A97" s="36" t="s">
        <v>123</v>
      </c>
      <c r="B97" s="60" t="s">
        <v>76</v>
      </c>
      <c r="C97" s="38" t="n">
        <v>11.72759401</v>
      </c>
      <c r="D97" s="39" t="s">
        <v>121</v>
      </c>
      <c r="G97" s="0"/>
      <c r="H97" s="0"/>
      <c r="I97" s="0"/>
      <c r="J97" s="0"/>
      <c r="K97" s="0"/>
      <c r="L97" s="0"/>
    </row>
    <row r="98" customFormat="false" ht="15" hidden="false" customHeight="false" outlineLevel="0" collapsed="false">
      <c r="A98" s="36" t="s">
        <v>124</v>
      </c>
      <c r="B98" s="60" t="s">
        <v>76</v>
      </c>
      <c r="C98" s="38" t="n">
        <v>7.38011364</v>
      </c>
      <c r="D98" s="39" t="s">
        <v>121</v>
      </c>
      <c r="G98" s="0"/>
      <c r="H98" s="0"/>
      <c r="I98" s="0"/>
      <c r="J98" s="0"/>
      <c r="K98" s="0"/>
      <c r="L98" s="0"/>
    </row>
    <row r="99" customFormat="false" ht="15" hidden="false" customHeight="false" outlineLevel="0" collapsed="false">
      <c r="A99" s="36" t="s">
        <v>125</v>
      </c>
      <c r="B99" s="60" t="s">
        <v>76</v>
      </c>
      <c r="C99" s="38" t="n">
        <v>6.81968861</v>
      </c>
      <c r="D99" s="39" t="s">
        <v>121</v>
      </c>
      <c r="G99" s="0"/>
      <c r="H99" s="0"/>
      <c r="I99" s="0"/>
      <c r="J99" s="0"/>
      <c r="K99" s="0"/>
      <c r="L99" s="0"/>
    </row>
    <row r="100" customFormat="false" ht="15" hidden="false" customHeight="false" outlineLevel="0" collapsed="false">
      <c r="A100" s="36" t="s">
        <v>126</v>
      </c>
      <c r="B100" s="60" t="s">
        <v>76</v>
      </c>
      <c r="C100" s="38" t="n">
        <v>9.99251732</v>
      </c>
      <c r="D100" s="39" t="s">
        <v>121</v>
      </c>
      <c r="G100" s="0"/>
      <c r="H100" s="0"/>
      <c r="I100" s="0"/>
      <c r="J100" s="0"/>
      <c r="K100" s="0"/>
      <c r="L100" s="0"/>
    </row>
    <row r="101" customFormat="false" ht="15" hidden="false" customHeight="false" outlineLevel="0" collapsed="false">
      <c r="A101" s="36" t="s">
        <v>128</v>
      </c>
      <c r="B101" s="60" t="s">
        <v>76</v>
      </c>
      <c r="C101" s="38" t="n">
        <v>9.2807268</v>
      </c>
      <c r="D101" s="39" t="s">
        <v>121</v>
      </c>
      <c r="G101" s="0"/>
      <c r="H101" s="0"/>
      <c r="I101" s="0"/>
      <c r="J101" s="0"/>
      <c r="K101" s="0"/>
      <c r="L101" s="0"/>
    </row>
    <row r="102" customFormat="false" ht="15" hidden="false" customHeight="false" outlineLevel="0" collapsed="false">
      <c r="A102" s="36" t="s">
        <v>129</v>
      </c>
      <c r="B102" s="60" t="s">
        <v>76</v>
      </c>
      <c r="C102" s="38" t="n">
        <v>9.70186325</v>
      </c>
      <c r="D102" s="39" t="s">
        <v>121</v>
      </c>
      <c r="G102" s="0"/>
      <c r="H102" s="0"/>
      <c r="I102" s="0"/>
      <c r="J102" s="0"/>
      <c r="K102" s="0"/>
      <c r="L102" s="0"/>
    </row>
    <row r="103" customFormat="false" ht="15" hidden="false" customHeight="false" outlineLevel="0" collapsed="false">
      <c r="A103" s="36" t="s">
        <v>131</v>
      </c>
      <c r="B103" s="60" t="s">
        <v>76</v>
      </c>
      <c r="C103" s="38" t="n">
        <v>14.22850541</v>
      </c>
      <c r="D103" s="39" t="s">
        <v>121</v>
      </c>
      <c r="G103" s="0"/>
      <c r="H103" s="0"/>
      <c r="I103" s="0"/>
      <c r="J103" s="0"/>
      <c r="K103" s="0"/>
      <c r="L103" s="0"/>
    </row>
    <row r="104" customFormat="false" ht="15" hidden="false" customHeight="false" outlineLevel="0" collapsed="false">
      <c r="A104" s="36" t="s">
        <v>132</v>
      </c>
      <c r="B104" s="60" t="s">
        <v>76</v>
      </c>
      <c r="C104" s="38" t="n">
        <v>14.16313675</v>
      </c>
      <c r="D104" s="39" t="s">
        <v>121</v>
      </c>
      <c r="G104" s="0"/>
      <c r="H104" s="0"/>
      <c r="I104" s="0"/>
      <c r="J104" s="0"/>
      <c r="K104" s="0"/>
      <c r="L104" s="0"/>
    </row>
    <row r="105" customFormat="false" ht="15.75" hidden="false" customHeight="false" outlineLevel="0" collapsed="false">
      <c r="A105" s="61" t="s">
        <v>127</v>
      </c>
      <c r="B105" s="62" t="s">
        <v>76</v>
      </c>
      <c r="C105" s="54" t="n">
        <v>6.03489204</v>
      </c>
      <c r="D105" s="55" t="s">
        <v>121</v>
      </c>
      <c r="G105" s="0"/>
      <c r="H105" s="0"/>
      <c r="I105" s="0"/>
      <c r="J105" s="0"/>
      <c r="K105" s="0"/>
      <c r="L105" s="0"/>
    </row>
    <row r="106" customFormat="false" ht="15.75" hidden="false" customHeight="false" outlineLevel="0" collapsed="false">
      <c r="A106" s="56" t="s">
        <v>71</v>
      </c>
      <c r="B106" s="63" t="s">
        <v>79</v>
      </c>
      <c r="C106" s="64" t="n">
        <v>4</v>
      </c>
      <c r="D106" s="59" t="s">
        <v>73</v>
      </c>
      <c r="G106" s="0"/>
      <c r="H106" s="0"/>
      <c r="I106" s="0"/>
      <c r="J106" s="0"/>
      <c r="K106" s="0"/>
      <c r="L106" s="0"/>
    </row>
    <row r="107" customFormat="false" ht="15" hidden="false" customHeight="false" outlineLevel="0" collapsed="false">
      <c r="A107" s="36" t="s">
        <v>75</v>
      </c>
      <c r="B107" s="65" t="s">
        <v>79</v>
      </c>
      <c r="C107" s="38" t="n">
        <v>1</v>
      </c>
      <c r="D107" s="39" t="s">
        <v>73</v>
      </c>
      <c r="G107" s="0"/>
      <c r="H107" s="0"/>
      <c r="I107" s="0"/>
      <c r="J107" s="0"/>
      <c r="K107" s="0"/>
      <c r="L107" s="0"/>
    </row>
    <row r="108" customFormat="false" ht="15" hidden="false" customHeight="false" outlineLevel="0" collapsed="false">
      <c r="A108" s="36" t="s">
        <v>78</v>
      </c>
      <c r="B108" s="65" t="s">
        <v>79</v>
      </c>
      <c r="C108" s="38" t="n">
        <v>3</v>
      </c>
      <c r="D108" s="39" t="s">
        <v>73</v>
      </c>
      <c r="G108" s="0"/>
      <c r="H108" s="0"/>
      <c r="I108" s="0"/>
      <c r="J108" s="0"/>
      <c r="K108" s="0"/>
      <c r="L108" s="0"/>
    </row>
    <row r="109" customFormat="false" ht="15" hidden="false" customHeight="false" outlineLevel="0" collapsed="false">
      <c r="A109" s="36" t="s">
        <v>81</v>
      </c>
      <c r="B109" s="65" t="s">
        <v>79</v>
      </c>
      <c r="C109" s="38" t="n">
        <v>2</v>
      </c>
      <c r="D109" s="39" t="s">
        <v>73</v>
      </c>
      <c r="G109" s="0"/>
      <c r="H109" s="0"/>
      <c r="I109" s="0"/>
      <c r="J109" s="0"/>
      <c r="K109" s="0"/>
      <c r="L109" s="0"/>
    </row>
    <row r="110" customFormat="false" ht="15" hidden="false" customHeight="false" outlineLevel="0" collapsed="false">
      <c r="A110" s="36" t="s">
        <v>82</v>
      </c>
      <c r="B110" s="65" t="s">
        <v>79</v>
      </c>
      <c r="C110" s="38" t="n">
        <v>3</v>
      </c>
      <c r="D110" s="39" t="s">
        <v>73</v>
      </c>
      <c r="G110" s="0"/>
      <c r="H110" s="0"/>
      <c r="I110" s="0"/>
      <c r="J110" s="0"/>
      <c r="K110" s="0"/>
      <c r="L110" s="0"/>
    </row>
    <row r="111" customFormat="false" ht="15" hidden="false" customHeight="false" outlineLevel="0" collapsed="false">
      <c r="A111" s="36" t="s">
        <v>136</v>
      </c>
      <c r="B111" s="65" t="s">
        <v>79</v>
      </c>
      <c r="C111" s="38" t="n">
        <v>3</v>
      </c>
      <c r="D111" s="39" t="s">
        <v>73</v>
      </c>
      <c r="G111" s="0"/>
      <c r="H111" s="0"/>
      <c r="I111" s="0"/>
      <c r="J111" s="0"/>
      <c r="K111" s="0"/>
      <c r="L111" s="0"/>
    </row>
    <row r="112" customFormat="false" ht="15" hidden="false" customHeight="false" outlineLevel="0" collapsed="false">
      <c r="A112" s="36" t="s">
        <v>84</v>
      </c>
      <c r="B112" s="65" t="s">
        <v>79</v>
      </c>
      <c r="C112" s="38" t="n">
        <v>4</v>
      </c>
      <c r="D112" s="39" t="s">
        <v>73</v>
      </c>
      <c r="G112" s="0"/>
      <c r="H112" s="0"/>
      <c r="I112" s="0"/>
      <c r="J112" s="0"/>
      <c r="K112" s="0"/>
      <c r="L112" s="0"/>
    </row>
    <row r="113" customFormat="false" ht="15" hidden="false" customHeight="false" outlineLevel="0" collapsed="false">
      <c r="A113" s="36" t="s">
        <v>85</v>
      </c>
      <c r="B113" s="65" t="s">
        <v>79</v>
      </c>
      <c r="C113" s="38" t="n">
        <v>10</v>
      </c>
      <c r="D113" s="39" t="s">
        <v>73</v>
      </c>
      <c r="G113" s="0"/>
      <c r="H113" s="0"/>
      <c r="I113" s="0"/>
      <c r="J113" s="0"/>
      <c r="K113" s="0"/>
      <c r="L113" s="0"/>
    </row>
    <row r="114" customFormat="false" ht="15" hidden="false" customHeight="false" outlineLevel="0" collapsed="false">
      <c r="A114" s="36" t="s">
        <v>86</v>
      </c>
      <c r="B114" s="65" t="s">
        <v>79</v>
      </c>
      <c r="C114" s="38" t="n">
        <v>1</v>
      </c>
      <c r="D114" s="39" t="s">
        <v>87</v>
      </c>
      <c r="G114" s="0"/>
      <c r="H114" s="0"/>
      <c r="I114" s="0"/>
      <c r="J114" s="0"/>
      <c r="K114" s="0"/>
      <c r="L114" s="0"/>
    </row>
    <row r="115" customFormat="false" ht="15" hidden="false" customHeight="false" outlineLevel="0" collapsed="false">
      <c r="A115" s="36" t="s">
        <v>88</v>
      </c>
      <c r="B115" s="65" t="s">
        <v>79</v>
      </c>
      <c r="C115" s="38" t="n">
        <v>9</v>
      </c>
      <c r="D115" s="39" t="s">
        <v>87</v>
      </c>
      <c r="G115" s="0"/>
      <c r="H115" s="0"/>
      <c r="I115" s="0"/>
      <c r="J115" s="0"/>
      <c r="K115" s="0"/>
      <c r="L115" s="0"/>
    </row>
    <row r="116" customFormat="false" ht="15" hidden="false" customHeight="false" outlineLevel="0" collapsed="false">
      <c r="A116" s="36" t="s">
        <v>89</v>
      </c>
      <c r="B116" s="65" t="s">
        <v>79</v>
      </c>
      <c r="C116" s="38" t="n">
        <v>3</v>
      </c>
      <c r="D116" s="39" t="s">
        <v>87</v>
      </c>
      <c r="G116" s="0"/>
      <c r="H116" s="0"/>
      <c r="I116" s="0"/>
      <c r="J116" s="0"/>
      <c r="K116" s="0"/>
      <c r="L116" s="0"/>
    </row>
    <row r="117" customFormat="false" ht="15" hidden="false" customHeight="false" outlineLevel="0" collapsed="false">
      <c r="A117" s="36" t="s">
        <v>90</v>
      </c>
      <c r="B117" s="65" t="s">
        <v>79</v>
      </c>
      <c r="C117" s="38" t="n">
        <v>4</v>
      </c>
      <c r="D117" s="39" t="s">
        <v>87</v>
      </c>
      <c r="G117" s="0"/>
      <c r="H117" s="0"/>
      <c r="I117" s="0"/>
      <c r="J117" s="0"/>
      <c r="K117" s="0"/>
      <c r="L117" s="0"/>
    </row>
    <row r="118" customFormat="false" ht="15" hidden="false" customHeight="false" outlineLevel="0" collapsed="false">
      <c r="A118" s="36" t="s">
        <v>91</v>
      </c>
      <c r="B118" s="65" t="s">
        <v>79</v>
      </c>
      <c r="C118" s="45" t="n">
        <v>5</v>
      </c>
      <c r="D118" s="39" t="s">
        <v>87</v>
      </c>
      <c r="G118" s="0"/>
      <c r="H118" s="0"/>
      <c r="I118" s="0"/>
      <c r="J118" s="0"/>
      <c r="K118" s="0"/>
      <c r="L118" s="0"/>
    </row>
    <row r="119" customFormat="false" ht="15" hidden="false" customHeight="false" outlineLevel="0" collapsed="false">
      <c r="A119" s="36" t="s">
        <v>93</v>
      </c>
      <c r="B119" s="65" t="s">
        <v>79</v>
      </c>
      <c r="C119" s="38" t="n">
        <v>1</v>
      </c>
      <c r="D119" s="39" t="s">
        <v>87</v>
      </c>
      <c r="G119" s="0"/>
      <c r="H119" s="0"/>
      <c r="I119" s="0"/>
      <c r="J119" s="0"/>
      <c r="K119" s="0"/>
      <c r="L119" s="0"/>
    </row>
    <row r="120" customFormat="false" ht="15" hidden="false" customHeight="false" outlineLevel="0" collapsed="false">
      <c r="A120" s="36" t="s">
        <v>94</v>
      </c>
      <c r="B120" s="65" t="s">
        <v>79</v>
      </c>
      <c r="C120" s="45" t="n">
        <v>6</v>
      </c>
      <c r="D120" s="39" t="s">
        <v>87</v>
      </c>
      <c r="G120" s="0"/>
      <c r="H120" s="0"/>
      <c r="I120" s="0"/>
      <c r="J120" s="0"/>
      <c r="K120" s="0"/>
      <c r="L120" s="0"/>
    </row>
    <row r="121" customFormat="false" ht="15" hidden="false" customHeight="false" outlineLevel="0" collapsed="false">
      <c r="A121" s="36" t="s">
        <v>95</v>
      </c>
      <c r="B121" s="65" t="s">
        <v>79</v>
      </c>
      <c r="C121" s="38" t="n">
        <v>8</v>
      </c>
      <c r="D121" s="39" t="s">
        <v>87</v>
      </c>
      <c r="G121" s="0"/>
      <c r="H121" s="0"/>
      <c r="I121" s="0"/>
      <c r="J121" s="0"/>
      <c r="K121" s="0"/>
      <c r="L121" s="0"/>
    </row>
    <row r="122" customFormat="false" ht="15" hidden="false" customHeight="false" outlineLevel="0" collapsed="false">
      <c r="A122" s="36" t="s">
        <v>96</v>
      </c>
      <c r="B122" s="65" t="s">
        <v>79</v>
      </c>
      <c r="C122" s="38" t="n">
        <v>4</v>
      </c>
      <c r="D122" s="39" t="s">
        <v>87</v>
      </c>
      <c r="G122" s="0"/>
      <c r="H122" s="0"/>
      <c r="I122" s="0"/>
      <c r="J122" s="0"/>
      <c r="K122" s="0"/>
      <c r="L122" s="0"/>
    </row>
    <row r="123" customFormat="false" ht="15" hidden="false" customHeight="false" outlineLevel="0" collapsed="false">
      <c r="A123" s="36" t="s">
        <v>97</v>
      </c>
      <c r="B123" s="65" t="s">
        <v>79</v>
      </c>
      <c r="C123" s="38" t="n">
        <v>4</v>
      </c>
      <c r="D123" s="39" t="s">
        <v>87</v>
      </c>
      <c r="G123" s="0"/>
      <c r="H123" s="0"/>
      <c r="I123" s="0"/>
      <c r="J123" s="0"/>
      <c r="K123" s="0"/>
      <c r="L123" s="0"/>
    </row>
    <row r="124" customFormat="false" ht="15" hidden="false" customHeight="false" outlineLevel="0" collapsed="false">
      <c r="A124" s="36" t="s">
        <v>98</v>
      </c>
      <c r="B124" s="65" t="s">
        <v>79</v>
      </c>
      <c r="C124" s="45" t="n">
        <v>1</v>
      </c>
      <c r="D124" s="39" t="s">
        <v>87</v>
      </c>
      <c r="G124" s="0"/>
      <c r="H124" s="0"/>
      <c r="I124" s="0"/>
      <c r="J124" s="0"/>
      <c r="K124" s="0"/>
      <c r="L124" s="0"/>
    </row>
    <row r="125" customFormat="false" ht="15" hidden="false" customHeight="false" outlineLevel="0" collapsed="false">
      <c r="A125" s="36" t="s">
        <v>99</v>
      </c>
      <c r="B125" s="65" t="s">
        <v>79</v>
      </c>
      <c r="C125" s="38" t="n">
        <v>4</v>
      </c>
      <c r="D125" s="39" t="s">
        <v>87</v>
      </c>
      <c r="G125" s="0"/>
      <c r="H125" s="0"/>
      <c r="I125" s="0"/>
      <c r="J125" s="0"/>
      <c r="K125" s="0"/>
      <c r="L125" s="0"/>
    </row>
    <row r="126" customFormat="false" ht="15" hidden="false" customHeight="false" outlineLevel="0" collapsed="false">
      <c r="A126" s="36" t="s">
        <v>100</v>
      </c>
      <c r="B126" s="65" t="s">
        <v>79</v>
      </c>
      <c r="C126" s="38" t="n">
        <v>9</v>
      </c>
      <c r="D126" s="39" t="s">
        <v>87</v>
      </c>
      <c r="G126" s="0"/>
      <c r="H126" s="0"/>
      <c r="I126" s="0"/>
      <c r="J126" s="0"/>
      <c r="K126" s="0"/>
      <c r="L126" s="0"/>
    </row>
    <row r="127" customFormat="false" ht="15" hidden="false" customHeight="false" outlineLevel="0" collapsed="false">
      <c r="A127" s="36" t="s">
        <v>101</v>
      </c>
      <c r="B127" s="65" t="s">
        <v>79</v>
      </c>
      <c r="C127" s="38" t="n">
        <v>1</v>
      </c>
      <c r="D127" s="39" t="s">
        <v>87</v>
      </c>
      <c r="G127" s="0"/>
      <c r="H127" s="0"/>
      <c r="I127" s="0"/>
      <c r="J127" s="0"/>
      <c r="K127" s="0"/>
      <c r="L127" s="0"/>
    </row>
    <row r="128" customFormat="false" ht="15" hidden="false" customHeight="false" outlineLevel="0" collapsed="false">
      <c r="A128" s="36" t="s">
        <v>102</v>
      </c>
      <c r="B128" s="65" t="s">
        <v>79</v>
      </c>
      <c r="C128" s="38" t="n">
        <v>19</v>
      </c>
      <c r="D128" s="39" t="s">
        <v>87</v>
      </c>
      <c r="G128" s="0"/>
      <c r="H128" s="0"/>
      <c r="I128" s="0"/>
      <c r="J128" s="0"/>
      <c r="K128" s="0"/>
      <c r="L128" s="0"/>
    </row>
    <row r="129" customFormat="false" ht="15" hidden="false" customHeight="false" outlineLevel="0" collapsed="false">
      <c r="A129" s="36" t="s">
        <v>103</v>
      </c>
      <c r="B129" s="65" t="s">
        <v>79</v>
      </c>
      <c r="C129" s="38" t="n">
        <v>5</v>
      </c>
      <c r="D129" s="39" t="s">
        <v>87</v>
      </c>
      <c r="G129" s="0"/>
      <c r="H129" s="0"/>
      <c r="I129" s="0"/>
      <c r="J129" s="0"/>
      <c r="K129" s="0"/>
      <c r="L129" s="0"/>
    </row>
    <row r="130" customFormat="false" ht="15" hidden="false" customHeight="false" outlineLevel="0" collapsed="false">
      <c r="A130" s="36" t="s">
        <v>104</v>
      </c>
      <c r="B130" s="65" t="s">
        <v>79</v>
      </c>
      <c r="C130" s="45" t="n">
        <v>6</v>
      </c>
      <c r="D130" s="39" t="s">
        <v>87</v>
      </c>
      <c r="G130" s="0"/>
      <c r="H130" s="0"/>
      <c r="I130" s="0"/>
      <c r="J130" s="0"/>
      <c r="K130" s="0"/>
      <c r="L130" s="0"/>
    </row>
    <row r="131" customFormat="false" ht="15" hidden="false" customHeight="false" outlineLevel="0" collapsed="false">
      <c r="A131" s="36" t="s">
        <v>105</v>
      </c>
      <c r="B131" s="65" t="s">
        <v>79</v>
      </c>
      <c r="C131" s="38" t="n">
        <v>12</v>
      </c>
      <c r="D131" s="39" t="s">
        <v>87</v>
      </c>
      <c r="G131" s="0"/>
      <c r="H131" s="0"/>
      <c r="I131" s="0"/>
      <c r="J131" s="0"/>
      <c r="K131" s="0"/>
      <c r="L131" s="0"/>
    </row>
    <row r="132" customFormat="false" ht="15" hidden="false" customHeight="false" outlineLevel="0" collapsed="false">
      <c r="A132" s="36" t="s">
        <v>106</v>
      </c>
      <c r="B132" s="65" t="s">
        <v>79</v>
      </c>
      <c r="C132" s="38" t="n">
        <v>8</v>
      </c>
      <c r="D132" s="39" t="s">
        <v>87</v>
      </c>
      <c r="G132" s="0"/>
      <c r="H132" s="0"/>
      <c r="I132" s="0"/>
      <c r="J132" s="0"/>
      <c r="K132" s="0"/>
      <c r="L132" s="0"/>
    </row>
    <row r="133" customFormat="false" ht="15" hidden="false" customHeight="false" outlineLevel="0" collapsed="false">
      <c r="A133" s="36" t="s">
        <v>107</v>
      </c>
      <c r="B133" s="65" t="s">
        <v>79</v>
      </c>
      <c r="C133" s="38" t="n">
        <v>8</v>
      </c>
      <c r="D133" s="39" t="s">
        <v>87</v>
      </c>
      <c r="G133" s="0"/>
      <c r="H133" s="0"/>
      <c r="I133" s="0"/>
      <c r="J133" s="0"/>
      <c r="K133" s="0"/>
      <c r="L133" s="0"/>
    </row>
    <row r="134" customFormat="false" ht="15" hidden="false" customHeight="false" outlineLevel="0" collapsed="false">
      <c r="A134" s="36" t="s">
        <v>108</v>
      </c>
      <c r="B134" s="65" t="s">
        <v>79</v>
      </c>
      <c r="C134" s="38" t="n">
        <v>6</v>
      </c>
      <c r="D134" s="39" t="s">
        <v>87</v>
      </c>
      <c r="G134" s="0"/>
      <c r="H134" s="0"/>
      <c r="I134" s="0"/>
      <c r="J134" s="0"/>
      <c r="K134" s="0"/>
      <c r="L134" s="0"/>
    </row>
    <row r="135" customFormat="false" ht="15" hidden="false" customHeight="false" outlineLevel="0" collapsed="false">
      <c r="A135" s="36" t="s">
        <v>109</v>
      </c>
      <c r="B135" s="65" t="s">
        <v>79</v>
      </c>
      <c r="C135" s="38" t="n">
        <v>1</v>
      </c>
      <c r="D135" s="39" t="s">
        <v>87</v>
      </c>
      <c r="G135" s="0"/>
      <c r="H135" s="0"/>
      <c r="I135" s="0"/>
      <c r="J135" s="0"/>
      <c r="K135" s="0"/>
      <c r="L135" s="0"/>
    </row>
    <row r="136" customFormat="false" ht="15" hidden="false" customHeight="false" outlineLevel="0" collapsed="false">
      <c r="A136" s="36" t="s">
        <v>110</v>
      </c>
      <c r="B136" s="65" t="s">
        <v>79</v>
      </c>
      <c r="C136" s="38" t="n">
        <v>4</v>
      </c>
      <c r="D136" s="39" t="s">
        <v>87</v>
      </c>
      <c r="G136" s="0"/>
      <c r="H136" s="0"/>
      <c r="I136" s="0"/>
      <c r="J136" s="0"/>
      <c r="K136" s="0"/>
      <c r="L136" s="0"/>
    </row>
    <row r="137" customFormat="false" ht="15" hidden="false" customHeight="false" outlineLevel="0" collapsed="false">
      <c r="A137" s="36" t="s">
        <v>112</v>
      </c>
      <c r="B137" s="65" t="s">
        <v>79</v>
      </c>
      <c r="C137" s="38" t="n">
        <v>4</v>
      </c>
      <c r="D137" s="39" t="s">
        <v>87</v>
      </c>
      <c r="G137" s="0"/>
      <c r="H137" s="0"/>
      <c r="I137" s="0"/>
      <c r="J137" s="0"/>
      <c r="K137" s="0"/>
      <c r="L137" s="0"/>
    </row>
    <row r="138" customFormat="false" ht="15" hidden="false" customHeight="false" outlineLevel="0" collapsed="false">
      <c r="A138" s="36" t="s">
        <v>111</v>
      </c>
      <c r="B138" s="65" t="s">
        <v>79</v>
      </c>
      <c r="C138" s="38" t="n">
        <v>3</v>
      </c>
      <c r="D138" s="39" t="s">
        <v>87</v>
      </c>
      <c r="G138" s="0"/>
      <c r="H138" s="0"/>
      <c r="I138" s="0"/>
      <c r="J138" s="0"/>
      <c r="K138" s="0"/>
      <c r="L138" s="0"/>
    </row>
    <row r="139" customFormat="false" ht="15" hidden="false" customHeight="false" outlineLevel="0" collapsed="false">
      <c r="A139" s="36" t="s">
        <v>113</v>
      </c>
      <c r="B139" s="65" t="s">
        <v>79</v>
      </c>
      <c r="C139" s="38" t="n">
        <v>9</v>
      </c>
      <c r="D139" s="39" t="s">
        <v>87</v>
      </c>
      <c r="G139" s="0"/>
      <c r="H139" s="0"/>
      <c r="I139" s="0"/>
      <c r="J139" s="0"/>
      <c r="K139" s="0"/>
      <c r="L139" s="0"/>
    </row>
    <row r="140" customFormat="false" ht="15" hidden="false" customHeight="false" outlineLevel="0" collapsed="false">
      <c r="A140" s="36" t="s">
        <v>114</v>
      </c>
      <c r="B140" s="65" t="s">
        <v>79</v>
      </c>
      <c r="C140" s="38" t="n">
        <v>8</v>
      </c>
      <c r="D140" s="39" t="s">
        <v>115</v>
      </c>
      <c r="G140" s="0"/>
      <c r="H140" s="0"/>
      <c r="I140" s="0"/>
      <c r="J140" s="0"/>
      <c r="K140" s="0"/>
      <c r="L140" s="0"/>
    </row>
    <row r="141" customFormat="false" ht="15" hidden="false" customHeight="false" outlineLevel="0" collapsed="false">
      <c r="A141" s="36" t="s">
        <v>116</v>
      </c>
      <c r="B141" s="65" t="s">
        <v>79</v>
      </c>
      <c r="C141" s="38" t="n">
        <v>1</v>
      </c>
      <c r="D141" s="39" t="s">
        <v>115</v>
      </c>
      <c r="G141" s="0"/>
      <c r="H141" s="0"/>
      <c r="I141" s="0"/>
      <c r="J141" s="0"/>
      <c r="K141" s="0"/>
      <c r="L141" s="0"/>
    </row>
    <row r="142" customFormat="false" ht="15" hidden="false" customHeight="false" outlineLevel="0" collapsed="false">
      <c r="A142" s="36" t="s">
        <v>137</v>
      </c>
      <c r="B142" s="65" t="s">
        <v>79</v>
      </c>
      <c r="C142" s="45" t="n">
        <v>1</v>
      </c>
      <c r="D142" s="39" t="s">
        <v>115</v>
      </c>
      <c r="G142" s="0"/>
      <c r="H142" s="0"/>
      <c r="I142" s="0"/>
      <c r="J142" s="0"/>
      <c r="K142" s="0"/>
      <c r="L142" s="0"/>
    </row>
    <row r="143" customFormat="false" ht="15" hidden="false" customHeight="false" outlineLevel="0" collapsed="false">
      <c r="A143" s="51" t="s">
        <v>117</v>
      </c>
      <c r="B143" s="65" t="s">
        <v>79</v>
      </c>
      <c r="C143" s="45" t="n">
        <v>6</v>
      </c>
      <c r="D143" s="39" t="s">
        <v>115</v>
      </c>
      <c r="G143" s="0"/>
      <c r="H143" s="0"/>
      <c r="I143" s="0"/>
      <c r="J143" s="0"/>
      <c r="K143" s="0"/>
      <c r="L143" s="0"/>
    </row>
    <row r="144" customFormat="false" ht="15" hidden="false" customHeight="false" outlineLevel="0" collapsed="false">
      <c r="A144" s="36" t="s">
        <v>118</v>
      </c>
      <c r="B144" s="65" t="s">
        <v>79</v>
      </c>
      <c r="C144" s="38" t="n">
        <v>9</v>
      </c>
      <c r="D144" s="39" t="s">
        <v>115</v>
      </c>
      <c r="G144" s="0"/>
      <c r="H144" s="0"/>
      <c r="I144" s="0"/>
      <c r="J144" s="0"/>
      <c r="K144" s="0"/>
      <c r="L144" s="0"/>
    </row>
    <row r="145" customFormat="false" ht="15" hidden="false" customHeight="false" outlineLevel="0" collapsed="false">
      <c r="A145" s="36" t="s">
        <v>119</v>
      </c>
      <c r="B145" s="65" t="s">
        <v>79</v>
      </c>
      <c r="C145" s="38" t="n">
        <v>5</v>
      </c>
      <c r="D145" s="39" t="s">
        <v>115</v>
      </c>
      <c r="G145" s="0"/>
      <c r="H145" s="0"/>
      <c r="I145" s="0"/>
      <c r="J145" s="0"/>
      <c r="K145" s="0"/>
      <c r="L145" s="0"/>
    </row>
    <row r="146" customFormat="false" ht="15" hidden="false" customHeight="false" outlineLevel="0" collapsed="false">
      <c r="A146" s="36" t="s">
        <v>120</v>
      </c>
      <c r="B146" s="65" t="s">
        <v>79</v>
      </c>
      <c r="C146" s="45" t="n">
        <v>4</v>
      </c>
      <c r="D146" s="39" t="s">
        <v>121</v>
      </c>
      <c r="G146" s="0"/>
      <c r="H146" s="0"/>
      <c r="I146" s="0"/>
      <c r="J146" s="0"/>
      <c r="K146" s="0"/>
      <c r="L146" s="0"/>
    </row>
    <row r="147" customFormat="false" ht="15" hidden="false" customHeight="false" outlineLevel="0" collapsed="false">
      <c r="A147" s="36" t="s">
        <v>122</v>
      </c>
      <c r="B147" s="65" t="s">
        <v>79</v>
      </c>
      <c r="C147" s="38" t="n">
        <v>2</v>
      </c>
      <c r="D147" s="39" t="s">
        <v>121</v>
      </c>
      <c r="G147" s="0"/>
      <c r="H147" s="0"/>
      <c r="I147" s="0"/>
      <c r="J147" s="0"/>
      <c r="K147" s="0"/>
      <c r="L147" s="0"/>
    </row>
    <row r="148" customFormat="false" ht="15" hidden="false" customHeight="false" outlineLevel="0" collapsed="false">
      <c r="A148" s="36" t="s">
        <v>123</v>
      </c>
      <c r="B148" s="65" t="s">
        <v>79</v>
      </c>
      <c r="C148" s="45" t="n">
        <v>3</v>
      </c>
      <c r="D148" s="39" t="s">
        <v>121</v>
      </c>
      <c r="G148" s="0"/>
      <c r="H148" s="0"/>
      <c r="I148" s="0"/>
      <c r="J148" s="0"/>
      <c r="K148" s="0"/>
      <c r="L148" s="0"/>
    </row>
    <row r="149" customFormat="false" ht="15" hidden="false" customHeight="false" outlineLevel="0" collapsed="false">
      <c r="A149" s="36" t="s">
        <v>125</v>
      </c>
      <c r="B149" s="65" t="s">
        <v>79</v>
      </c>
      <c r="C149" s="38" t="n">
        <v>3</v>
      </c>
      <c r="D149" s="39" t="s">
        <v>121</v>
      </c>
      <c r="G149" s="0"/>
      <c r="H149" s="0"/>
      <c r="I149" s="0"/>
      <c r="J149" s="0"/>
      <c r="K149" s="0"/>
      <c r="L149" s="0"/>
    </row>
    <row r="150" customFormat="false" ht="15" hidden="false" customHeight="false" outlineLevel="0" collapsed="false">
      <c r="A150" s="36" t="s">
        <v>126</v>
      </c>
      <c r="B150" s="65" t="s">
        <v>79</v>
      </c>
      <c r="C150" s="38" t="n">
        <v>2</v>
      </c>
      <c r="D150" s="39" t="s">
        <v>121</v>
      </c>
      <c r="G150" s="0"/>
      <c r="H150" s="0"/>
      <c r="I150" s="0"/>
      <c r="J150" s="0"/>
      <c r="K150" s="0"/>
      <c r="L150" s="0"/>
    </row>
    <row r="151" customFormat="false" ht="15" hidden="false" customHeight="false" outlineLevel="0" collapsed="false">
      <c r="A151" s="36" t="s">
        <v>127</v>
      </c>
      <c r="B151" s="65" t="s">
        <v>79</v>
      </c>
      <c r="C151" s="45" t="n">
        <v>2</v>
      </c>
      <c r="D151" s="39" t="s">
        <v>121</v>
      </c>
      <c r="G151" s="0"/>
      <c r="H151" s="0"/>
      <c r="I151" s="0"/>
      <c r="J151" s="0"/>
      <c r="K151" s="0"/>
      <c r="L151" s="0"/>
    </row>
    <row r="152" customFormat="false" ht="15" hidden="false" customHeight="false" outlineLevel="0" collapsed="false">
      <c r="A152" s="36" t="s">
        <v>128</v>
      </c>
      <c r="B152" s="65" t="s">
        <v>79</v>
      </c>
      <c r="C152" s="38" t="n">
        <v>5</v>
      </c>
      <c r="D152" s="39" t="s">
        <v>121</v>
      </c>
      <c r="G152" s="0"/>
      <c r="H152" s="0"/>
      <c r="I152" s="0"/>
      <c r="J152" s="0"/>
      <c r="K152" s="0"/>
      <c r="L152" s="0"/>
    </row>
    <row r="153" customFormat="false" ht="15" hidden="false" customHeight="false" outlineLevel="0" collapsed="false">
      <c r="A153" s="36" t="s">
        <v>129</v>
      </c>
      <c r="B153" s="65" t="s">
        <v>79</v>
      </c>
      <c r="C153" s="38" t="n">
        <v>2</v>
      </c>
      <c r="D153" s="39" t="s">
        <v>121</v>
      </c>
      <c r="G153" s="0"/>
      <c r="H153" s="0"/>
      <c r="I153" s="0"/>
      <c r="J153" s="0"/>
      <c r="K153" s="0"/>
      <c r="L153" s="0"/>
    </row>
    <row r="154" customFormat="false" ht="15" hidden="false" customHeight="false" outlineLevel="0" collapsed="false">
      <c r="A154" s="36" t="s">
        <v>131</v>
      </c>
      <c r="B154" s="65" t="s">
        <v>79</v>
      </c>
      <c r="C154" s="38" t="n">
        <v>1</v>
      </c>
      <c r="D154" s="39" t="s">
        <v>121</v>
      </c>
      <c r="G154" s="0"/>
      <c r="H154" s="0"/>
      <c r="I154" s="0"/>
      <c r="J154" s="0"/>
      <c r="K154" s="0"/>
      <c r="L154" s="0"/>
    </row>
    <row r="155" customFormat="false" ht="15.75" hidden="false" customHeight="false" outlineLevel="0" collapsed="false">
      <c r="A155" s="52" t="s">
        <v>132</v>
      </c>
      <c r="B155" s="66" t="s">
        <v>79</v>
      </c>
      <c r="C155" s="54" t="n">
        <v>4</v>
      </c>
      <c r="D155" s="55" t="s">
        <v>121</v>
      </c>
      <c r="G155" s="0"/>
      <c r="H155" s="0"/>
      <c r="I155" s="0"/>
      <c r="J155" s="0"/>
      <c r="K155" s="0"/>
      <c r="L155" s="0"/>
    </row>
    <row r="156" customFormat="false" ht="13.5" hidden="false" customHeight="false" outlineLevel="0" collapsed="false">
      <c r="A156" s="0"/>
      <c r="B156" s="0"/>
      <c r="C156" s="0"/>
      <c r="D156" s="0"/>
      <c r="G156" s="0"/>
      <c r="H156" s="0"/>
      <c r="I156" s="0"/>
      <c r="J156" s="0"/>
      <c r="K156" s="0"/>
      <c r="L156" s="0"/>
    </row>
    <row r="157" customFormat="false" ht="13.5" hidden="false" customHeight="false" outlineLevel="0" collapsed="false">
      <c r="A157" s="29" t="s">
        <v>138</v>
      </c>
      <c r="B157" s="0"/>
      <c r="C157" s="0"/>
      <c r="D157" s="0"/>
      <c r="G157" s="29" t="s">
        <v>138</v>
      </c>
      <c r="H157" s="0"/>
      <c r="I157" s="0"/>
      <c r="J157" s="0"/>
      <c r="K157" s="0"/>
      <c r="L157" s="0"/>
    </row>
    <row r="158" customFormat="false" ht="15.75" hidden="false" customHeight="false" outlineLevel="0" collapsed="false">
      <c r="A158" s="30" t="s">
        <v>63</v>
      </c>
      <c r="B158" s="31" t="s">
        <v>64</v>
      </c>
      <c r="C158" s="32" t="s">
        <v>65</v>
      </c>
      <c r="D158" s="33" t="s">
        <v>66</v>
      </c>
      <c r="G158" s="34" t="s">
        <v>64</v>
      </c>
      <c r="H158" s="34" t="s">
        <v>139</v>
      </c>
      <c r="I158" s="34"/>
      <c r="J158" s="34" t="s">
        <v>140</v>
      </c>
      <c r="K158" s="34" t="s">
        <v>141</v>
      </c>
      <c r="L158" s="0"/>
    </row>
    <row r="159" customFormat="false" ht="15" hidden="false" customHeight="false" outlineLevel="0" collapsed="false">
      <c r="A159" s="36" t="s">
        <v>71</v>
      </c>
      <c r="B159" s="37" t="s">
        <v>72</v>
      </c>
      <c r="C159" s="38" t="n">
        <v>13.8249</v>
      </c>
      <c r="D159" s="39" t="s">
        <v>73</v>
      </c>
      <c r="G159" s="34" t="s">
        <v>72</v>
      </c>
      <c r="H159" s="67" t="n">
        <f aca="false">MEDIAN(C159:C192)/100</f>
        <v>0.1653275</v>
      </c>
      <c r="I159" s="68"/>
      <c r="J159" s="68" t="n">
        <f aca="false">MEDIAN(C193:C200)/100</f>
        <v>0.1907395</v>
      </c>
      <c r="K159" s="68" t="n">
        <f aca="false">MEDIAN(C159:C200)/100</f>
        <v>0.1675615</v>
      </c>
      <c r="L159" s="0"/>
    </row>
    <row r="160" customFormat="false" ht="15" hidden="false" customHeight="false" outlineLevel="0" collapsed="false">
      <c r="A160" s="36" t="s">
        <v>75</v>
      </c>
      <c r="B160" s="37" t="s">
        <v>72</v>
      </c>
      <c r="C160" s="38" t="n">
        <v>29.0184</v>
      </c>
      <c r="D160" s="39" t="s">
        <v>73</v>
      </c>
      <c r="G160" s="34" t="s">
        <v>76</v>
      </c>
      <c r="H160" s="68" t="n">
        <f aca="false">MEDIAN(C201:C242)/100</f>
        <v>0.0927344665</v>
      </c>
      <c r="I160" s="68"/>
      <c r="J160" s="68" t="n">
        <f aca="false">MEDIAN(C243:C253)/100</f>
        <v>0.0970186325</v>
      </c>
      <c r="K160" s="68" t="n">
        <f aca="false">MEDIAN(C201:C253)/100</f>
        <v>0.0955089804</v>
      </c>
      <c r="L160" s="46"/>
    </row>
    <row r="161" customFormat="false" ht="15" hidden="false" customHeight="false" outlineLevel="0" collapsed="false">
      <c r="A161" s="36" t="s">
        <v>78</v>
      </c>
      <c r="B161" s="37" t="s">
        <v>72</v>
      </c>
      <c r="C161" s="38" t="n">
        <v>21.7668</v>
      </c>
      <c r="D161" s="39" t="s">
        <v>73</v>
      </c>
      <c r="G161" s="34" t="s">
        <v>79</v>
      </c>
      <c r="H161" s="68" t="n">
        <f aca="false">MEDIAN(C254:C286)/100</f>
        <v>0.04</v>
      </c>
      <c r="I161" s="68"/>
      <c r="J161" s="68" t="n">
        <f aca="false">MEDIAN(C287:C293)/100</f>
        <v>0.02</v>
      </c>
      <c r="K161" s="68" t="n">
        <f aca="false">MEDIAN(C254:C293)/100</f>
        <v>0.04</v>
      </c>
    </row>
    <row r="162" customFormat="false" ht="15" hidden="false" customHeight="false" outlineLevel="0" collapsed="false">
      <c r="A162" s="36" t="s">
        <v>82</v>
      </c>
      <c r="B162" s="37" t="s">
        <v>72</v>
      </c>
      <c r="C162" s="38" t="n">
        <v>16.4688</v>
      </c>
      <c r="D162" s="39" t="s">
        <v>73</v>
      </c>
    </row>
    <row r="163" customFormat="false" ht="15" hidden="false" customHeight="false" outlineLevel="0" collapsed="false">
      <c r="A163" s="36" t="s">
        <v>84</v>
      </c>
      <c r="B163" s="37" t="s">
        <v>72</v>
      </c>
      <c r="C163" s="38" t="n">
        <v>24.9452</v>
      </c>
      <c r="D163" s="39" t="s">
        <v>73</v>
      </c>
    </row>
    <row r="164" customFormat="false" ht="15" hidden="false" customHeight="false" outlineLevel="0" collapsed="false">
      <c r="A164" s="36" t="s">
        <v>85</v>
      </c>
      <c r="B164" s="37" t="s">
        <v>72</v>
      </c>
      <c r="C164" s="38" t="n">
        <v>30.0076</v>
      </c>
      <c r="D164" s="39" t="s">
        <v>73</v>
      </c>
    </row>
    <row r="165" customFormat="false" ht="15" hidden="false" customHeight="false" outlineLevel="0" collapsed="false">
      <c r="A165" s="36" t="s">
        <v>86</v>
      </c>
      <c r="B165" s="37" t="s">
        <v>72</v>
      </c>
      <c r="C165" s="38" t="n">
        <v>8.68477</v>
      </c>
      <c r="D165" s="39" t="s">
        <v>87</v>
      </c>
    </row>
    <row r="166" customFormat="false" ht="15" hidden="false" customHeight="false" outlineLevel="0" collapsed="false">
      <c r="A166" s="36" t="s">
        <v>88</v>
      </c>
      <c r="B166" s="37" t="s">
        <v>72</v>
      </c>
      <c r="C166" s="38" t="n">
        <v>18.0291</v>
      </c>
      <c r="D166" s="39" t="s">
        <v>87</v>
      </c>
    </row>
    <row r="167" customFormat="false" ht="15" hidden="false" customHeight="false" outlineLevel="0" collapsed="false">
      <c r="A167" s="36" t="s">
        <v>89</v>
      </c>
      <c r="B167" s="37" t="s">
        <v>72</v>
      </c>
      <c r="C167" s="38" t="n">
        <v>17.2433</v>
      </c>
      <c r="D167" s="39" t="s">
        <v>87</v>
      </c>
    </row>
    <row r="168" customFormat="false" ht="15" hidden="false" customHeight="false" outlineLevel="0" collapsed="false">
      <c r="A168" s="36" t="s">
        <v>90</v>
      </c>
      <c r="B168" s="37" t="s">
        <v>72</v>
      </c>
      <c r="C168" s="38" t="n">
        <v>7.82546</v>
      </c>
      <c r="D168" s="39" t="s">
        <v>87</v>
      </c>
    </row>
    <row r="169" customFormat="false" ht="15" hidden="false" customHeight="false" outlineLevel="0" collapsed="false">
      <c r="A169" s="36" t="s">
        <v>91</v>
      </c>
      <c r="B169" s="37" t="s">
        <v>72</v>
      </c>
      <c r="C169" s="38" t="n">
        <v>12.4615</v>
      </c>
      <c r="D169" s="39" t="s">
        <v>87</v>
      </c>
    </row>
    <row r="170" customFormat="false" ht="15" hidden="false" customHeight="false" outlineLevel="0" collapsed="false">
      <c r="A170" s="36" t="s">
        <v>92</v>
      </c>
      <c r="B170" s="37" t="s">
        <v>72</v>
      </c>
      <c r="C170" s="38" t="n">
        <v>15.3247</v>
      </c>
      <c r="D170" s="39" t="s">
        <v>87</v>
      </c>
    </row>
    <row r="171" customFormat="false" ht="15" hidden="false" customHeight="false" outlineLevel="0" collapsed="false">
      <c r="A171" s="36" t="s">
        <v>93</v>
      </c>
      <c r="B171" s="37" t="s">
        <v>72</v>
      </c>
      <c r="C171" s="38" t="n">
        <v>16.9156</v>
      </c>
      <c r="D171" s="39" t="s">
        <v>87</v>
      </c>
    </row>
    <row r="172" customFormat="false" ht="15" hidden="false" customHeight="false" outlineLevel="0" collapsed="false">
      <c r="A172" s="36" t="s">
        <v>95</v>
      </c>
      <c r="B172" s="37" t="s">
        <v>72</v>
      </c>
      <c r="C172" s="38" t="n">
        <v>27.0211</v>
      </c>
      <c r="D172" s="39" t="s">
        <v>87</v>
      </c>
    </row>
    <row r="173" customFormat="false" ht="15" hidden="false" customHeight="false" outlineLevel="0" collapsed="false">
      <c r="A173" s="36" t="s">
        <v>96</v>
      </c>
      <c r="B173" s="37" t="s">
        <v>72</v>
      </c>
      <c r="C173" s="38" t="n">
        <v>10.2758</v>
      </c>
      <c r="D173" s="39" t="s">
        <v>87</v>
      </c>
    </row>
    <row r="174" customFormat="false" ht="15" hidden="false" customHeight="false" outlineLevel="0" collapsed="false">
      <c r="A174" s="36" t="s">
        <v>97</v>
      </c>
      <c r="B174" s="37" t="s">
        <v>72</v>
      </c>
      <c r="C174" s="38" t="n">
        <v>11.9895</v>
      </c>
      <c r="D174" s="39" t="s">
        <v>87</v>
      </c>
    </row>
    <row r="175" customFormat="false" ht="15" hidden="false" customHeight="false" outlineLevel="0" collapsed="false">
      <c r="A175" s="36" t="s">
        <v>98</v>
      </c>
      <c r="B175" s="37" t="s">
        <v>72</v>
      </c>
      <c r="C175" s="38" t="n">
        <v>16.1914</v>
      </c>
      <c r="D175" s="39" t="s">
        <v>87</v>
      </c>
    </row>
    <row r="176" customFormat="false" ht="15" hidden="false" customHeight="false" outlineLevel="0" collapsed="false">
      <c r="A176" s="36" t="s">
        <v>100</v>
      </c>
      <c r="B176" s="37" t="s">
        <v>72</v>
      </c>
      <c r="C176" s="38" t="n">
        <v>8.10176</v>
      </c>
      <c r="D176" s="39" t="s">
        <v>87</v>
      </c>
    </row>
    <row r="177" customFormat="false" ht="15" hidden="false" customHeight="false" outlineLevel="0" collapsed="false">
      <c r="A177" s="36" t="s">
        <v>101</v>
      </c>
      <c r="B177" s="37" t="s">
        <v>72</v>
      </c>
      <c r="C177" s="38" t="n">
        <v>13.9894</v>
      </c>
      <c r="D177" s="39" t="s">
        <v>87</v>
      </c>
    </row>
    <row r="178" customFormat="false" ht="15" hidden="false" customHeight="false" outlineLevel="0" collapsed="false">
      <c r="A178" s="36" t="s">
        <v>102</v>
      </c>
      <c r="B178" s="37" t="s">
        <v>72</v>
      </c>
      <c r="C178" s="38" t="n">
        <v>21.5516</v>
      </c>
      <c r="D178" s="39" t="s">
        <v>87</v>
      </c>
    </row>
    <row r="179" customFormat="false" ht="15" hidden="false" customHeight="false" outlineLevel="0" collapsed="false">
      <c r="A179" s="36" t="s">
        <v>103</v>
      </c>
      <c r="B179" s="37" t="s">
        <v>72</v>
      </c>
      <c r="C179" s="38" t="n">
        <v>18.2243</v>
      </c>
      <c r="D179" s="39" t="s">
        <v>87</v>
      </c>
    </row>
    <row r="180" customFormat="false" ht="15" hidden="false" customHeight="false" outlineLevel="0" collapsed="false">
      <c r="A180" s="36" t="s">
        <v>104</v>
      </c>
      <c r="B180" s="37" t="s">
        <v>72</v>
      </c>
      <c r="C180" s="38" t="n">
        <v>11.4054</v>
      </c>
      <c r="D180" s="39" t="s">
        <v>87</v>
      </c>
    </row>
    <row r="181" customFormat="false" ht="15" hidden="false" customHeight="false" outlineLevel="0" collapsed="false">
      <c r="A181" s="36" t="s">
        <v>105</v>
      </c>
      <c r="B181" s="37" t="s">
        <v>72</v>
      </c>
      <c r="C181" s="38" t="n">
        <v>19.0329</v>
      </c>
      <c r="D181" s="39" t="s">
        <v>87</v>
      </c>
    </row>
    <row r="182" customFormat="false" ht="15" hidden="false" customHeight="false" outlineLevel="0" collapsed="false">
      <c r="A182" s="36" t="s">
        <v>106</v>
      </c>
      <c r="B182" s="37" t="s">
        <v>72</v>
      </c>
      <c r="C182" s="38" t="n">
        <v>21.6615</v>
      </c>
      <c r="D182" s="39" t="s">
        <v>87</v>
      </c>
    </row>
    <row r="183" customFormat="false" ht="15" hidden="false" customHeight="false" outlineLevel="0" collapsed="false">
      <c r="A183" s="36" t="s">
        <v>107</v>
      </c>
      <c r="B183" s="37" t="s">
        <v>72</v>
      </c>
      <c r="C183" s="38" t="n">
        <v>16.5967</v>
      </c>
      <c r="D183" s="39" t="s">
        <v>87</v>
      </c>
    </row>
    <row r="184" customFormat="false" ht="15" hidden="false" customHeight="false" outlineLevel="0" collapsed="false">
      <c r="A184" s="36" t="s">
        <v>108</v>
      </c>
      <c r="B184" s="37" t="s">
        <v>72</v>
      </c>
      <c r="C184" s="38" t="n">
        <v>15.0917</v>
      </c>
      <c r="D184" s="39" t="s">
        <v>87</v>
      </c>
    </row>
    <row r="185" customFormat="false" ht="15" hidden="false" customHeight="false" outlineLevel="0" collapsed="false">
      <c r="A185" s="36" t="s">
        <v>109</v>
      </c>
      <c r="B185" s="37" t="s">
        <v>72</v>
      </c>
      <c r="C185" s="38" t="n">
        <v>3.9507</v>
      </c>
      <c r="D185" s="39" t="s">
        <v>87</v>
      </c>
    </row>
    <row r="186" customFormat="false" ht="15" hidden="false" customHeight="false" outlineLevel="0" collapsed="false">
      <c r="A186" s="36" t="s">
        <v>111</v>
      </c>
      <c r="B186" s="37" t="s">
        <v>72</v>
      </c>
      <c r="C186" s="38" t="n">
        <v>8.88686</v>
      </c>
      <c r="D186" s="39" t="s">
        <v>87</v>
      </c>
    </row>
    <row r="187" customFormat="false" ht="15" hidden="false" customHeight="false" outlineLevel="0" collapsed="false">
      <c r="A187" s="36" t="s">
        <v>112</v>
      </c>
      <c r="B187" s="37" t="s">
        <v>72</v>
      </c>
      <c r="C187" s="38" t="n">
        <v>17.2971</v>
      </c>
      <c r="D187" s="39" t="s">
        <v>87</v>
      </c>
    </row>
    <row r="188" customFormat="false" ht="15" hidden="false" customHeight="false" outlineLevel="0" collapsed="false">
      <c r="A188" s="36" t="s">
        <v>114</v>
      </c>
      <c r="B188" s="37" t="s">
        <v>72</v>
      </c>
      <c r="C188" s="38" t="n">
        <v>17.4795</v>
      </c>
      <c r="D188" s="39" t="s">
        <v>115</v>
      </c>
    </row>
    <row r="189" customFormat="false" ht="15" hidden="false" customHeight="false" outlineLevel="0" collapsed="false">
      <c r="A189" s="36" t="s">
        <v>116</v>
      </c>
      <c r="B189" s="37" t="s">
        <v>72</v>
      </c>
      <c r="C189" s="38" t="n">
        <v>12.3284</v>
      </c>
      <c r="D189" s="39" t="s">
        <v>115</v>
      </c>
    </row>
    <row r="190" customFormat="false" ht="15" hidden="false" customHeight="false" outlineLevel="0" collapsed="false">
      <c r="A190" s="51" t="s">
        <v>117</v>
      </c>
      <c r="B190" s="37" t="s">
        <v>72</v>
      </c>
      <c r="C190" s="38" t="n">
        <v>12.3226</v>
      </c>
      <c r="D190" s="39" t="s">
        <v>115</v>
      </c>
    </row>
    <row r="191" customFormat="false" ht="15" hidden="false" customHeight="false" outlineLevel="0" collapsed="false">
      <c r="A191" s="36" t="s">
        <v>118</v>
      </c>
      <c r="B191" s="37" t="s">
        <v>72</v>
      </c>
      <c r="C191" s="38" t="n">
        <v>24.7625</v>
      </c>
      <c r="D191" s="39" t="s">
        <v>115</v>
      </c>
    </row>
    <row r="192" customFormat="false" ht="15" hidden="false" customHeight="false" outlineLevel="0" collapsed="false">
      <c r="A192" s="36" t="s">
        <v>119</v>
      </c>
      <c r="B192" s="37" t="s">
        <v>72</v>
      </c>
      <c r="C192" s="38" t="n">
        <v>17.9855</v>
      </c>
      <c r="D192" s="39" t="s">
        <v>115</v>
      </c>
    </row>
    <row r="193" customFormat="false" ht="15" hidden="false" customHeight="false" outlineLevel="0" collapsed="false">
      <c r="A193" s="36" t="s">
        <v>123</v>
      </c>
      <c r="B193" s="37" t="s">
        <v>72</v>
      </c>
      <c r="C193" s="38" t="n">
        <v>14.9777</v>
      </c>
      <c r="D193" s="39" t="s">
        <v>121</v>
      </c>
    </row>
    <row r="194" customFormat="false" ht="15" hidden="false" customHeight="false" outlineLevel="0" collapsed="false">
      <c r="A194" s="36" t="s">
        <v>124</v>
      </c>
      <c r="B194" s="37" t="s">
        <v>72</v>
      </c>
      <c r="C194" s="38" t="n">
        <v>11.369</v>
      </c>
      <c r="D194" s="39" t="s">
        <v>121</v>
      </c>
    </row>
    <row r="195" customFormat="false" ht="15" hidden="false" customHeight="false" outlineLevel="0" collapsed="false">
      <c r="A195" s="36" t="s">
        <v>125</v>
      </c>
      <c r="B195" s="37" t="s">
        <v>72</v>
      </c>
      <c r="C195" s="38" t="n">
        <v>21.0174</v>
      </c>
      <c r="D195" s="39" t="s">
        <v>121</v>
      </c>
    </row>
    <row r="196" customFormat="false" ht="15" hidden="false" customHeight="false" outlineLevel="0" collapsed="false">
      <c r="A196" s="36" t="s">
        <v>126</v>
      </c>
      <c r="B196" s="37" t="s">
        <v>72</v>
      </c>
      <c r="C196" s="38" t="n">
        <v>19.0176</v>
      </c>
      <c r="D196" s="39" t="s">
        <v>121</v>
      </c>
    </row>
    <row r="197" customFormat="false" ht="15" hidden="false" customHeight="false" outlineLevel="0" collapsed="false">
      <c r="A197" s="36" t="s">
        <v>128</v>
      </c>
      <c r="B197" s="37" t="s">
        <v>72</v>
      </c>
      <c r="C197" s="38" t="n">
        <v>26.1932</v>
      </c>
      <c r="D197" s="39" t="s">
        <v>121</v>
      </c>
    </row>
    <row r="198" customFormat="false" ht="15" hidden="false" customHeight="false" outlineLevel="0" collapsed="false">
      <c r="A198" s="36" t="s">
        <v>129</v>
      </c>
      <c r="B198" s="37" t="s">
        <v>72</v>
      </c>
      <c r="C198" s="38" t="n">
        <v>10.3864</v>
      </c>
      <c r="D198" s="39" t="s">
        <v>121</v>
      </c>
    </row>
    <row r="199" customFormat="false" ht="15" hidden="false" customHeight="false" outlineLevel="0" collapsed="false">
      <c r="A199" s="36" t="s">
        <v>131</v>
      </c>
      <c r="B199" s="37" t="s">
        <v>72</v>
      </c>
      <c r="C199" s="38" t="n">
        <v>19.1303</v>
      </c>
      <c r="D199" s="39" t="s">
        <v>121</v>
      </c>
    </row>
    <row r="200" customFormat="false" ht="15.75" hidden="false" customHeight="false" outlineLevel="0" collapsed="false">
      <c r="A200" s="69" t="s">
        <v>132</v>
      </c>
      <c r="B200" s="70" t="s">
        <v>72</v>
      </c>
      <c r="C200" s="71" t="n">
        <v>20.6461</v>
      </c>
      <c r="D200" s="72" t="s">
        <v>121</v>
      </c>
    </row>
    <row r="201" customFormat="false" ht="15.75" hidden="false" customHeight="false" outlineLevel="0" collapsed="false">
      <c r="A201" s="56" t="s">
        <v>71</v>
      </c>
      <c r="B201" s="57" t="s">
        <v>76</v>
      </c>
      <c r="C201" s="58" t="n">
        <v>4.26453239</v>
      </c>
      <c r="D201" s="59" t="s">
        <v>73</v>
      </c>
    </row>
    <row r="202" customFormat="false" ht="15" hidden="false" customHeight="false" outlineLevel="0" collapsed="false">
      <c r="A202" s="36" t="s">
        <v>75</v>
      </c>
      <c r="B202" s="60" t="s">
        <v>76</v>
      </c>
      <c r="C202" s="38" t="n">
        <v>8.70635969</v>
      </c>
      <c r="D202" s="39" t="s">
        <v>73</v>
      </c>
    </row>
    <row r="203" customFormat="false" ht="15" hidden="false" customHeight="false" outlineLevel="0" collapsed="false">
      <c r="A203" s="36" t="s">
        <v>78</v>
      </c>
      <c r="B203" s="60" t="s">
        <v>76</v>
      </c>
      <c r="C203" s="38" t="n">
        <v>7.34924624</v>
      </c>
      <c r="D203" s="39" t="s">
        <v>73</v>
      </c>
    </row>
    <row r="204" customFormat="false" ht="15" hidden="false" customHeight="false" outlineLevel="0" collapsed="false">
      <c r="A204" s="73" t="s">
        <v>81</v>
      </c>
      <c r="B204" s="74" t="s">
        <v>76</v>
      </c>
      <c r="C204" s="75" t="n">
        <v>5.58768476</v>
      </c>
      <c r="D204" s="76" t="s">
        <v>73</v>
      </c>
    </row>
    <row r="205" customFormat="false" ht="15" hidden="false" customHeight="false" outlineLevel="0" collapsed="false">
      <c r="A205" s="36" t="s">
        <v>82</v>
      </c>
      <c r="B205" s="60" t="s">
        <v>76</v>
      </c>
      <c r="C205" s="38" t="n">
        <v>12.80118836</v>
      </c>
      <c r="D205" s="39" t="s">
        <v>73</v>
      </c>
    </row>
    <row r="206" customFormat="false" ht="15" hidden="false" customHeight="false" outlineLevel="0" collapsed="false">
      <c r="A206" s="73" t="s">
        <v>134</v>
      </c>
      <c r="B206" s="74" t="s">
        <v>76</v>
      </c>
      <c r="C206" s="75" t="n">
        <v>4.9278207</v>
      </c>
      <c r="D206" s="76" t="s">
        <v>73</v>
      </c>
    </row>
    <row r="207" customFormat="false" ht="15" hidden="false" customHeight="false" outlineLevel="0" collapsed="false">
      <c r="A207" s="36" t="s">
        <v>136</v>
      </c>
      <c r="B207" s="60" t="s">
        <v>76</v>
      </c>
      <c r="C207" s="38" t="n">
        <v>8.1729178</v>
      </c>
      <c r="D207" s="39" t="s">
        <v>73</v>
      </c>
    </row>
    <row r="208" customFormat="false" ht="15" hidden="false" customHeight="false" outlineLevel="0" collapsed="false">
      <c r="A208" s="36" t="s">
        <v>84</v>
      </c>
      <c r="B208" s="60" t="s">
        <v>76</v>
      </c>
      <c r="C208" s="38" t="n">
        <v>16.57852892</v>
      </c>
      <c r="D208" s="39" t="s">
        <v>73</v>
      </c>
    </row>
    <row r="209" customFormat="false" ht="15" hidden="false" customHeight="false" outlineLevel="0" collapsed="false">
      <c r="A209" s="36" t="s">
        <v>85</v>
      </c>
      <c r="B209" s="60" t="s">
        <v>76</v>
      </c>
      <c r="C209" s="38" t="n">
        <v>8.45047643</v>
      </c>
      <c r="D209" s="39" t="s">
        <v>73</v>
      </c>
    </row>
    <row r="210" customFormat="false" ht="15" hidden="false" customHeight="false" outlineLevel="0" collapsed="false">
      <c r="A210" s="36" t="s">
        <v>86</v>
      </c>
      <c r="B210" s="60" t="s">
        <v>76</v>
      </c>
      <c r="C210" s="38" t="n">
        <v>5.0042944</v>
      </c>
      <c r="D210" s="39" t="s">
        <v>87</v>
      </c>
    </row>
    <row r="211" customFormat="false" ht="15" hidden="false" customHeight="false" outlineLevel="0" collapsed="false">
      <c r="A211" s="36" t="s">
        <v>88</v>
      </c>
      <c r="B211" s="60" t="s">
        <v>76</v>
      </c>
      <c r="C211" s="38" t="n">
        <v>11.15812496</v>
      </c>
      <c r="D211" s="39" t="s">
        <v>87</v>
      </c>
    </row>
    <row r="212" customFormat="false" ht="15" hidden="false" customHeight="false" outlineLevel="0" collapsed="false">
      <c r="A212" s="36" t="s">
        <v>89</v>
      </c>
      <c r="B212" s="60" t="s">
        <v>76</v>
      </c>
      <c r="C212" s="38" t="n">
        <v>13.18522664</v>
      </c>
      <c r="D212" s="39" t="s">
        <v>87</v>
      </c>
    </row>
    <row r="213" customFormat="false" ht="15" hidden="false" customHeight="false" outlineLevel="0" collapsed="false">
      <c r="A213" s="36" t="s">
        <v>90</v>
      </c>
      <c r="B213" s="60" t="s">
        <v>76</v>
      </c>
      <c r="C213" s="38" t="n">
        <v>14.16568905</v>
      </c>
      <c r="D213" s="39" t="s">
        <v>87</v>
      </c>
    </row>
    <row r="214" customFormat="false" ht="15" hidden="false" customHeight="false" outlineLevel="0" collapsed="false">
      <c r="A214" s="36" t="s">
        <v>91</v>
      </c>
      <c r="B214" s="60" t="s">
        <v>76</v>
      </c>
      <c r="C214" s="38" t="n">
        <v>8.96652448</v>
      </c>
      <c r="D214" s="39" t="s">
        <v>87</v>
      </c>
    </row>
    <row r="215" customFormat="false" ht="15" hidden="false" customHeight="false" outlineLevel="0" collapsed="false">
      <c r="A215" s="36" t="s">
        <v>92</v>
      </c>
      <c r="B215" s="60" t="s">
        <v>76</v>
      </c>
      <c r="C215" s="38" t="n">
        <v>8.66237231</v>
      </c>
      <c r="D215" s="39" t="s">
        <v>87</v>
      </c>
    </row>
    <row r="216" customFormat="false" ht="15" hidden="false" customHeight="false" outlineLevel="0" collapsed="false">
      <c r="A216" s="36" t="s">
        <v>93</v>
      </c>
      <c r="B216" s="60" t="s">
        <v>76</v>
      </c>
      <c r="C216" s="38" t="n">
        <v>11.05626274</v>
      </c>
      <c r="D216" s="39" t="s">
        <v>87</v>
      </c>
    </row>
    <row r="217" customFormat="false" ht="15" hidden="false" customHeight="false" outlineLevel="0" collapsed="false">
      <c r="A217" s="36" t="s">
        <v>94</v>
      </c>
      <c r="B217" s="60" t="s">
        <v>76</v>
      </c>
      <c r="C217" s="38" t="n">
        <v>3.5952381</v>
      </c>
      <c r="D217" s="39" t="s">
        <v>87</v>
      </c>
    </row>
    <row r="218" customFormat="false" ht="15" hidden="false" customHeight="false" outlineLevel="0" collapsed="false">
      <c r="A218" s="36" t="s">
        <v>95</v>
      </c>
      <c r="B218" s="60" t="s">
        <v>76</v>
      </c>
      <c r="C218" s="38" t="n">
        <v>15.74970497</v>
      </c>
      <c r="D218" s="39" t="s">
        <v>87</v>
      </c>
    </row>
    <row r="219" customFormat="false" ht="15" hidden="false" customHeight="false" outlineLevel="0" collapsed="false">
      <c r="A219" s="36" t="s">
        <v>96</v>
      </c>
      <c r="B219" s="60" t="s">
        <v>76</v>
      </c>
      <c r="C219" s="38" t="n">
        <v>15.31002479</v>
      </c>
      <c r="D219" s="39" t="s">
        <v>87</v>
      </c>
    </row>
    <row r="220" customFormat="false" ht="15" hidden="false" customHeight="false" outlineLevel="0" collapsed="false">
      <c r="A220" s="36" t="s">
        <v>97</v>
      </c>
      <c r="B220" s="60" t="s">
        <v>76</v>
      </c>
      <c r="C220" s="38" t="n">
        <v>8.99599526</v>
      </c>
      <c r="D220" s="39" t="s">
        <v>87</v>
      </c>
    </row>
    <row r="221" customFormat="false" ht="15" hidden="false" customHeight="false" outlineLevel="0" collapsed="false">
      <c r="A221" s="36" t="s">
        <v>98</v>
      </c>
      <c r="B221" s="60" t="s">
        <v>76</v>
      </c>
      <c r="C221" s="38" t="n">
        <v>7.78711165</v>
      </c>
      <c r="D221" s="39" t="s">
        <v>87</v>
      </c>
    </row>
    <row r="222" customFormat="false" ht="15" hidden="false" customHeight="false" outlineLevel="0" collapsed="false">
      <c r="A222" s="36" t="s">
        <v>99</v>
      </c>
      <c r="B222" s="60" t="s">
        <v>76</v>
      </c>
      <c r="C222" s="38" t="n">
        <v>13.08214286</v>
      </c>
      <c r="D222" s="39" t="s">
        <v>87</v>
      </c>
    </row>
    <row r="223" customFormat="false" ht="15" hidden="false" customHeight="false" outlineLevel="0" collapsed="false">
      <c r="A223" s="36" t="s">
        <v>100</v>
      </c>
      <c r="B223" s="60" t="s">
        <v>76</v>
      </c>
      <c r="C223" s="38" t="n">
        <v>11.86425744</v>
      </c>
      <c r="D223" s="39" t="s">
        <v>87</v>
      </c>
    </row>
    <row r="224" customFormat="false" ht="15" hidden="false" customHeight="false" outlineLevel="0" collapsed="false">
      <c r="A224" s="36" t="s">
        <v>101</v>
      </c>
      <c r="B224" s="60" t="s">
        <v>76</v>
      </c>
      <c r="C224" s="38" t="n">
        <v>10.18389375</v>
      </c>
      <c r="D224" s="39" t="s">
        <v>87</v>
      </c>
    </row>
    <row r="225" customFormat="false" ht="15" hidden="false" customHeight="false" outlineLevel="0" collapsed="false">
      <c r="A225" s="36" t="s">
        <v>102</v>
      </c>
      <c r="B225" s="60" t="s">
        <v>76</v>
      </c>
      <c r="C225" s="38" t="n">
        <v>16.76806522</v>
      </c>
      <c r="D225" s="39" t="s">
        <v>87</v>
      </c>
    </row>
    <row r="226" customFormat="false" ht="15" hidden="false" customHeight="false" outlineLevel="0" collapsed="false">
      <c r="A226" s="36" t="s">
        <v>103</v>
      </c>
      <c r="B226" s="60" t="s">
        <v>76</v>
      </c>
      <c r="C226" s="38" t="n">
        <v>7.03633724</v>
      </c>
      <c r="D226" s="39" t="s">
        <v>87</v>
      </c>
    </row>
    <row r="227" customFormat="false" ht="15" hidden="false" customHeight="false" outlineLevel="0" collapsed="false">
      <c r="A227" s="36" t="s">
        <v>104</v>
      </c>
      <c r="B227" s="60" t="s">
        <v>76</v>
      </c>
      <c r="C227" s="38" t="n">
        <v>6.01028983</v>
      </c>
      <c r="D227" s="39" t="s">
        <v>87</v>
      </c>
    </row>
    <row r="228" customFormat="false" ht="15" hidden="false" customHeight="false" outlineLevel="0" collapsed="false">
      <c r="A228" s="36" t="s">
        <v>105</v>
      </c>
      <c r="B228" s="60" t="s">
        <v>76</v>
      </c>
      <c r="C228" s="38" t="n">
        <v>8.8123221</v>
      </c>
      <c r="D228" s="39" t="s">
        <v>87</v>
      </c>
    </row>
    <row r="229" customFormat="false" ht="15" hidden="false" customHeight="false" outlineLevel="0" collapsed="false">
      <c r="A229" s="36" t="s">
        <v>106</v>
      </c>
      <c r="B229" s="60" t="s">
        <v>76</v>
      </c>
      <c r="C229" s="38" t="n">
        <v>5.61872771</v>
      </c>
      <c r="D229" s="39" t="s">
        <v>87</v>
      </c>
    </row>
    <row r="230" customFormat="false" ht="15" hidden="false" customHeight="false" outlineLevel="0" collapsed="false">
      <c r="A230" s="36" t="s">
        <v>107</v>
      </c>
      <c r="B230" s="60" t="s">
        <v>76</v>
      </c>
      <c r="C230" s="38" t="n">
        <v>9.85551258</v>
      </c>
      <c r="D230" s="39" t="s">
        <v>87</v>
      </c>
    </row>
    <row r="231" customFormat="false" ht="15" hidden="false" customHeight="false" outlineLevel="0" collapsed="false">
      <c r="A231" s="36" t="s">
        <v>108</v>
      </c>
      <c r="B231" s="60" t="s">
        <v>76</v>
      </c>
      <c r="C231" s="38" t="n">
        <v>10.84294836</v>
      </c>
      <c r="D231" s="39" t="s">
        <v>87</v>
      </c>
    </row>
    <row r="232" customFormat="false" ht="15" hidden="false" customHeight="false" outlineLevel="0" collapsed="false">
      <c r="A232" s="36" t="s">
        <v>109</v>
      </c>
      <c r="B232" s="60" t="s">
        <v>76</v>
      </c>
      <c r="C232" s="38" t="n">
        <v>4</v>
      </c>
      <c r="D232" s="39" t="s">
        <v>87</v>
      </c>
    </row>
    <row r="233" customFormat="false" ht="15" hidden="false" customHeight="false" outlineLevel="0" collapsed="false">
      <c r="A233" s="36" t="s">
        <v>110</v>
      </c>
      <c r="B233" s="60" t="s">
        <v>76</v>
      </c>
      <c r="C233" s="38" t="n">
        <v>11.64949118</v>
      </c>
      <c r="D233" s="39" t="s">
        <v>87</v>
      </c>
    </row>
    <row r="234" customFormat="false" ht="15" hidden="false" customHeight="false" outlineLevel="0" collapsed="false">
      <c r="A234" s="36" t="s">
        <v>112</v>
      </c>
      <c r="B234" s="60" t="s">
        <v>76</v>
      </c>
      <c r="C234" s="38" t="n">
        <v>12.31454992</v>
      </c>
      <c r="D234" s="39" t="s">
        <v>87</v>
      </c>
    </row>
    <row r="235" customFormat="false" ht="15" hidden="false" customHeight="false" outlineLevel="0" collapsed="false">
      <c r="A235" s="36" t="s">
        <v>111</v>
      </c>
      <c r="B235" s="60" t="s">
        <v>76</v>
      </c>
      <c r="C235" s="38" t="n">
        <v>10.96659876</v>
      </c>
      <c r="D235" s="39" t="s">
        <v>87</v>
      </c>
    </row>
    <row r="236" customFormat="false" ht="15" hidden="false" customHeight="false" outlineLevel="0" collapsed="false">
      <c r="A236" s="36" t="s">
        <v>113</v>
      </c>
      <c r="B236" s="60" t="s">
        <v>76</v>
      </c>
      <c r="C236" s="38" t="n">
        <v>11.31021411</v>
      </c>
      <c r="D236" s="39" t="s">
        <v>87</v>
      </c>
    </row>
    <row r="237" customFormat="false" ht="15" hidden="false" customHeight="false" outlineLevel="0" collapsed="false">
      <c r="A237" s="36" t="s">
        <v>114</v>
      </c>
      <c r="B237" s="60" t="s">
        <v>76</v>
      </c>
      <c r="C237" s="38" t="n">
        <v>9.55089804</v>
      </c>
      <c r="D237" s="39" t="s">
        <v>115</v>
      </c>
    </row>
    <row r="238" customFormat="false" ht="15" hidden="false" customHeight="false" outlineLevel="0" collapsed="false">
      <c r="A238" s="36" t="s">
        <v>116</v>
      </c>
      <c r="B238" s="60" t="s">
        <v>76</v>
      </c>
      <c r="C238" s="38" t="n">
        <v>14.13973888</v>
      </c>
      <c r="D238" s="39" t="s">
        <v>115</v>
      </c>
    </row>
    <row r="239" customFormat="false" ht="15" hidden="false" customHeight="false" outlineLevel="0" collapsed="false">
      <c r="A239" s="36" t="s">
        <v>137</v>
      </c>
      <c r="B239" s="60" t="s">
        <v>76</v>
      </c>
      <c r="C239" s="38" t="n">
        <v>6.95716349</v>
      </c>
      <c r="D239" s="39" t="s">
        <v>115</v>
      </c>
    </row>
    <row r="240" customFormat="false" ht="15" hidden="false" customHeight="false" outlineLevel="0" collapsed="false">
      <c r="A240" s="51" t="s">
        <v>117</v>
      </c>
      <c r="B240" s="60" t="s">
        <v>76</v>
      </c>
      <c r="C240" s="38" t="n">
        <v>12.38723466</v>
      </c>
      <c r="D240" s="39" t="s">
        <v>115</v>
      </c>
    </row>
    <row r="241" customFormat="false" ht="15" hidden="false" customHeight="false" outlineLevel="0" collapsed="false">
      <c r="A241" s="36" t="s">
        <v>118</v>
      </c>
      <c r="B241" s="60" t="s">
        <v>76</v>
      </c>
      <c r="C241" s="38" t="n">
        <v>8.03667306</v>
      </c>
      <c r="D241" s="39" t="s">
        <v>115</v>
      </c>
    </row>
    <row r="242" customFormat="false" ht="15" hidden="false" customHeight="false" outlineLevel="0" collapsed="false">
      <c r="A242" s="36" t="s">
        <v>119</v>
      </c>
      <c r="B242" s="60" t="s">
        <v>76</v>
      </c>
      <c r="C242" s="38" t="n">
        <v>7.84732305</v>
      </c>
      <c r="D242" s="39" t="s">
        <v>115</v>
      </c>
    </row>
    <row r="243" customFormat="false" ht="15" hidden="false" customHeight="false" outlineLevel="0" collapsed="false">
      <c r="A243" s="73" t="s">
        <v>120</v>
      </c>
      <c r="B243" s="74" t="s">
        <v>76</v>
      </c>
      <c r="C243" s="75" t="n">
        <v>9.90462275</v>
      </c>
      <c r="D243" s="76" t="s">
        <v>121</v>
      </c>
    </row>
    <row r="244" customFormat="false" ht="15" hidden="false" customHeight="false" outlineLevel="0" collapsed="false">
      <c r="A244" s="36" t="s">
        <v>122</v>
      </c>
      <c r="B244" s="60" t="s">
        <v>76</v>
      </c>
      <c r="C244" s="38" t="n">
        <v>8.83910109</v>
      </c>
      <c r="D244" s="39" t="s">
        <v>121</v>
      </c>
    </row>
    <row r="245" customFormat="false" ht="15" hidden="false" customHeight="false" outlineLevel="0" collapsed="false">
      <c r="A245" s="36" t="s">
        <v>123</v>
      </c>
      <c r="B245" s="60" t="s">
        <v>76</v>
      </c>
      <c r="C245" s="38" t="n">
        <v>11.72759401</v>
      </c>
      <c r="D245" s="39" t="s">
        <v>121</v>
      </c>
    </row>
    <row r="246" customFormat="false" ht="15" hidden="false" customHeight="false" outlineLevel="0" collapsed="false">
      <c r="A246" s="36" t="s">
        <v>124</v>
      </c>
      <c r="B246" s="60" t="s">
        <v>76</v>
      </c>
      <c r="C246" s="38" t="n">
        <v>7.38011364</v>
      </c>
      <c r="D246" s="39" t="s">
        <v>121</v>
      </c>
    </row>
    <row r="247" customFormat="false" ht="15" hidden="false" customHeight="false" outlineLevel="0" collapsed="false">
      <c r="A247" s="36" t="s">
        <v>125</v>
      </c>
      <c r="B247" s="60" t="s">
        <v>76</v>
      </c>
      <c r="C247" s="38" t="n">
        <v>6.81968861</v>
      </c>
      <c r="D247" s="39" t="s">
        <v>121</v>
      </c>
    </row>
    <row r="248" customFormat="false" ht="15" hidden="false" customHeight="false" outlineLevel="0" collapsed="false">
      <c r="A248" s="36" t="s">
        <v>126</v>
      </c>
      <c r="B248" s="60" t="s">
        <v>76</v>
      </c>
      <c r="C248" s="38" t="n">
        <v>9.99251732</v>
      </c>
      <c r="D248" s="39" t="s">
        <v>121</v>
      </c>
    </row>
    <row r="249" customFormat="false" ht="15" hidden="false" customHeight="false" outlineLevel="0" collapsed="false">
      <c r="A249" s="36" t="s">
        <v>128</v>
      </c>
      <c r="B249" s="60" t="s">
        <v>76</v>
      </c>
      <c r="C249" s="38" t="n">
        <v>9.2807268</v>
      </c>
      <c r="D249" s="39" t="s">
        <v>121</v>
      </c>
    </row>
    <row r="250" customFormat="false" ht="15" hidden="false" customHeight="false" outlineLevel="0" collapsed="false">
      <c r="A250" s="36" t="s">
        <v>129</v>
      </c>
      <c r="B250" s="60" t="s">
        <v>76</v>
      </c>
      <c r="C250" s="38" t="n">
        <v>9.70186325</v>
      </c>
      <c r="D250" s="39" t="s">
        <v>121</v>
      </c>
    </row>
    <row r="251" customFormat="false" ht="15" hidden="false" customHeight="false" outlineLevel="0" collapsed="false">
      <c r="A251" s="36" t="s">
        <v>131</v>
      </c>
      <c r="B251" s="60" t="s">
        <v>76</v>
      </c>
      <c r="C251" s="38" t="n">
        <v>14.22850541</v>
      </c>
      <c r="D251" s="39" t="s">
        <v>121</v>
      </c>
    </row>
    <row r="252" customFormat="false" ht="15" hidden="false" customHeight="false" outlineLevel="0" collapsed="false">
      <c r="A252" s="73" t="s">
        <v>132</v>
      </c>
      <c r="B252" s="74" t="s">
        <v>76</v>
      </c>
      <c r="C252" s="75" t="n">
        <v>14.16313675</v>
      </c>
      <c r="D252" s="76" t="s">
        <v>121</v>
      </c>
    </row>
    <row r="253" customFormat="false" ht="15.75" hidden="false" customHeight="false" outlineLevel="0" collapsed="false">
      <c r="A253" s="77" t="s">
        <v>127</v>
      </c>
      <c r="B253" s="78" t="s">
        <v>76</v>
      </c>
      <c r="C253" s="71" t="n">
        <v>6.03489204</v>
      </c>
      <c r="D253" s="72" t="s">
        <v>121</v>
      </c>
    </row>
    <row r="254" customFormat="false" ht="15.75" hidden="false" customHeight="false" outlineLevel="0" collapsed="false">
      <c r="A254" s="36" t="s">
        <v>75</v>
      </c>
      <c r="B254" s="65" t="s">
        <v>79</v>
      </c>
      <c r="C254" s="38" t="n">
        <v>1</v>
      </c>
      <c r="D254" s="39" t="s">
        <v>73</v>
      </c>
    </row>
    <row r="255" customFormat="false" ht="15" hidden="false" customHeight="false" outlineLevel="0" collapsed="false">
      <c r="A255" s="36" t="s">
        <v>78</v>
      </c>
      <c r="B255" s="65" t="s">
        <v>79</v>
      </c>
      <c r="C255" s="38" t="n">
        <v>3</v>
      </c>
      <c r="D255" s="39" t="s">
        <v>73</v>
      </c>
    </row>
    <row r="256" customFormat="false" ht="15" hidden="false" customHeight="false" outlineLevel="0" collapsed="false">
      <c r="A256" s="73" t="s">
        <v>81</v>
      </c>
      <c r="B256" s="79" t="s">
        <v>79</v>
      </c>
      <c r="C256" s="75" t="n">
        <v>2</v>
      </c>
      <c r="D256" s="76" t="s">
        <v>73</v>
      </c>
    </row>
    <row r="257" customFormat="false" ht="15" hidden="false" customHeight="false" outlineLevel="0" collapsed="false">
      <c r="A257" s="36" t="s">
        <v>82</v>
      </c>
      <c r="B257" s="65" t="s">
        <v>79</v>
      </c>
      <c r="C257" s="38" t="n">
        <v>3</v>
      </c>
      <c r="D257" s="39" t="s">
        <v>73</v>
      </c>
    </row>
    <row r="258" customFormat="false" ht="15" hidden="false" customHeight="false" outlineLevel="0" collapsed="false">
      <c r="A258" s="36" t="s">
        <v>136</v>
      </c>
      <c r="B258" s="65" t="s">
        <v>79</v>
      </c>
      <c r="C258" s="38" t="n">
        <v>3</v>
      </c>
      <c r="D258" s="39" t="s">
        <v>73</v>
      </c>
    </row>
    <row r="259" customFormat="false" ht="15" hidden="false" customHeight="false" outlineLevel="0" collapsed="false">
      <c r="A259" s="36" t="s">
        <v>84</v>
      </c>
      <c r="B259" s="65" t="s">
        <v>79</v>
      </c>
      <c r="C259" s="38" t="n">
        <v>4</v>
      </c>
      <c r="D259" s="39" t="s">
        <v>73</v>
      </c>
    </row>
    <row r="260" customFormat="false" ht="15" hidden="false" customHeight="false" outlineLevel="0" collapsed="false">
      <c r="A260" s="36" t="s">
        <v>85</v>
      </c>
      <c r="B260" s="65" t="s">
        <v>79</v>
      </c>
      <c r="C260" s="38" t="n">
        <v>10</v>
      </c>
      <c r="D260" s="39" t="s">
        <v>73</v>
      </c>
    </row>
    <row r="261" customFormat="false" ht="15" hidden="false" customHeight="false" outlineLevel="0" collapsed="false">
      <c r="A261" s="36" t="s">
        <v>86</v>
      </c>
      <c r="B261" s="65" t="s">
        <v>79</v>
      </c>
      <c r="C261" s="38" t="n">
        <v>1</v>
      </c>
      <c r="D261" s="39" t="s">
        <v>87</v>
      </c>
    </row>
    <row r="262" customFormat="false" ht="15" hidden="false" customHeight="false" outlineLevel="0" collapsed="false">
      <c r="A262" s="36" t="s">
        <v>88</v>
      </c>
      <c r="B262" s="65" t="s">
        <v>79</v>
      </c>
      <c r="C262" s="38" t="n">
        <v>9</v>
      </c>
      <c r="D262" s="39" t="s">
        <v>87</v>
      </c>
    </row>
    <row r="263" customFormat="false" ht="15" hidden="false" customHeight="false" outlineLevel="0" collapsed="false">
      <c r="A263" s="36" t="s">
        <v>89</v>
      </c>
      <c r="B263" s="65" t="s">
        <v>79</v>
      </c>
      <c r="C263" s="38" t="n">
        <v>3</v>
      </c>
      <c r="D263" s="39" t="s">
        <v>87</v>
      </c>
    </row>
    <row r="264" customFormat="false" ht="15" hidden="false" customHeight="false" outlineLevel="0" collapsed="false">
      <c r="A264" s="36" t="s">
        <v>90</v>
      </c>
      <c r="B264" s="65" t="s">
        <v>79</v>
      </c>
      <c r="C264" s="38" t="n">
        <v>4</v>
      </c>
      <c r="D264" s="39" t="s">
        <v>87</v>
      </c>
    </row>
    <row r="265" customFormat="false" ht="15" hidden="false" customHeight="false" outlineLevel="0" collapsed="false">
      <c r="A265" s="36" t="s">
        <v>93</v>
      </c>
      <c r="B265" s="65" t="s">
        <v>79</v>
      </c>
      <c r="C265" s="38" t="n">
        <v>1</v>
      </c>
      <c r="D265" s="39" t="s">
        <v>87</v>
      </c>
    </row>
    <row r="266" customFormat="false" ht="15" hidden="false" customHeight="false" outlineLevel="0" collapsed="false">
      <c r="A266" s="36" t="s">
        <v>95</v>
      </c>
      <c r="B266" s="65" t="s">
        <v>79</v>
      </c>
      <c r="C266" s="38" t="n">
        <v>8</v>
      </c>
      <c r="D266" s="39" t="s">
        <v>87</v>
      </c>
    </row>
    <row r="267" customFormat="false" ht="15" hidden="false" customHeight="false" outlineLevel="0" collapsed="false">
      <c r="A267" s="36" t="s">
        <v>96</v>
      </c>
      <c r="B267" s="65" t="s">
        <v>79</v>
      </c>
      <c r="C267" s="38" t="n">
        <v>4</v>
      </c>
      <c r="D267" s="39" t="s">
        <v>87</v>
      </c>
    </row>
    <row r="268" customFormat="false" ht="15" hidden="false" customHeight="false" outlineLevel="0" collapsed="false">
      <c r="A268" s="36" t="s">
        <v>97</v>
      </c>
      <c r="B268" s="65" t="s">
        <v>79</v>
      </c>
      <c r="C268" s="38" t="n">
        <v>4</v>
      </c>
      <c r="D268" s="39" t="s">
        <v>87</v>
      </c>
    </row>
    <row r="269" customFormat="false" ht="15" hidden="false" customHeight="false" outlineLevel="0" collapsed="false">
      <c r="A269" s="36" t="s">
        <v>99</v>
      </c>
      <c r="B269" s="65" t="s">
        <v>79</v>
      </c>
      <c r="C269" s="38" t="n">
        <v>4</v>
      </c>
      <c r="D269" s="39" t="s">
        <v>87</v>
      </c>
    </row>
    <row r="270" customFormat="false" ht="15" hidden="false" customHeight="false" outlineLevel="0" collapsed="false">
      <c r="A270" s="36" t="s">
        <v>100</v>
      </c>
      <c r="B270" s="65" t="s">
        <v>79</v>
      </c>
      <c r="C270" s="38" t="n">
        <v>9</v>
      </c>
      <c r="D270" s="39" t="s">
        <v>87</v>
      </c>
    </row>
    <row r="271" customFormat="false" ht="15" hidden="false" customHeight="false" outlineLevel="0" collapsed="false">
      <c r="A271" s="36" t="s">
        <v>101</v>
      </c>
      <c r="B271" s="65" t="s">
        <v>79</v>
      </c>
      <c r="C271" s="38" t="n">
        <v>1</v>
      </c>
      <c r="D271" s="39" t="s">
        <v>87</v>
      </c>
    </row>
    <row r="272" customFormat="false" ht="15" hidden="false" customHeight="false" outlineLevel="0" collapsed="false">
      <c r="A272" s="36" t="s">
        <v>102</v>
      </c>
      <c r="B272" s="65" t="s">
        <v>79</v>
      </c>
      <c r="C272" s="38" t="n">
        <v>19</v>
      </c>
      <c r="D272" s="39" t="s">
        <v>87</v>
      </c>
    </row>
    <row r="273" customFormat="false" ht="15" hidden="false" customHeight="false" outlineLevel="0" collapsed="false">
      <c r="A273" s="36" t="s">
        <v>103</v>
      </c>
      <c r="B273" s="65" t="s">
        <v>79</v>
      </c>
      <c r="C273" s="38" t="n">
        <v>5</v>
      </c>
      <c r="D273" s="39" t="s">
        <v>87</v>
      </c>
    </row>
    <row r="274" customFormat="false" ht="15" hidden="false" customHeight="false" outlineLevel="0" collapsed="false">
      <c r="A274" s="36" t="s">
        <v>105</v>
      </c>
      <c r="B274" s="65" t="s">
        <v>79</v>
      </c>
      <c r="C274" s="38" t="n">
        <v>12</v>
      </c>
      <c r="D274" s="39" t="s">
        <v>87</v>
      </c>
    </row>
    <row r="275" customFormat="false" ht="15" hidden="false" customHeight="false" outlineLevel="0" collapsed="false">
      <c r="A275" s="36" t="s">
        <v>106</v>
      </c>
      <c r="B275" s="65" t="s">
        <v>79</v>
      </c>
      <c r="C275" s="38" t="n">
        <v>8</v>
      </c>
      <c r="D275" s="39" t="s">
        <v>87</v>
      </c>
    </row>
    <row r="276" customFormat="false" ht="15" hidden="false" customHeight="false" outlineLevel="0" collapsed="false">
      <c r="A276" s="36" t="s">
        <v>107</v>
      </c>
      <c r="B276" s="65" t="s">
        <v>79</v>
      </c>
      <c r="C276" s="38" t="n">
        <v>8</v>
      </c>
      <c r="D276" s="39" t="s">
        <v>87</v>
      </c>
    </row>
    <row r="277" customFormat="false" ht="15" hidden="false" customHeight="false" outlineLevel="0" collapsed="false">
      <c r="A277" s="36" t="s">
        <v>108</v>
      </c>
      <c r="B277" s="65" t="s">
        <v>79</v>
      </c>
      <c r="C277" s="38" t="n">
        <v>6</v>
      </c>
      <c r="D277" s="39" t="s">
        <v>87</v>
      </c>
    </row>
    <row r="278" customFormat="false" ht="15" hidden="false" customHeight="false" outlineLevel="0" collapsed="false">
      <c r="A278" s="36" t="s">
        <v>109</v>
      </c>
      <c r="B278" s="65" t="s">
        <v>79</v>
      </c>
      <c r="C278" s="38" t="n">
        <v>1</v>
      </c>
      <c r="D278" s="39" t="s">
        <v>87</v>
      </c>
    </row>
    <row r="279" customFormat="false" ht="15" hidden="false" customHeight="false" outlineLevel="0" collapsed="false">
      <c r="A279" s="36" t="s">
        <v>110</v>
      </c>
      <c r="B279" s="65" t="s">
        <v>79</v>
      </c>
      <c r="C279" s="38" t="n">
        <v>4</v>
      </c>
      <c r="D279" s="39" t="s">
        <v>87</v>
      </c>
    </row>
    <row r="280" customFormat="false" ht="15" hidden="false" customHeight="false" outlineLevel="0" collapsed="false">
      <c r="A280" s="36" t="s">
        <v>112</v>
      </c>
      <c r="B280" s="65" t="s">
        <v>79</v>
      </c>
      <c r="C280" s="38" t="n">
        <v>4</v>
      </c>
      <c r="D280" s="39" t="s">
        <v>87</v>
      </c>
    </row>
    <row r="281" customFormat="false" ht="15" hidden="false" customHeight="false" outlineLevel="0" collapsed="false">
      <c r="A281" s="36" t="s">
        <v>111</v>
      </c>
      <c r="B281" s="65" t="s">
        <v>79</v>
      </c>
      <c r="C281" s="38" t="n">
        <v>3</v>
      </c>
      <c r="D281" s="39" t="s">
        <v>87</v>
      </c>
    </row>
    <row r="282" customFormat="false" ht="15" hidden="false" customHeight="false" outlineLevel="0" collapsed="false">
      <c r="A282" s="36" t="s">
        <v>113</v>
      </c>
      <c r="B282" s="65" t="s">
        <v>79</v>
      </c>
      <c r="C282" s="38" t="n">
        <v>9</v>
      </c>
      <c r="D282" s="39" t="s">
        <v>87</v>
      </c>
    </row>
    <row r="283" customFormat="false" ht="15" hidden="false" customHeight="false" outlineLevel="0" collapsed="false">
      <c r="A283" s="36" t="s">
        <v>114</v>
      </c>
      <c r="B283" s="65" t="s">
        <v>79</v>
      </c>
      <c r="C283" s="38" t="n">
        <v>8</v>
      </c>
      <c r="D283" s="39" t="s">
        <v>115</v>
      </c>
    </row>
    <row r="284" customFormat="false" ht="15" hidden="false" customHeight="false" outlineLevel="0" collapsed="false">
      <c r="A284" s="36" t="s">
        <v>116</v>
      </c>
      <c r="B284" s="65" t="s">
        <v>79</v>
      </c>
      <c r="C284" s="38" t="n">
        <v>1</v>
      </c>
      <c r="D284" s="39" t="s">
        <v>115</v>
      </c>
    </row>
    <row r="285" customFormat="false" ht="15" hidden="false" customHeight="false" outlineLevel="0" collapsed="false">
      <c r="A285" s="36" t="s">
        <v>118</v>
      </c>
      <c r="B285" s="65" t="s">
        <v>79</v>
      </c>
      <c r="C285" s="38" t="n">
        <v>9</v>
      </c>
      <c r="D285" s="39" t="s">
        <v>115</v>
      </c>
    </row>
    <row r="286" customFormat="false" ht="15" hidden="false" customHeight="false" outlineLevel="0" collapsed="false">
      <c r="A286" s="36" t="s">
        <v>119</v>
      </c>
      <c r="B286" s="65" t="s">
        <v>79</v>
      </c>
      <c r="C286" s="38" t="n">
        <v>5</v>
      </c>
      <c r="D286" s="39" t="s">
        <v>115</v>
      </c>
    </row>
    <row r="287" customFormat="false" ht="15" hidden="false" customHeight="false" outlineLevel="0" collapsed="false">
      <c r="A287" s="36" t="s">
        <v>122</v>
      </c>
      <c r="B287" s="65" t="s">
        <v>79</v>
      </c>
      <c r="C287" s="38" t="n">
        <v>2</v>
      </c>
      <c r="D287" s="39" t="s">
        <v>121</v>
      </c>
    </row>
    <row r="288" customFormat="false" ht="15" hidden="false" customHeight="false" outlineLevel="0" collapsed="false">
      <c r="A288" s="36" t="s">
        <v>125</v>
      </c>
      <c r="B288" s="65" t="s">
        <v>79</v>
      </c>
      <c r="C288" s="38" t="n">
        <v>3</v>
      </c>
      <c r="D288" s="39" t="s">
        <v>121</v>
      </c>
    </row>
    <row r="289" customFormat="false" ht="15" hidden="false" customHeight="false" outlineLevel="0" collapsed="false">
      <c r="A289" s="36" t="s">
        <v>126</v>
      </c>
      <c r="B289" s="65" t="s">
        <v>79</v>
      </c>
      <c r="C289" s="38" t="n">
        <v>2</v>
      </c>
      <c r="D289" s="39" t="s">
        <v>121</v>
      </c>
    </row>
    <row r="290" customFormat="false" ht="15" hidden="false" customHeight="false" outlineLevel="0" collapsed="false">
      <c r="A290" s="36" t="s">
        <v>128</v>
      </c>
      <c r="B290" s="65" t="s">
        <v>79</v>
      </c>
      <c r="C290" s="38" t="n">
        <v>5</v>
      </c>
      <c r="D290" s="39" t="s">
        <v>121</v>
      </c>
    </row>
    <row r="291" customFormat="false" ht="15" hidden="false" customHeight="false" outlineLevel="0" collapsed="false">
      <c r="A291" s="36" t="s">
        <v>129</v>
      </c>
      <c r="B291" s="65" t="s">
        <v>79</v>
      </c>
      <c r="C291" s="38" t="n">
        <v>2</v>
      </c>
      <c r="D291" s="39" t="s">
        <v>121</v>
      </c>
    </row>
    <row r="292" customFormat="false" ht="15" hidden="false" customHeight="false" outlineLevel="0" collapsed="false">
      <c r="A292" s="36" t="s">
        <v>131</v>
      </c>
      <c r="B292" s="65" t="s">
        <v>79</v>
      </c>
      <c r="C292" s="38" t="n">
        <v>1</v>
      </c>
      <c r="D292" s="39" t="s">
        <v>121</v>
      </c>
    </row>
    <row r="293" customFormat="false" ht="15.75" hidden="false" customHeight="false" outlineLevel="0" collapsed="false">
      <c r="A293" s="69" t="s">
        <v>132</v>
      </c>
      <c r="B293" s="80" t="s">
        <v>79</v>
      </c>
      <c r="C293" s="71" t="n">
        <v>4</v>
      </c>
      <c r="D293" s="72" t="s">
        <v>121</v>
      </c>
    </row>
    <row r="294" customFormat="false" ht="13.5" hidden="false" customHeight="false" outlineLevel="0" collapsed="false"/>
  </sheetData>
  <printOptions headings="false" gridLines="false" gridLinesSet="true" horizontalCentered="false" verticalCentered="false"/>
  <pageMargins left="1.17986111111111" right="0.790277777777778" top="0.790277777777778" bottom="4.72013888888889" header="0.511805555555555" footer="0.390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Health expenditure series. Geneva: World Health Organization (latest updates and more information on countries are available at: http://apps.who.int/nha/database/DataExplorerRegime.aspx). All the indicators refer to expenditures by 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M8" activeCellId="0" sqref="M8"/>
    </sheetView>
  </sheetViews>
  <sheetFormatPr defaultRowHeight="15"/>
  <cols>
    <col collapsed="false" hidden="false" max="1" min="1" style="0" width="20.995951417004"/>
    <col collapsed="false" hidden="false" max="11" min="2" style="0" width="9.10526315789474"/>
    <col collapsed="false" hidden="false" max="1025" min="12" style="0" width="8.57085020242915"/>
  </cols>
  <sheetData>
    <row r="1" customFormat="false" ht="15" hidden="false" customHeight="false" outlineLevel="0" collapsed="false">
      <c r="B1" s="0" t="n">
        <v>2006</v>
      </c>
      <c r="C1" s="0" t="n">
        <v>2007</v>
      </c>
      <c r="D1" s="0" t="n">
        <v>2008</v>
      </c>
      <c r="E1" s="0" t="n">
        <v>2009</v>
      </c>
      <c r="F1" s="0" t="n">
        <v>2010</v>
      </c>
      <c r="G1" s="0" t="n">
        <v>2011</v>
      </c>
      <c r="H1" s="0" t="n">
        <v>2012</v>
      </c>
      <c r="I1" s="0" t="n">
        <v>2013</v>
      </c>
      <c r="J1" s="0" t="n">
        <v>2014</v>
      </c>
      <c r="K1" s="0" t="n">
        <v>2015</v>
      </c>
    </row>
    <row r="2" customFormat="false" ht="30" hidden="false" customHeight="false" outlineLevel="0" collapsed="false">
      <c r="A2" s="25" t="s">
        <v>142</v>
      </c>
      <c r="B2" s="0" t="n">
        <v>268.234224</v>
      </c>
      <c r="C2" s="0" t="n">
        <v>303.081743</v>
      </c>
      <c r="D2" s="0" t="n">
        <v>304.498045</v>
      </c>
      <c r="E2" s="0" t="n">
        <v>342.172856</v>
      </c>
      <c r="F2" s="0" t="n">
        <v>370.852041</v>
      </c>
      <c r="G2" s="0" t="n">
        <v>400.564241</v>
      </c>
      <c r="H2" s="0" t="n">
        <v>450.286217</v>
      </c>
      <c r="I2" s="0" t="n">
        <v>490.409826</v>
      </c>
      <c r="J2" s="0" t="n">
        <v>512.769774</v>
      </c>
      <c r="K2" s="0" t="n">
        <v>528.579626</v>
      </c>
    </row>
    <row r="3" customFormat="false" ht="30" hidden="false" customHeight="false" outlineLevel="0" collapsed="false">
      <c r="A3" s="25" t="s">
        <v>143</v>
      </c>
      <c r="B3" s="81" t="n">
        <f aca="false">B2/B5</f>
        <v>0.253975558296087</v>
      </c>
      <c r="C3" s="81" t="n">
        <f aca="false">C2/C5</f>
        <v>0.24786520215586</v>
      </c>
      <c r="D3" s="81" t="n">
        <f aca="false">D2/D5</f>
        <v>0.214252330721222</v>
      </c>
      <c r="E3" s="81" t="n">
        <f aca="false">E2/E5</f>
        <v>0.246510679847333</v>
      </c>
      <c r="F3" s="81" t="n">
        <f aca="false">F2/F5</f>
        <v>0.210671946028857</v>
      </c>
      <c r="G3" s="81" t="n">
        <f aca="false">G2/G5</f>
        <v>0.202613261072815</v>
      </c>
      <c r="H3" s="81" t="n">
        <f aca="false">H2/H5</f>
        <v>0.215259457627502</v>
      </c>
      <c r="I3" s="81" t="n">
        <f aca="false">I2/I5</f>
        <v>0.22379293816929</v>
      </c>
      <c r="J3" s="81" t="n">
        <f aca="false">J2/J5</f>
        <v>0.223359272090941</v>
      </c>
      <c r="K3" s="81" t="n">
        <f aca="false">K2/K5</f>
        <v>0.252112312785318</v>
      </c>
    </row>
    <row r="4" customFormat="false" ht="15" hidden="false" customHeight="false" outlineLevel="0" collapsed="false">
      <c r="B4" s="81"/>
      <c r="C4" s="81"/>
      <c r="D4" s="81"/>
      <c r="E4" s="81"/>
      <c r="F4" s="81"/>
      <c r="G4" s="81"/>
      <c r="H4" s="81"/>
      <c r="I4" s="81"/>
      <c r="J4" s="81"/>
      <c r="K4" s="81"/>
    </row>
    <row r="5" customFormat="false" ht="15" hidden="false" customHeight="false" outlineLevel="0" collapsed="false">
      <c r="A5" s="0" t="s">
        <v>144</v>
      </c>
      <c r="B5" s="82" t="n">
        <v>1056.14188152424</v>
      </c>
      <c r="C5" s="82" t="n">
        <v>1222.76842559538</v>
      </c>
      <c r="D5" s="82" t="n">
        <v>1421.2122872829</v>
      </c>
      <c r="E5" s="82" t="n">
        <v>1388.06503723048</v>
      </c>
      <c r="F5" s="82" t="n">
        <v>1760.3294980206</v>
      </c>
      <c r="G5" s="82" t="n">
        <v>1976.98925963215</v>
      </c>
      <c r="H5" s="82" t="n">
        <v>2091.83011962802</v>
      </c>
      <c r="I5" s="82" t="n">
        <v>2191.3552322595</v>
      </c>
      <c r="J5" s="82" t="n">
        <v>2295.71742959131</v>
      </c>
      <c r="K5" s="82" t="n">
        <v>2096.60377218507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2017-07-18T13:59:14Z</dcterms:created>
  <dc:creator>Kerezhi Sebany</dc:creator>
  <dc:description/>
  <dc:language>en-GB</dc:language>
  <cp:lastModifiedBy>Yesl Kang</cp:lastModifiedBy>
  <dcterms:modified xsi:type="dcterms:W3CDTF">2017-07-31T16:00:09Z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