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katelynjones/Box Sync/grp-sas-bio-barottlab/Data/KBay coral pairs and temp time series/Phoenix Effect/Data sheets and Code/"/>
    </mc:Choice>
  </mc:AlternateContent>
  <xr:revisionPtr revIDLastSave="0" documentId="13_ncr:1_{9FF4437A-DBA9-FD43-AC05-830857A4D62C}" xr6:coauthVersionLast="47" xr6:coauthVersionMax="47" xr10:uidLastSave="{00000000-0000-0000-0000-000000000000}"/>
  <bookViews>
    <workbookView xWindow="0" yWindow="0" windowWidth="28800" windowHeight="18000" xr2:uid="{C21EAD13-9342-8F4D-8A16-FDCDB79690C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4" i="1" l="1"/>
  <c r="I464" i="1"/>
  <c r="J351" i="1"/>
  <c r="I351" i="1"/>
  <c r="J311" i="1"/>
  <c r="I311" i="1"/>
  <c r="J270" i="1"/>
  <c r="I270" i="1"/>
  <c r="J238" i="1"/>
  <c r="I238" i="1"/>
  <c r="J120" i="1"/>
  <c r="I120" i="1"/>
  <c r="J108" i="1"/>
  <c r="I108" i="1"/>
  <c r="J98" i="1"/>
  <c r="I98" i="1"/>
  <c r="J73" i="1"/>
  <c r="I73" i="1"/>
  <c r="J40" i="1"/>
  <c r="I40" i="1"/>
  <c r="J10" i="1"/>
  <c r="I10" i="1"/>
  <c r="J543" i="1"/>
  <c r="I543" i="1"/>
  <c r="J526" i="1"/>
  <c r="I526" i="1"/>
  <c r="J519" i="1"/>
  <c r="I519" i="1"/>
  <c r="J514" i="1"/>
  <c r="I514" i="1"/>
  <c r="J508" i="1"/>
  <c r="I508" i="1"/>
  <c r="J503" i="1"/>
  <c r="I503" i="1"/>
  <c r="J448" i="1"/>
  <c r="I448" i="1"/>
  <c r="J433" i="1"/>
  <c r="I433" i="1"/>
  <c r="J421" i="1"/>
  <c r="I421" i="1"/>
  <c r="J198" i="1"/>
  <c r="I198" i="1"/>
  <c r="J193" i="1"/>
  <c r="I193" i="1"/>
  <c r="J170" i="1"/>
  <c r="I170" i="1"/>
  <c r="J138" i="1"/>
  <c r="I138" i="1"/>
  <c r="J58" i="1"/>
  <c r="I58" i="1"/>
  <c r="J25" i="1"/>
  <c r="I25" i="1"/>
  <c r="J2" i="1"/>
  <c r="I2" i="1"/>
  <c r="K108" i="1" l="1"/>
  <c r="K526" i="1"/>
  <c r="K351" i="1"/>
  <c r="K464" i="1"/>
  <c r="K503" i="1"/>
  <c r="K448" i="1"/>
  <c r="K514" i="1"/>
  <c r="K519" i="1"/>
  <c r="K2" i="1"/>
  <c r="K138" i="1"/>
  <c r="K238" i="1"/>
  <c r="K508" i="1"/>
  <c r="K543" i="1"/>
  <c r="K311" i="1"/>
  <c r="K73" i="1"/>
  <c r="K433" i="1"/>
  <c r="K10" i="1"/>
  <c r="K421" i="1"/>
  <c r="K270" i="1"/>
  <c r="K25" i="1"/>
  <c r="K98" i="1"/>
  <c r="K170" i="1"/>
  <c r="K40" i="1"/>
  <c r="K193" i="1"/>
  <c r="K120" i="1"/>
  <c r="K58" i="1"/>
  <c r="K198" i="1"/>
</calcChain>
</file>

<file path=xl/sharedStrings.xml><?xml version="1.0" encoding="utf-8"?>
<sst xmlns="http://schemas.openxmlformats.org/spreadsheetml/2006/main" count="573" uniqueCount="14">
  <si>
    <t>Colony</t>
  </si>
  <si>
    <t>Date</t>
  </si>
  <si>
    <t>Alive/Dead</t>
  </si>
  <si>
    <t>ROI</t>
  </si>
  <si>
    <t>Area</t>
  </si>
  <si>
    <t>Mean</t>
  </si>
  <si>
    <t>Min</t>
  </si>
  <si>
    <t>Max</t>
  </si>
  <si>
    <t>Total Area</t>
  </si>
  <si>
    <t>Dead Area</t>
  </si>
  <si>
    <t>% Live Tissue</t>
  </si>
  <si>
    <t>Alive</t>
  </si>
  <si>
    <t>No count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</si>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</sst>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F136-E245-FF41-A333-38AA2D8D6157}">
  <dimension ref="A1:K2288"/>
  <sheetViews>
    <sheetView tabSelected="1" zoomScaleNormal="120" workbookViewId="0">
      <pane ySplit="1" topLeftCell="A492" activePane="bottomLeft" state="frozen"/>
      <selection pane="bottomLeft" activeCell="G513" sqref="G513"/>
    </sheetView>
  </sheetViews>
  <sheetFormatPr baseColWidth="10" defaultColWidth="10.83203125" defaultRowHeight="16" x14ac:dyDescent="0.2"/>
  <cols>
    <col min="1" max="1" width="12" style="1" customWidth="1"/>
    <col min="2" max="2" width="16" style="3" customWidth="1"/>
    <col min="3" max="3" width="13.5" style="1" customWidth="1"/>
    <col min="4" max="4" width="13.6640625" style="6" customWidth="1"/>
    <col min="5" max="5" width="14.33203125" style="1" customWidth="1"/>
    <col min="6" max="6" width="16.6640625" style="1" customWidth="1"/>
    <col min="7" max="8" width="10.83203125" style="1"/>
    <col min="9" max="9" width="13.5" style="1" customWidth="1"/>
    <col min="10" max="10" width="10.83203125" style="1"/>
    <col min="11" max="11" width="16.33203125" style="1" customWidth="1"/>
    <col min="12" max="16384" width="10.83203125" style="1"/>
  </cols>
  <sheetData>
    <row r="1" spans="1:11" s="2" customFormat="1" x14ac:dyDescent="0.2">
      <c r="A1" s="2" t="s">
        <v>0</v>
      </c>
      <c r="B1" s="4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>
        <v>1</v>
      </c>
      <c r="B2" s="3">
        <v>42271</v>
      </c>
      <c r="C2" s="1" t="s">
        <v>11</v>
      </c>
      <c r="D2" s="6">
        <v>1</v>
      </c>
      <c r="E2" s="1">
        <v>1371919</v>
      </c>
      <c r="F2" s="1">
        <v>129.27500000000001</v>
      </c>
      <c r="G2" s="1">
        <v>11</v>
      </c>
      <c r="H2" s="1">
        <v>255</v>
      </c>
      <c r="I2" s="1">
        <f>E2-E3</f>
        <v>1311076</v>
      </c>
      <c r="J2" s="1">
        <f>SUM(E4:E9)</f>
        <v>104247</v>
      </c>
      <c r="K2" s="1">
        <f>1-(J2/I2)</f>
        <v>0.92048744695196927</v>
      </c>
    </row>
    <row r="3" spans="1:11" x14ac:dyDescent="0.2">
      <c r="C3" s="1" t="s">
        <v>12</v>
      </c>
      <c r="D3" s="6">
        <v>2</v>
      </c>
      <c r="E3" s="1">
        <v>60843</v>
      </c>
      <c r="F3" s="1">
        <v>212.18799999999999</v>
      </c>
      <c r="G3" s="1">
        <v>52</v>
      </c>
      <c r="H3" s="1">
        <v>255</v>
      </c>
    </row>
    <row r="4" spans="1:11" x14ac:dyDescent="0.2">
      <c r="C4" s="1" t="s">
        <v>13</v>
      </c>
      <c r="D4" s="6">
        <v>3</v>
      </c>
      <c r="E4" s="1">
        <v>56562</v>
      </c>
      <c r="F4" s="1">
        <v>72.200999999999993</v>
      </c>
      <c r="G4" s="1">
        <v>23</v>
      </c>
      <c r="H4" s="1">
        <v>254</v>
      </c>
    </row>
    <row r="5" spans="1:11" x14ac:dyDescent="0.2">
      <c r="C5" s="1" t="s">
        <v>13</v>
      </c>
      <c r="D5" s="6">
        <v>4</v>
      </c>
      <c r="E5" s="1">
        <v>22806</v>
      </c>
      <c r="F5" s="1">
        <v>79.102999999999994</v>
      </c>
      <c r="G5" s="1">
        <v>24</v>
      </c>
      <c r="H5" s="1">
        <v>254</v>
      </c>
    </row>
    <row r="6" spans="1:11" x14ac:dyDescent="0.2">
      <c r="C6" s="1" t="s">
        <v>13</v>
      </c>
      <c r="D6" s="6">
        <v>5</v>
      </c>
      <c r="E6" s="1">
        <v>4416</v>
      </c>
      <c r="F6" s="1">
        <v>97.840999999999994</v>
      </c>
      <c r="G6" s="1">
        <v>39</v>
      </c>
      <c r="H6" s="1">
        <v>249</v>
      </c>
    </row>
    <row r="7" spans="1:11" x14ac:dyDescent="0.2">
      <c r="C7" s="1" t="s">
        <v>13</v>
      </c>
      <c r="D7" s="6">
        <v>6</v>
      </c>
      <c r="E7" s="1">
        <v>3385</v>
      </c>
      <c r="F7" s="1">
        <v>77.760000000000005</v>
      </c>
      <c r="G7" s="1">
        <v>35</v>
      </c>
      <c r="H7" s="1">
        <v>248</v>
      </c>
    </row>
    <row r="8" spans="1:11" x14ac:dyDescent="0.2">
      <c r="C8" s="1" t="s">
        <v>13</v>
      </c>
      <c r="D8" s="6">
        <v>7</v>
      </c>
      <c r="E8" s="1">
        <v>16499</v>
      </c>
      <c r="F8" s="1">
        <v>59.101999999999997</v>
      </c>
      <c r="G8" s="1">
        <v>33</v>
      </c>
      <c r="H8" s="1">
        <v>213</v>
      </c>
    </row>
    <row r="9" spans="1:11" x14ac:dyDescent="0.2">
      <c r="C9" s="1" t="s">
        <v>13</v>
      </c>
      <c r="D9" s="6">
        <v>8</v>
      </c>
      <c r="E9" s="1">
        <v>579</v>
      </c>
      <c r="F9" s="1">
        <v>49.595999999999997</v>
      </c>
      <c r="G9" s="1">
        <v>26</v>
      </c>
      <c r="H9" s="1">
        <v>90</v>
      </c>
    </row>
    <row r="10" spans="1:11" x14ac:dyDescent="0.2">
      <c r="A10" s="1">
        <v>1</v>
      </c>
      <c r="B10" s="3">
        <v>42360</v>
      </c>
      <c r="C10" s="1" t="s">
        <v>11</v>
      </c>
      <c r="D10" s="6">
        <v>1</v>
      </c>
      <c r="E10" s="1">
        <v>1691128</v>
      </c>
      <c r="F10" s="1">
        <v>102.027</v>
      </c>
      <c r="G10" s="1">
        <v>24</v>
      </c>
      <c r="H10" s="1">
        <v>255</v>
      </c>
      <c r="I10" s="1">
        <f>E10-(SUM(E11:E13))</f>
        <v>1615727</v>
      </c>
      <c r="J10" s="1">
        <f>SUM(E14:E24)</f>
        <v>249122</v>
      </c>
      <c r="K10" s="1">
        <f>1-(J10/I10)</f>
        <v>0.84581429907403916</v>
      </c>
    </row>
    <row r="11" spans="1:11" x14ac:dyDescent="0.2">
      <c r="C11" s="1" t="s">
        <v>12</v>
      </c>
      <c r="D11" s="6">
        <v>2</v>
      </c>
      <c r="E11" s="1">
        <v>68532</v>
      </c>
      <c r="F11" s="1">
        <v>165.51</v>
      </c>
      <c r="G11" s="1">
        <v>50</v>
      </c>
      <c r="H11" s="1">
        <v>255</v>
      </c>
    </row>
    <row r="12" spans="1:11" x14ac:dyDescent="0.2">
      <c r="C12" s="1" t="s">
        <v>12</v>
      </c>
      <c r="D12" s="6">
        <v>3</v>
      </c>
      <c r="E12" s="1">
        <v>5288</v>
      </c>
      <c r="F12" s="1">
        <v>156.33500000000001</v>
      </c>
      <c r="G12" s="1">
        <v>51</v>
      </c>
      <c r="H12" s="1">
        <v>229</v>
      </c>
    </row>
    <row r="13" spans="1:11" x14ac:dyDescent="0.2">
      <c r="C13" s="1" t="s">
        <v>12</v>
      </c>
      <c r="D13" s="6">
        <v>4</v>
      </c>
      <c r="E13" s="1">
        <v>1581</v>
      </c>
      <c r="F13" s="1">
        <v>140.82300000000001</v>
      </c>
      <c r="G13" s="1">
        <v>78</v>
      </c>
      <c r="H13" s="1">
        <v>222</v>
      </c>
    </row>
    <row r="14" spans="1:11" x14ac:dyDescent="0.2">
      <c r="C14" s="1" t="s">
        <v>13</v>
      </c>
      <c r="D14" s="6">
        <v>5</v>
      </c>
      <c r="E14" s="1">
        <v>34007</v>
      </c>
      <c r="F14" s="1">
        <v>91.153000000000006</v>
      </c>
      <c r="G14" s="1">
        <v>33</v>
      </c>
      <c r="H14" s="1">
        <v>230</v>
      </c>
    </row>
    <row r="15" spans="1:11" x14ac:dyDescent="0.2">
      <c r="C15" s="1" t="s">
        <v>13</v>
      </c>
      <c r="D15" s="6">
        <v>6</v>
      </c>
      <c r="E15" s="1">
        <v>40382</v>
      </c>
      <c r="F15" s="1">
        <v>66.661000000000001</v>
      </c>
      <c r="G15" s="1">
        <v>28</v>
      </c>
      <c r="H15" s="1">
        <v>198</v>
      </c>
    </row>
    <row r="16" spans="1:11" x14ac:dyDescent="0.2">
      <c r="C16" s="1" t="s">
        <v>13</v>
      </c>
      <c r="D16" s="6">
        <v>7</v>
      </c>
      <c r="E16" s="1">
        <v>30064</v>
      </c>
      <c r="F16" s="1">
        <v>52.249000000000002</v>
      </c>
      <c r="G16" s="1">
        <v>26</v>
      </c>
      <c r="H16" s="1">
        <v>181</v>
      </c>
    </row>
    <row r="17" spans="1:11" x14ac:dyDescent="0.2">
      <c r="C17" s="1" t="s">
        <v>13</v>
      </c>
      <c r="D17" s="6">
        <v>8</v>
      </c>
      <c r="E17" s="1">
        <v>105079</v>
      </c>
      <c r="F17" s="1">
        <v>109.191</v>
      </c>
      <c r="G17" s="1">
        <v>37</v>
      </c>
      <c r="H17" s="1">
        <v>237</v>
      </c>
    </row>
    <row r="18" spans="1:11" x14ac:dyDescent="0.2">
      <c r="C18" s="1" t="s">
        <v>13</v>
      </c>
      <c r="D18" s="6">
        <v>9</v>
      </c>
      <c r="E18" s="1">
        <v>2149</v>
      </c>
      <c r="F18" s="1">
        <v>77.094999999999999</v>
      </c>
      <c r="G18" s="1">
        <v>37</v>
      </c>
      <c r="H18" s="1">
        <v>208</v>
      </c>
    </row>
    <row r="19" spans="1:11" x14ac:dyDescent="0.2">
      <c r="C19" s="1" t="s">
        <v>13</v>
      </c>
      <c r="D19" s="6">
        <v>10</v>
      </c>
      <c r="E19" s="1">
        <v>1565</v>
      </c>
      <c r="F19" s="1">
        <v>127.767</v>
      </c>
      <c r="G19" s="1">
        <v>54</v>
      </c>
      <c r="H19" s="1">
        <v>231</v>
      </c>
    </row>
    <row r="20" spans="1:11" x14ac:dyDescent="0.2">
      <c r="C20" s="1" t="s">
        <v>13</v>
      </c>
      <c r="D20" s="6">
        <v>11</v>
      </c>
      <c r="E20" s="1">
        <v>16285</v>
      </c>
      <c r="F20" s="1">
        <v>81.849999999999994</v>
      </c>
      <c r="G20" s="1">
        <v>28</v>
      </c>
      <c r="H20" s="1">
        <v>196</v>
      </c>
    </row>
    <row r="21" spans="1:11" x14ac:dyDescent="0.2">
      <c r="C21" s="1" t="s">
        <v>13</v>
      </c>
      <c r="D21" s="6">
        <v>12</v>
      </c>
      <c r="E21" s="1">
        <v>1431</v>
      </c>
      <c r="F21" s="1">
        <v>104.206</v>
      </c>
      <c r="G21" s="1">
        <v>43</v>
      </c>
      <c r="H21" s="1">
        <v>208</v>
      </c>
    </row>
    <row r="22" spans="1:11" x14ac:dyDescent="0.2">
      <c r="C22" s="1" t="s">
        <v>13</v>
      </c>
      <c r="D22" s="6">
        <v>13</v>
      </c>
      <c r="E22" s="1">
        <v>11640</v>
      </c>
      <c r="F22" s="1">
        <v>88.406999999999996</v>
      </c>
      <c r="G22" s="1">
        <v>45</v>
      </c>
      <c r="H22" s="1">
        <v>239</v>
      </c>
    </row>
    <row r="23" spans="1:11" x14ac:dyDescent="0.2">
      <c r="C23" s="1" t="s">
        <v>13</v>
      </c>
      <c r="D23" s="6">
        <v>14</v>
      </c>
      <c r="E23" s="1">
        <v>823</v>
      </c>
      <c r="F23" s="1">
        <v>126.09699999999999</v>
      </c>
      <c r="G23" s="1">
        <v>64</v>
      </c>
      <c r="H23" s="1">
        <v>204</v>
      </c>
    </row>
    <row r="24" spans="1:11" x14ac:dyDescent="0.2">
      <c r="C24" s="1" t="s">
        <v>13</v>
      </c>
      <c r="D24" s="6">
        <v>15</v>
      </c>
      <c r="E24" s="1">
        <v>5697</v>
      </c>
      <c r="F24" s="1">
        <v>71.947000000000003</v>
      </c>
      <c r="G24" s="1">
        <v>41</v>
      </c>
      <c r="H24" s="1">
        <v>201</v>
      </c>
    </row>
    <row r="25" spans="1:11" x14ac:dyDescent="0.2">
      <c r="A25" s="1">
        <v>1</v>
      </c>
      <c r="B25" s="3">
        <v>42404</v>
      </c>
      <c r="C25" s="1" t="s">
        <v>11</v>
      </c>
      <c r="D25" s="6">
        <v>1</v>
      </c>
      <c r="E25" s="1">
        <v>2203012</v>
      </c>
      <c r="F25" s="1">
        <v>86.61</v>
      </c>
      <c r="G25" s="1">
        <v>18</v>
      </c>
      <c r="H25" s="1">
        <v>255</v>
      </c>
      <c r="I25" s="1">
        <f>E25-(SUM(E26:E27))</f>
        <v>2154269</v>
      </c>
      <c r="J25" s="1">
        <f>SUM(E28:E39)</f>
        <v>201898</v>
      </c>
      <c r="K25" s="1">
        <f>1-(J25/I25)</f>
        <v>0.90628004209316482</v>
      </c>
    </row>
    <row r="26" spans="1:11" x14ac:dyDescent="0.2">
      <c r="C26" s="1" t="s">
        <v>12</v>
      </c>
      <c r="D26" s="6">
        <v>2</v>
      </c>
      <c r="E26" s="1">
        <v>1797</v>
      </c>
      <c r="F26" s="1">
        <v>136.92500000000001</v>
      </c>
      <c r="G26" s="1">
        <v>58</v>
      </c>
      <c r="H26" s="1">
        <v>238</v>
      </c>
    </row>
    <row r="27" spans="1:11" x14ac:dyDescent="0.2">
      <c r="C27" s="1" t="s">
        <v>12</v>
      </c>
      <c r="D27" s="6">
        <v>3</v>
      </c>
      <c r="E27" s="1">
        <v>46946</v>
      </c>
      <c r="F27" s="1">
        <v>129.15700000000001</v>
      </c>
      <c r="G27" s="1">
        <v>29</v>
      </c>
      <c r="H27" s="1">
        <v>255</v>
      </c>
    </row>
    <row r="28" spans="1:11" x14ac:dyDescent="0.2">
      <c r="C28" s="1" t="s">
        <v>13</v>
      </c>
      <c r="D28" s="6">
        <v>4</v>
      </c>
      <c r="E28" s="1">
        <v>8212</v>
      </c>
      <c r="F28" s="1">
        <v>98.283000000000001</v>
      </c>
      <c r="G28" s="1">
        <v>24</v>
      </c>
      <c r="H28" s="1">
        <v>234</v>
      </c>
    </row>
    <row r="29" spans="1:11" x14ac:dyDescent="0.2">
      <c r="C29" s="1" t="s">
        <v>13</v>
      </c>
      <c r="D29" s="6">
        <v>5</v>
      </c>
      <c r="E29" s="1">
        <v>6665</v>
      </c>
      <c r="F29" s="1">
        <v>81.646000000000001</v>
      </c>
      <c r="G29" s="1">
        <v>33</v>
      </c>
      <c r="H29" s="1">
        <v>213</v>
      </c>
    </row>
    <row r="30" spans="1:11" x14ac:dyDescent="0.2">
      <c r="C30" s="1" t="s">
        <v>13</v>
      </c>
      <c r="D30" s="6">
        <v>6</v>
      </c>
      <c r="E30" s="1">
        <v>10300</v>
      </c>
      <c r="F30" s="1">
        <v>118.37</v>
      </c>
      <c r="G30" s="1">
        <v>32</v>
      </c>
      <c r="H30" s="1">
        <v>228</v>
      </c>
    </row>
    <row r="31" spans="1:11" x14ac:dyDescent="0.2">
      <c r="C31" s="1" t="s">
        <v>13</v>
      </c>
      <c r="D31" s="6">
        <v>7</v>
      </c>
      <c r="E31" s="1">
        <v>84701</v>
      </c>
      <c r="F31" s="1">
        <v>116.82899999999999</v>
      </c>
      <c r="G31" s="1">
        <v>32</v>
      </c>
      <c r="H31" s="1">
        <v>245</v>
      </c>
    </row>
    <row r="32" spans="1:11" x14ac:dyDescent="0.2">
      <c r="C32" s="1" t="s">
        <v>13</v>
      </c>
      <c r="D32" s="6">
        <v>8</v>
      </c>
      <c r="E32" s="1">
        <v>4474</v>
      </c>
      <c r="F32" s="1">
        <v>138.52699999999999</v>
      </c>
      <c r="G32" s="1">
        <v>37</v>
      </c>
      <c r="H32" s="1">
        <v>238</v>
      </c>
    </row>
    <row r="33" spans="1:11" x14ac:dyDescent="0.2">
      <c r="C33" s="1" t="s">
        <v>13</v>
      </c>
      <c r="D33" s="6">
        <v>9</v>
      </c>
      <c r="E33" s="1">
        <v>1317</v>
      </c>
      <c r="F33" s="1">
        <v>128.124</v>
      </c>
      <c r="G33" s="1">
        <v>47</v>
      </c>
      <c r="H33" s="1">
        <v>189</v>
      </c>
    </row>
    <row r="34" spans="1:11" x14ac:dyDescent="0.2">
      <c r="C34" s="1" t="s">
        <v>13</v>
      </c>
      <c r="D34" s="6">
        <v>10</v>
      </c>
      <c r="E34" s="1">
        <v>56505</v>
      </c>
      <c r="F34" s="1">
        <v>130.44200000000001</v>
      </c>
      <c r="G34" s="1">
        <v>33</v>
      </c>
      <c r="H34" s="1">
        <v>247</v>
      </c>
    </row>
    <row r="35" spans="1:11" x14ac:dyDescent="0.2">
      <c r="C35" s="1" t="s">
        <v>13</v>
      </c>
      <c r="D35" s="6">
        <v>11</v>
      </c>
      <c r="E35" s="1">
        <v>3887</v>
      </c>
      <c r="F35" s="1">
        <v>119.008</v>
      </c>
      <c r="G35" s="1">
        <v>30</v>
      </c>
      <c r="H35" s="1">
        <v>204</v>
      </c>
    </row>
    <row r="36" spans="1:11" x14ac:dyDescent="0.2">
      <c r="C36" s="1" t="s">
        <v>13</v>
      </c>
      <c r="D36" s="6">
        <v>12</v>
      </c>
      <c r="E36" s="1">
        <v>4873</v>
      </c>
      <c r="F36" s="1">
        <v>105.782</v>
      </c>
      <c r="G36" s="1">
        <v>34</v>
      </c>
      <c r="H36" s="1">
        <v>202</v>
      </c>
    </row>
    <row r="37" spans="1:11" x14ac:dyDescent="0.2">
      <c r="C37" s="1" t="s">
        <v>13</v>
      </c>
      <c r="D37" s="6">
        <v>13</v>
      </c>
      <c r="E37" s="1">
        <v>2008</v>
      </c>
      <c r="F37" s="1">
        <v>98.156000000000006</v>
      </c>
      <c r="G37" s="1">
        <v>33</v>
      </c>
      <c r="H37" s="1">
        <v>218</v>
      </c>
    </row>
    <row r="38" spans="1:11" x14ac:dyDescent="0.2">
      <c r="C38" s="1" t="s">
        <v>13</v>
      </c>
      <c r="D38" s="6">
        <v>14</v>
      </c>
      <c r="E38" s="1">
        <v>15896</v>
      </c>
      <c r="F38" s="1">
        <v>73.66</v>
      </c>
      <c r="G38" s="1">
        <v>27</v>
      </c>
      <c r="H38" s="1">
        <v>213</v>
      </c>
    </row>
    <row r="39" spans="1:11" x14ac:dyDescent="0.2">
      <c r="C39" s="1" t="s">
        <v>13</v>
      </c>
      <c r="D39" s="6">
        <v>15</v>
      </c>
      <c r="E39" s="1">
        <v>3060</v>
      </c>
      <c r="F39" s="1">
        <v>75.42</v>
      </c>
      <c r="G39" s="1">
        <v>29</v>
      </c>
      <c r="H39" s="1">
        <v>191</v>
      </c>
    </row>
    <row r="40" spans="1:11" x14ac:dyDescent="0.2">
      <c r="A40" s="1">
        <v>1</v>
      </c>
      <c r="B40" s="3">
        <v>42453</v>
      </c>
      <c r="C40" s="1" t="s">
        <v>11</v>
      </c>
      <c r="D40" s="6">
        <v>1</v>
      </c>
      <c r="E40" s="1">
        <v>1803492</v>
      </c>
      <c r="F40" s="1">
        <v>108.184</v>
      </c>
      <c r="G40" s="1">
        <v>5</v>
      </c>
      <c r="H40" s="1">
        <v>255</v>
      </c>
      <c r="I40" s="1">
        <f>E40-(SUM(E41:E42))</f>
        <v>1767569</v>
      </c>
      <c r="J40" s="1">
        <f>SUM(E43:E57)</f>
        <v>128213</v>
      </c>
      <c r="K40" s="1">
        <f>1-(J40/I40)</f>
        <v>0.92746365205545023</v>
      </c>
    </row>
    <row r="41" spans="1:11" x14ac:dyDescent="0.2">
      <c r="C41" s="1" t="s">
        <v>12</v>
      </c>
      <c r="D41" s="6">
        <v>2</v>
      </c>
      <c r="E41" s="1">
        <v>4708</v>
      </c>
      <c r="F41" s="1">
        <v>211.905</v>
      </c>
      <c r="G41" s="1">
        <v>38</v>
      </c>
      <c r="H41" s="1">
        <v>255</v>
      </c>
    </row>
    <row r="42" spans="1:11" x14ac:dyDescent="0.2">
      <c r="C42" s="1" t="s">
        <v>12</v>
      </c>
      <c r="D42" s="6">
        <v>3</v>
      </c>
      <c r="E42" s="1">
        <v>31215</v>
      </c>
      <c r="F42" s="1">
        <v>175.97200000000001</v>
      </c>
      <c r="G42" s="1">
        <v>27</v>
      </c>
      <c r="H42" s="1">
        <v>255</v>
      </c>
    </row>
    <row r="43" spans="1:11" x14ac:dyDescent="0.2">
      <c r="C43" s="1" t="s">
        <v>13</v>
      </c>
      <c r="D43" s="6">
        <v>4</v>
      </c>
      <c r="E43" s="1">
        <v>7082</v>
      </c>
      <c r="F43" s="1">
        <v>124.508</v>
      </c>
      <c r="G43" s="1">
        <v>26</v>
      </c>
      <c r="H43" s="1">
        <v>223</v>
      </c>
    </row>
    <row r="44" spans="1:11" x14ac:dyDescent="0.2">
      <c r="C44" s="1" t="s">
        <v>13</v>
      </c>
      <c r="D44" s="6">
        <v>5</v>
      </c>
      <c r="E44" s="1">
        <v>21947</v>
      </c>
      <c r="F44" s="1">
        <v>71.224999999999994</v>
      </c>
      <c r="G44" s="1">
        <v>14</v>
      </c>
      <c r="H44" s="1">
        <v>239</v>
      </c>
    </row>
    <row r="45" spans="1:11" x14ac:dyDescent="0.2">
      <c r="C45" s="1" t="s">
        <v>13</v>
      </c>
      <c r="D45" s="6">
        <v>6</v>
      </c>
      <c r="E45" s="1">
        <v>11504</v>
      </c>
      <c r="F45" s="1">
        <v>85.212000000000003</v>
      </c>
      <c r="G45" s="1">
        <v>14</v>
      </c>
      <c r="H45" s="1">
        <v>238</v>
      </c>
    </row>
    <row r="46" spans="1:11" x14ac:dyDescent="0.2">
      <c r="C46" s="1" t="s">
        <v>13</v>
      </c>
      <c r="D46" s="6">
        <v>7</v>
      </c>
      <c r="E46" s="1">
        <v>9732</v>
      </c>
      <c r="F46" s="1">
        <v>68.067999999999998</v>
      </c>
      <c r="G46" s="1">
        <v>12</v>
      </c>
      <c r="H46" s="1">
        <v>244</v>
      </c>
    </row>
    <row r="47" spans="1:11" x14ac:dyDescent="0.2">
      <c r="C47" s="1" t="s">
        <v>13</v>
      </c>
      <c r="D47" s="6">
        <v>8</v>
      </c>
      <c r="E47" s="1">
        <v>49718</v>
      </c>
      <c r="F47" s="1">
        <v>101.468</v>
      </c>
      <c r="G47" s="1">
        <v>16</v>
      </c>
      <c r="H47" s="1">
        <v>254</v>
      </c>
    </row>
    <row r="48" spans="1:11" x14ac:dyDescent="0.2">
      <c r="C48" s="1" t="s">
        <v>13</v>
      </c>
      <c r="D48" s="6">
        <v>9</v>
      </c>
      <c r="E48" s="1">
        <v>2533</v>
      </c>
      <c r="F48" s="1">
        <v>118.824</v>
      </c>
      <c r="G48" s="1">
        <v>49</v>
      </c>
      <c r="H48" s="1">
        <v>239</v>
      </c>
    </row>
    <row r="49" spans="1:11" x14ac:dyDescent="0.2">
      <c r="C49" s="1" t="s">
        <v>13</v>
      </c>
      <c r="D49" s="6">
        <v>10</v>
      </c>
      <c r="E49" s="1">
        <v>4711</v>
      </c>
      <c r="F49" s="1">
        <v>89.031999999999996</v>
      </c>
      <c r="G49" s="1">
        <v>23</v>
      </c>
      <c r="H49" s="1">
        <v>204</v>
      </c>
    </row>
    <row r="50" spans="1:11" x14ac:dyDescent="0.2">
      <c r="C50" s="1" t="s">
        <v>13</v>
      </c>
      <c r="D50" s="6">
        <v>11</v>
      </c>
      <c r="E50" s="1">
        <v>3461</v>
      </c>
      <c r="F50" s="1">
        <v>129.209</v>
      </c>
      <c r="G50" s="1">
        <v>35</v>
      </c>
      <c r="H50" s="1">
        <v>249</v>
      </c>
    </row>
    <row r="51" spans="1:11" x14ac:dyDescent="0.2">
      <c r="C51" s="1" t="s">
        <v>13</v>
      </c>
      <c r="D51" s="6">
        <v>12</v>
      </c>
      <c r="E51" s="1">
        <v>1381</v>
      </c>
      <c r="F51" s="1">
        <v>127.414</v>
      </c>
      <c r="G51" s="1">
        <v>61</v>
      </c>
      <c r="H51" s="1">
        <v>197</v>
      </c>
    </row>
    <row r="52" spans="1:11" x14ac:dyDescent="0.2">
      <c r="C52" s="1" t="s">
        <v>13</v>
      </c>
      <c r="D52" s="6">
        <v>13</v>
      </c>
      <c r="E52" s="1">
        <v>7362</v>
      </c>
      <c r="F52" s="1">
        <v>78.533000000000001</v>
      </c>
      <c r="G52" s="1">
        <v>28</v>
      </c>
      <c r="H52" s="1">
        <v>207</v>
      </c>
    </row>
    <row r="53" spans="1:11" x14ac:dyDescent="0.2">
      <c r="C53" s="1" t="s">
        <v>13</v>
      </c>
      <c r="D53" s="6">
        <v>14</v>
      </c>
      <c r="E53" s="1">
        <v>3507</v>
      </c>
      <c r="F53" s="1">
        <v>128.971</v>
      </c>
      <c r="G53" s="1">
        <v>48</v>
      </c>
      <c r="H53" s="1">
        <v>229</v>
      </c>
    </row>
    <row r="54" spans="1:11" x14ac:dyDescent="0.2">
      <c r="C54" s="1" t="s">
        <v>13</v>
      </c>
      <c r="D54" s="6">
        <v>15</v>
      </c>
      <c r="E54" s="1">
        <v>1191</v>
      </c>
      <c r="F54" s="1">
        <v>144.65100000000001</v>
      </c>
      <c r="G54" s="1">
        <v>66</v>
      </c>
      <c r="H54" s="1">
        <v>214</v>
      </c>
    </row>
    <row r="55" spans="1:11" x14ac:dyDescent="0.2">
      <c r="C55" s="1" t="s">
        <v>13</v>
      </c>
      <c r="D55" s="6">
        <v>16</v>
      </c>
      <c r="E55" s="1">
        <v>1070</v>
      </c>
      <c r="F55" s="1">
        <v>137.35400000000001</v>
      </c>
      <c r="G55" s="1">
        <v>61</v>
      </c>
      <c r="H55" s="1">
        <v>199</v>
      </c>
    </row>
    <row r="56" spans="1:11" x14ac:dyDescent="0.2">
      <c r="C56" s="1" t="s">
        <v>13</v>
      </c>
      <c r="D56" s="6">
        <v>17</v>
      </c>
      <c r="E56" s="1">
        <v>2271</v>
      </c>
      <c r="F56" s="1">
        <v>139.048</v>
      </c>
      <c r="G56" s="1">
        <v>38</v>
      </c>
      <c r="H56" s="1">
        <v>216</v>
      </c>
    </row>
    <row r="57" spans="1:11" x14ac:dyDescent="0.2">
      <c r="C57" s="1" t="s">
        <v>13</v>
      </c>
      <c r="D57" s="6">
        <v>18</v>
      </c>
      <c r="E57" s="1">
        <v>743</v>
      </c>
      <c r="F57" s="1">
        <v>136.71899999999999</v>
      </c>
      <c r="G57" s="1">
        <v>44</v>
      </c>
      <c r="H57" s="1">
        <v>215</v>
      </c>
    </row>
    <row r="58" spans="1:11" x14ac:dyDescent="0.2">
      <c r="A58" s="1">
        <v>1</v>
      </c>
      <c r="B58" s="3">
        <v>42521</v>
      </c>
      <c r="C58" s="1" t="s">
        <v>11</v>
      </c>
      <c r="D58" s="6">
        <v>1</v>
      </c>
      <c r="E58" s="1">
        <v>2250847</v>
      </c>
      <c r="F58" s="1">
        <v>106.67100000000001</v>
      </c>
      <c r="G58" s="1">
        <v>18</v>
      </c>
      <c r="H58" s="1">
        <v>255</v>
      </c>
      <c r="I58" s="1">
        <f>E58-(SUM(E59:E60))</f>
        <v>2201865</v>
      </c>
      <c r="J58" s="1">
        <f>SUM(E61:E72)</f>
        <v>159046</v>
      </c>
      <c r="K58" s="1">
        <f>1-(J58/I58)</f>
        <v>0.92776759701434919</v>
      </c>
    </row>
    <row r="59" spans="1:11" x14ac:dyDescent="0.2">
      <c r="C59" s="1" t="s">
        <v>12</v>
      </c>
      <c r="D59" s="6">
        <v>2</v>
      </c>
      <c r="E59" s="1">
        <v>2140</v>
      </c>
      <c r="F59" s="1">
        <v>200.73699999999999</v>
      </c>
      <c r="G59" s="1">
        <v>62</v>
      </c>
      <c r="H59" s="1">
        <v>251</v>
      </c>
    </row>
    <row r="60" spans="1:11" x14ac:dyDescent="0.2">
      <c r="C60" s="1" t="s">
        <v>12</v>
      </c>
      <c r="D60" s="6">
        <v>3</v>
      </c>
      <c r="E60" s="1">
        <v>46842</v>
      </c>
      <c r="F60" s="1">
        <v>166.035</v>
      </c>
      <c r="G60" s="1">
        <v>34</v>
      </c>
      <c r="H60" s="1">
        <v>255</v>
      </c>
    </row>
    <row r="61" spans="1:11" x14ac:dyDescent="0.2">
      <c r="C61" s="1" t="s">
        <v>13</v>
      </c>
      <c r="D61" s="6">
        <v>4</v>
      </c>
      <c r="E61" s="1">
        <v>58701</v>
      </c>
      <c r="F61" s="1">
        <v>93.394999999999996</v>
      </c>
      <c r="G61" s="1">
        <v>27</v>
      </c>
      <c r="H61" s="1">
        <v>239</v>
      </c>
    </row>
    <row r="62" spans="1:11" x14ac:dyDescent="0.2">
      <c r="C62" s="1" t="s">
        <v>13</v>
      </c>
      <c r="D62" s="6">
        <v>5</v>
      </c>
      <c r="E62" s="1">
        <v>2105</v>
      </c>
      <c r="F62" s="1">
        <v>130.06200000000001</v>
      </c>
      <c r="G62" s="1">
        <v>53</v>
      </c>
      <c r="H62" s="1">
        <v>217</v>
      </c>
    </row>
    <row r="63" spans="1:11" x14ac:dyDescent="0.2">
      <c r="C63" s="1" t="s">
        <v>13</v>
      </c>
      <c r="D63" s="6">
        <v>6</v>
      </c>
      <c r="E63" s="1">
        <v>4081</v>
      </c>
      <c r="F63" s="1">
        <v>98.382000000000005</v>
      </c>
      <c r="G63" s="1">
        <v>36</v>
      </c>
      <c r="H63" s="1">
        <v>194</v>
      </c>
    </row>
    <row r="64" spans="1:11" x14ac:dyDescent="0.2">
      <c r="C64" s="1" t="s">
        <v>13</v>
      </c>
      <c r="D64" s="6">
        <v>7</v>
      </c>
      <c r="E64" s="1">
        <v>2917</v>
      </c>
      <c r="F64" s="1">
        <v>111.426</v>
      </c>
      <c r="G64" s="1">
        <v>34</v>
      </c>
      <c r="H64" s="1">
        <v>198</v>
      </c>
    </row>
    <row r="65" spans="1:11" x14ac:dyDescent="0.2">
      <c r="C65" s="1" t="s">
        <v>13</v>
      </c>
      <c r="D65" s="6">
        <v>8</v>
      </c>
      <c r="E65" s="1">
        <v>683</v>
      </c>
      <c r="F65" s="1">
        <v>130.88</v>
      </c>
      <c r="G65" s="1">
        <v>80</v>
      </c>
      <c r="H65" s="1">
        <v>204</v>
      </c>
    </row>
    <row r="66" spans="1:11" x14ac:dyDescent="0.2">
      <c r="C66" s="1" t="s">
        <v>13</v>
      </c>
      <c r="D66" s="6">
        <v>9</v>
      </c>
      <c r="E66" s="1">
        <v>2790</v>
      </c>
      <c r="F66" s="1">
        <v>70.353999999999999</v>
      </c>
      <c r="G66" s="1">
        <v>33</v>
      </c>
      <c r="H66" s="1">
        <v>198</v>
      </c>
    </row>
    <row r="67" spans="1:11" x14ac:dyDescent="0.2">
      <c r="C67" s="1" t="s">
        <v>13</v>
      </c>
      <c r="D67" s="6">
        <v>10</v>
      </c>
      <c r="E67" s="1">
        <v>71142</v>
      </c>
      <c r="F67" s="1">
        <v>96.623999999999995</v>
      </c>
      <c r="G67" s="1">
        <v>28</v>
      </c>
      <c r="H67" s="1">
        <v>223</v>
      </c>
    </row>
    <row r="68" spans="1:11" x14ac:dyDescent="0.2">
      <c r="C68" s="1" t="s">
        <v>13</v>
      </c>
      <c r="D68" s="6">
        <v>11</v>
      </c>
      <c r="E68" s="1">
        <v>1414</v>
      </c>
      <c r="F68" s="1">
        <v>101.86799999999999</v>
      </c>
      <c r="G68" s="1">
        <v>40</v>
      </c>
      <c r="H68" s="1">
        <v>193</v>
      </c>
    </row>
    <row r="69" spans="1:11" x14ac:dyDescent="0.2">
      <c r="C69" s="1" t="s">
        <v>13</v>
      </c>
      <c r="D69" s="6">
        <v>12</v>
      </c>
      <c r="E69" s="1">
        <v>1733</v>
      </c>
      <c r="F69" s="1">
        <v>116.626</v>
      </c>
      <c r="G69" s="1">
        <v>58</v>
      </c>
      <c r="H69" s="1">
        <v>184</v>
      </c>
    </row>
    <row r="70" spans="1:11" x14ac:dyDescent="0.2">
      <c r="C70" s="1" t="s">
        <v>13</v>
      </c>
      <c r="D70" s="6">
        <v>13</v>
      </c>
      <c r="E70" s="1">
        <v>672</v>
      </c>
      <c r="F70" s="1">
        <v>132.74299999999999</v>
      </c>
      <c r="G70" s="1">
        <v>57</v>
      </c>
      <c r="H70" s="1">
        <v>184</v>
      </c>
    </row>
    <row r="71" spans="1:11" x14ac:dyDescent="0.2">
      <c r="C71" s="1" t="s">
        <v>13</v>
      </c>
      <c r="D71" s="6">
        <v>14</v>
      </c>
      <c r="E71" s="1">
        <v>8542</v>
      </c>
      <c r="F71" s="1">
        <v>65.975999999999999</v>
      </c>
      <c r="G71" s="1">
        <v>24</v>
      </c>
      <c r="H71" s="1">
        <v>189</v>
      </c>
    </row>
    <row r="72" spans="1:11" x14ac:dyDescent="0.2">
      <c r="C72" s="1" t="s">
        <v>13</v>
      </c>
      <c r="D72" s="6">
        <v>15</v>
      </c>
      <c r="E72" s="1">
        <v>4266</v>
      </c>
      <c r="F72" s="1">
        <v>129.22</v>
      </c>
      <c r="G72" s="1">
        <v>55</v>
      </c>
      <c r="H72" s="1">
        <v>203</v>
      </c>
    </row>
    <row r="73" spans="1:11" x14ac:dyDescent="0.2">
      <c r="A73" s="1">
        <v>1</v>
      </c>
      <c r="B73" s="3">
        <v>42633</v>
      </c>
      <c r="C73" s="1" t="s">
        <v>11</v>
      </c>
      <c r="D73" s="6">
        <v>1</v>
      </c>
      <c r="E73" s="1">
        <v>1461515</v>
      </c>
      <c r="F73" s="1">
        <v>113.61</v>
      </c>
      <c r="G73" s="1">
        <v>7</v>
      </c>
      <c r="H73" s="1">
        <v>255</v>
      </c>
      <c r="I73" s="1">
        <f>E73-E97</f>
        <v>1458233</v>
      </c>
      <c r="J73" s="1">
        <f>SUM(E74:E96)</f>
        <v>85341</v>
      </c>
      <c r="K73" s="1">
        <f>1-(J73/I73)</f>
        <v>0.94147643072129072</v>
      </c>
    </row>
    <row r="74" spans="1:11" x14ac:dyDescent="0.2">
      <c r="C74" s="1" t="s">
        <v>13</v>
      </c>
      <c r="D74" s="6">
        <v>2</v>
      </c>
      <c r="E74" s="1">
        <v>32264</v>
      </c>
      <c r="F74" s="1">
        <v>103.327</v>
      </c>
      <c r="G74" s="1">
        <v>35</v>
      </c>
      <c r="H74" s="1">
        <v>250</v>
      </c>
    </row>
    <row r="75" spans="1:11" x14ac:dyDescent="0.2">
      <c r="C75" s="1" t="s">
        <v>13</v>
      </c>
      <c r="D75" s="6">
        <v>3</v>
      </c>
      <c r="E75" s="1">
        <v>1039</v>
      </c>
      <c r="F75" s="1">
        <v>102.35</v>
      </c>
      <c r="G75" s="1">
        <v>43</v>
      </c>
      <c r="H75" s="1">
        <v>183</v>
      </c>
    </row>
    <row r="76" spans="1:11" x14ac:dyDescent="0.2">
      <c r="C76" s="1" t="s">
        <v>13</v>
      </c>
      <c r="D76" s="6">
        <v>4</v>
      </c>
      <c r="E76" s="1">
        <v>103</v>
      </c>
      <c r="F76" s="1">
        <v>79.786000000000001</v>
      </c>
      <c r="G76" s="1">
        <v>41</v>
      </c>
      <c r="H76" s="1">
        <v>135</v>
      </c>
    </row>
    <row r="77" spans="1:11" x14ac:dyDescent="0.2">
      <c r="C77" s="1" t="s">
        <v>13</v>
      </c>
      <c r="D77" s="6">
        <v>5</v>
      </c>
      <c r="E77" s="1">
        <v>376</v>
      </c>
      <c r="F77" s="1">
        <v>87.894000000000005</v>
      </c>
      <c r="G77" s="1">
        <v>37</v>
      </c>
      <c r="H77" s="1">
        <v>165</v>
      </c>
    </row>
    <row r="78" spans="1:11" x14ac:dyDescent="0.2">
      <c r="C78" s="1" t="s">
        <v>13</v>
      </c>
      <c r="D78" s="6">
        <v>6</v>
      </c>
      <c r="E78" s="1">
        <v>1247</v>
      </c>
      <c r="F78" s="1">
        <v>158.33099999999999</v>
      </c>
      <c r="G78" s="1">
        <v>50</v>
      </c>
      <c r="H78" s="1">
        <v>254</v>
      </c>
    </row>
    <row r="79" spans="1:11" x14ac:dyDescent="0.2">
      <c r="C79" s="1" t="s">
        <v>13</v>
      </c>
      <c r="D79" s="6">
        <v>7</v>
      </c>
      <c r="E79" s="1">
        <v>7116</v>
      </c>
      <c r="F79" s="1">
        <v>138.30799999999999</v>
      </c>
      <c r="G79" s="1">
        <v>38</v>
      </c>
      <c r="H79" s="1">
        <v>251</v>
      </c>
    </row>
    <row r="80" spans="1:11" x14ac:dyDescent="0.2">
      <c r="C80" s="1" t="s">
        <v>13</v>
      </c>
      <c r="D80" s="6">
        <v>8</v>
      </c>
      <c r="E80" s="1">
        <v>992</v>
      </c>
      <c r="F80" s="1">
        <v>139.797</v>
      </c>
      <c r="G80" s="1">
        <v>50</v>
      </c>
      <c r="H80" s="1">
        <v>238</v>
      </c>
    </row>
    <row r="81" spans="3:8" x14ac:dyDescent="0.2">
      <c r="C81" s="1" t="s">
        <v>13</v>
      </c>
      <c r="D81" s="6">
        <v>9</v>
      </c>
      <c r="E81" s="1">
        <v>630</v>
      </c>
      <c r="F81" s="1">
        <v>137.04599999999999</v>
      </c>
      <c r="G81" s="1">
        <v>67</v>
      </c>
      <c r="H81" s="1">
        <v>232</v>
      </c>
    </row>
    <row r="82" spans="3:8" x14ac:dyDescent="0.2">
      <c r="C82" s="1" t="s">
        <v>13</v>
      </c>
      <c r="D82" s="6">
        <v>10</v>
      </c>
      <c r="E82" s="1">
        <v>400</v>
      </c>
      <c r="F82" s="1">
        <v>128.85499999999999</v>
      </c>
      <c r="G82" s="1">
        <v>50</v>
      </c>
      <c r="H82" s="1">
        <v>221</v>
      </c>
    </row>
    <row r="83" spans="3:8" x14ac:dyDescent="0.2">
      <c r="C83" s="1" t="s">
        <v>13</v>
      </c>
      <c r="D83" s="6">
        <v>11</v>
      </c>
      <c r="E83" s="1">
        <v>275</v>
      </c>
      <c r="F83" s="1">
        <v>145.19999999999999</v>
      </c>
      <c r="G83" s="1">
        <v>56</v>
      </c>
      <c r="H83" s="1">
        <v>244</v>
      </c>
    </row>
    <row r="84" spans="3:8" x14ac:dyDescent="0.2">
      <c r="C84" s="1" t="s">
        <v>13</v>
      </c>
      <c r="D84" s="6">
        <v>12</v>
      </c>
      <c r="E84" s="1">
        <v>719</v>
      </c>
      <c r="F84" s="1">
        <v>134.55199999999999</v>
      </c>
      <c r="G84" s="1">
        <v>46</v>
      </c>
      <c r="H84" s="1">
        <v>221</v>
      </c>
    </row>
    <row r="85" spans="3:8" x14ac:dyDescent="0.2">
      <c r="C85" s="1" t="s">
        <v>13</v>
      </c>
      <c r="D85" s="6">
        <v>13</v>
      </c>
      <c r="E85" s="1">
        <v>26528</v>
      </c>
      <c r="F85" s="1">
        <v>115.11499999999999</v>
      </c>
      <c r="G85" s="1">
        <v>30</v>
      </c>
      <c r="H85" s="1">
        <v>246</v>
      </c>
    </row>
    <row r="86" spans="3:8" x14ac:dyDescent="0.2">
      <c r="C86" s="1" t="s">
        <v>13</v>
      </c>
      <c r="D86" s="6">
        <v>14</v>
      </c>
      <c r="E86" s="1">
        <v>1236</v>
      </c>
      <c r="F86" s="1">
        <v>147.87700000000001</v>
      </c>
      <c r="G86" s="1">
        <v>51</v>
      </c>
      <c r="H86" s="1">
        <v>246</v>
      </c>
    </row>
    <row r="87" spans="3:8" x14ac:dyDescent="0.2">
      <c r="C87" s="1" t="s">
        <v>13</v>
      </c>
      <c r="D87" s="6">
        <v>15</v>
      </c>
      <c r="E87" s="1">
        <v>255</v>
      </c>
      <c r="F87" s="1">
        <v>129.875</v>
      </c>
      <c r="G87" s="1">
        <v>72</v>
      </c>
      <c r="H87" s="1">
        <v>211</v>
      </c>
    </row>
    <row r="88" spans="3:8" x14ac:dyDescent="0.2">
      <c r="C88" s="1" t="s">
        <v>13</v>
      </c>
      <c r="D88" s="6">
        <v>16</v>
      </c>
      <c r="E88" s="1">
        <v>1197</v>
      </c>
      <c r="F88" s="1">
        <v>89.174000000000007</v>
      </c>
      <c r="G88" s="1">
        <v>37</v>
      </c>
      <c r="H88" s="1">
        <v>181</v>
      </c>
    </row>
    <row r="89" spans="3:8" x14ac:dyDescent="0.2">
      <c r="C89" s="1" t="s">
        <v>13</v>
      </c>
      <c r="D89" s="6">
        <v>17</v>
      </c>
      <c r="E89" s="1">
        <v>2268</v>
      </c>
      <c r="F89" s="1">
        <v>122.29300000000001</v>
      </c>
      <c r="G89" s="1">
        <v>42</v>
      </c>
      <c r="H89" s="1">
        <v>228</v>
      </c>
    </row>
    <row r="90" spans="3:8" x14ac:dyDescent="0.2">
      <c r="C90" s="1" t="s">
        <v>13</v>
      </c>
      <c r="D90" s="6">
        <v>18</v>
      </c>
      <c r="E90" s="1">
        <v>738</v>
      </c>
      <c r="F90" s="1">
        <v>144.755</v>
      </c>
      <c r="G90" s="1">
        <v>67</v>
      </c>
      <c r="H90" s="1">
        <v>205</v>
      </c>
    </row>
    <row r="91" spans="3:8" x14ac:dyDescent="0.2">
      <c r="C91" s="1" t="s">
        <v>13</v>
      </c>
      <c r="D91" s="6">
        <v>19</v>
      </c>
      <c r="E91" s="1">
        <v>3754</v>
      </c>
      <c r="F91" s="1">
        <v>126.807</v>
      </c>
      <c r="G91" s="1">
        <v>37</v>
      </c>
      <c r="H91" s="1">
        <v>246</v>
      </c>
    </row>
    <row r="92" spans="3:8" x14ac:dyDescent="0.2">
      <c r="C92" s="1" t="s">
        <v>13</v>
      </c>
      <c r="D92" s="6">
        <v>20</v>
      </c>
      <c r="E92" s="1">
        <v>277</v>
      </c>
      <c r="F92" s="1">
        <v>133.53100000000001</v>
      </c>
      <c r="G92" s="1">
        <v>62</v>
      </c>
      <c r="H92" s="1">
        <v>180</v>
      </c>
    </row>
    <row r="93" spans="3:8" x14ac:dyDescent="0.2">
      <c r="C93" s="1" t="s">
        <v>13</v>
      </c>
      <c r="D93" s="6">
        <v>21</v>
      </c>
      <c r="E93" s="1">
        <v>539</v>
      </c>
      <c r="F93" s="1">
        <v>102.208</v>
      </c>
      <c r="G93" s="1">
        <v>51</v>
      </c>
      <c r="H93" s="1">
        <v>205</v>
      </c>
    </row>
    <row r="94" spans="3:8" x14ac:dyDescent="0.2">
      <c r="C94" s="1" t="s">
        <v>13</v>
      </c>
      <c r="D94" s="6">
        <v>22</v>
      </c>
      <c r="E94" s="1">
        <v>989</v>
      </c>
      <c r="F94" s="1">
        <v>110.631</v>
      </c>
      <c r="G94" s="1">
        <v>51</v>
      </c>
      <c r="H94" s="1">
        <v>227</v>
      </c>
    </row>
    <row r="95" spans="3:8" x14ac:dyDescent="0.2">
      <c r="C95" s="1" t="s">
        <v>13</v>
      </c>
      <c r="D95" s="6">
        <v>23</v>
      </c>
      <c r="E95" s="1">
        <v>1027</v>
      </c>
      <c r="F95" s="1">
        <v>106.643</v>
      </c>
      <c r="G95" s="1">
        <v>43</v>
      </c>
      <c r="H95" s="1">
        <v>215</v>
      </c>
    </row>
    <row r="96" spans="3:8" x14ac:dyDescent="0.2">
      <c r="C96" s="1" t="s">
        <v>13</v>
      </c>
      <c r="D96" s="6">
        <v>24</v>
      </c>
      <c r="E96" s="1">
        <v>1372</v>
      </c>
      <c r="F96" s="1">
        <v>101.59699999999999</v>
      </c>
      <c r="G96" s="1">
        <v>32</v>
      </c>
      <c r="H96" s="1">
        <v>217</v>
      </c>
    </row>
    <row r="97" spans="1:11" x14ac:dyDescent="0.2">
      <c r="C97" s="1" t="s">
        <v>12</v>
      </c>
      <c r="D97" s="6">
        <v>25</v>
      </c>
      <c r="E97" s="1">
        <v>3282</v>
      </c>
      <c r="F97" s="1">
        <v>227.28899999999999</v>
      </c>
      <c r="G97" s="1">
        <v>117</v>
      </c>
      <c r="H97" s="1">
        <v>255</v>
      </c>
    </row>
    <row r="98" spans="1:11" x14ac:dyDescent="0.2">
      <c r="A98" s="1">
        <v>1</v>
      </c>
      <c r="B98" s="3">
        <v>42894</v>
      </c>
      <c r="C98" s="1" t="s">
        <v>11</v>
      </c>
      <c r="D98" s="6">
        <v>1</v>
      </c>
      <c r="E98" s="1">
        <v>1948414</v>
      </c>
      <c r="F98" s="1">
        <v>100.264</v>
      </c>
      <c r="G98" s="1">
        <v>3</v>
      </c>
      <c r="H98" s="1">
        <v>254</v>
      </c>
      <c r="I98" s="1">
        <f>E98-(SUM(E99:E100))</f>
        <v>1763017</v>
      </c>
      <c r="J98" s="1">
        <f>SUM(E101:E107)</f>
        <v>75950</v>
      </c>
      <c r="K98" s="1">
        <f>1-(J98/I98)</f>
        <v>0.95692043808993332</v>
      </c>
    </row>
    <row r="99" spans="1:11" x14ac:dyDescent="0.2">
      <c r="C99" s="1" t="s">
        <v>12</v>
      </c>
      <c r="D99" s="6">
        <v>2</v>
      </c>
      <c r="E99" s="1">
        <v>997</v>
      </c>
      <c r="F99" s="1">
        <v>93.146000000000001</v>
      </c>
      <c r="G99" s="1">
        <v>35</v>
      </c>
      <c r="H99" s="1">
        <v>189</v>
      </c>
    </row>
    <row r="100" spans="1:11" x14ac:dyDescent="0.2">
      <c r="C100" s="1" t="s">
        <v>12</v>
      </c>
      <c r="D100" s="6">
        <v>3</v>
      </c>
      <c r="E100" s="1">
        <v>184400</v>
      </c>
      <c r="F100" s="1">
        <v>136.29</v>
      </c>
      <c r="G100" s="1">
        <v>19</v>
      </c>
      <c r="H100" s="1">
        <v>254</v>
      </c>
    </row>
    <row r="101" spans="1:11" x14ac:dyDescent="0.2">
      <c r="C101" s="1" t="s">
        <v>13</v>
      </c>
      <c r="D101" s="6">
        <v>4</v>
      </c>
      <c r="E101" s="1">
        <v>14012</v>
      </c>
      <c r="F101" s="1">
        <v>60.488</v>
      </c>
      <c r="G101" s="1">
        <v>23</v>
      </c>
      <c r="H101" s="1">
        <v>192</v>
      </c>
    </row>
    <row r="102" spans="1:11" x14ac:dyDescent="0.2">
      <c r="C102" s="1" t="s">
        <v>13</v>
      </c>
      <c r="D102" s="6">
        <v>5</v>
      </c>
      <c r="E102" s="1">
        <v>496</v>
      </c>
      <c r="F102" s="1">
        <v>69.611000000000004</v>
      </c>
      <c r="G102" s="1">
        <v>34</v>
      </c>
      <c r="H102" s="1">
        <v>170</v>
      </c>
    </row>
    <row r="103" spans="1:11" x14ac:dyDescent="0.2">
      <c r="C103" s="1" t="s">
        <v>13</v>
      </c>
      <c r="D103" s="6">
        <v>6</v>
      </c>
      <c r="E103" s="1">
        <v>15578</v>
      </c>
      <c r="F103" s="1">
        <v>96.480999999999995</v>
      </c>
      <c r="G103" s="1">
        <v>38</v>
      </c>
      <c r="H103" s="1">
        <v>222</v>
      </c>
    </row>
    <row r="104" spans="1:11" x14ac:dyDescent="0.2">
      <c r="C104" s="1" t="s">
        <v>13</v>
      </c>
      <c r="D104" s="6">
        <v>7</v>
      </c>
      <c r="E104" s="1">
        <v>34581</v>
      </c>
      <c r="F104" s="1">
        <v>102.77200000000001</v>
      </c>
      <c r="G104" s="1">
        <v>46</v>
      </c>
      <c r="H104" s="1">
        <v>234</v>
      </c>
    </row>
    <row r="105" spans="1:11" x14ac:dyDescent="0.2">
      <c r="C105" s="1" t="s">
        <v>13</v>
      </c>
      <c r="D105" s="6">
        <v>8</v>
      </c>
      <c r="E105" s="1">
        <v>5240</v>
      </c>
      <c r="F105" s="1">
        <v>57.04</v>
      </c>
      <c r="G105" s="1">
        <v>23</v>
      </c>
      <c r="H105" s="1">
        <v>150</v>
      </c>
    </row>
    <row r="106" spans="1:11" x14ac:dyDescent="0.2">
      <c r="C106" s="1" t="s">
        <v>13</v>
      </c>
      <c r="D106" s="6">
        <v>9</v>
      </c>
      <c r="E106" s="1">
        <v>2968</v>
      </c>
      <c r="F106" s="1">
        <v>89.100999999999999</v>
      </c>
      <c r="G106" s="1">
        <v>34</v>
      </c>
      <c r="H106" s="1">
        <v>180</v>
      </c>
    </row>
    <row r="107" spans="1:11" x14ac:dyDescent="0.2">
      <c r="C107" s="1" t="s">
        <v>13</v>
      </c>
      <c r="D107" s="6">
        <v>10</v>
      </c>
      <c r="E107" s="1">
        <v>3075</v>
      </c>
      <c r="F107" s="1">
        <v>42.579000000000001</v>
      </c>
      <c r="G107" s="1">
        <v>26</v>
      </c>
      <c r="H107" s="1">
        <v>145</v>
      </c>
    </row>
    <row r="108" spans="1:11" x14ac:dyDescent="0.2">
      <c r="A108" s="1">
        <v>1</v>
      </c>
      <c r="B108" s="3">
        <v>43047</v>
      </c>
      <c r="C108" s="1" t="s">
        <v>11</v>
      </c>
      <c r="D108" s="6">
        <v>1</v>
      </c>
      <c r="E108" s="1">
        <v>1791532</v>
      </c>
      <c r="F108" s="1">
        <v>89.988</v>
      </c>
      <c r="G108" s="1">
        <v>0</v>
      </c>
      <c r="H108" s="1">
        <v>255</v>
      </c>
      <c r="I108" s="1">
        <f>E108-(SUM(E109:E111))</f>
        <v>1627518</v>
      </c>
      <c r="J108" s="1">
        <f>SUM(E112:E119)</f>
        <v>66421</v>
      </c>
      <c r="K108" s="1">
        <f>1-(J108/I108)</f>
        <v>0.95918877702120653</v>
      </c>
    </row>
    <row r="109" spans="1:11" x14ac:dyDescent="0.2">
      <c r="C109" s="1" t="s">
        <v>12</v>
      </c>
      <c r="D109" s="6">
        <v>2</v>
      </c>
      <c r="E109" s="1">
        <v>7141</v>
      </c>
      <c r="F109" s="1">
        <v>165.99799999999999</v>
      </c>
      <c r="G109" s="1">
        <v>42</v>
      </c>
      <c r="H109" s="1">
        <v>255</v>
      </c>
    </row>
    <row r="110" spans="1:11" x14ac:dyDescent="0.2">
      <c r="C110" s="1" t="s">
        <v>12</v>
      </c>
      <c r="D110" s="6">
        <v>3</v>
      </c>
      <c r="E110" s="1">
        <v>5445</v>
      </c>
      <c r="F110" s="1">
        <v>203.46</v>
      </c>
      <c r="G110" s="1">
        <v>61</v>
      </c>
      <c r="H110" s="1">
        <v>254</v>
      </c>
    </row>
    <row r="111" spans="1:11" x14ac:dyDescent="0.2">
      <c r="C111" s="1" t="s">
        <v>12</v>
      </c>
      <c r="D111" s="6">
        <v>4</v>
      </c>
      <c r="E111" s="1">
        <v>151428</v>
      </c>
      <c r="F111" s="1">
        <v>148.46299999999999</v>
      </c>
      <c r="G111" s="1">
        <v>18</v>
      </c>
      <c r="H111" s="1">
        <v>255</v>
      </c>
    </row>
    <row r="112" spans="1:11" x14ac:dyDescent="0.2">
      <c r="C112" s="1" t="s">
        <v>13</v>
      </c>
      <c r="D112" s="6">
        <v>5</v>
      </c>
      <c r="E112" s="1">
        <v>10312</v>
      </c>
      <c r="F112" s="1">
        <v>50.36</v>
      </c>
      <c r="G112" s="1">
        <v>9</v>
      </c>
      <c r="H112" s="1">
        <v>129</v>
      </c>
    </row>
    <row r="113" spans="1:11" x14ac:dyDescent="0.2">
      <c r="C113" s="1" t="s">
        <v>13</v>
      </c>
      <c r="D113" s="6">
        <v>6</v>
      </c>
      <c r="E113" s="1">
        <v>7225</v>
      </c>
      <c r="F113" s="1">
        <v>68.111000000000004</v>
      </c>
      <c r="G113" s="1">
        <v>22</v>
      </c>
      <c r="H113" s="1">
        <v>167</v>
      </c>
    </row>
    <row r="114" spans="1:11" x14ac:dyDescent="0.2">
      <c r="C114" s="1" t="s">
        <v>13</v>
      </c>
      <c r="D114" s="6">
        <v>7</v>
      </c>
      <c r="E114" s="1">
        <v>25413</v>
      </c>
      <c r="F114" s="1">
        <v>97.096000000000004</v>
      </c>
      <c r="G114" s="1">
        <v>16</v>
      </c>
      <c r="H114" s="1">
        <v>210</v>
      </c>
    </row>
    <row r="115" spans="1:11" x14ac:dyDescent="0.2">
      <c r="C115" s="1" t="s">
        <v>13</v>
      </c>
      <c r="D115" s="6">
        <v>8</v>
      </c>
      <c r="E115" s="1">
        <v>5074</v>
      </c>
      <c r="F115" s="1">
        <v>83.879000000000005</v>
      </c>
      <c r="G115" s="1">
        <v>35</v>
      </c>
      <c r="H115" s="1">
        <v>253</v>
      </c>
    </row>
    <row r="116" spans="1:11" x14ac:dyDescent="0.2">
      <c r="C116" s="1" t="s">
        <v>13</v>
      </c>
      <c r="D116" s="6">
        <v>9</v>
      </c>
      <c r="E116" s="1">
        <v>8772</v>
      </c>
      <c r="F116" s="1">
        <v>129.22200000000001</v>
      </c>
      <c r="G116" s="1">
        <v>30</v>
      </c>
      <c r="H116" s="1">
        <v>236</v>
      </c>
    </row>
    <row r="117" spans="1:11" x14ac:dyDescent="0.2">
      <c r="C117" s="1" t="s">
        <v>13</v>
      </c>
      <c r="D117" s="6">
        <v>10</v>
      </c>
      <c r="E117" s="1">
        <v>2090</v>
      </c>
      <c r="F117" s="1">
        <v>88.057000000000002</v>
      </c>
      <c r="G117" s="1">
        <v>32</v>
      </c>
      <c r="H117" s="1">
        <v>232</v>
      </c>
    </row>
    <row r="118" spans="1:11" x14ac:dyDescent="0.2">
      <c r="C118" s="1" t="s">
        <v>13</v>
      </c>
      <c r="D118" s="6">
        <v>11</v>
      </c>
      <c r="E118" s="1">
        <v>910</v>
      </c>
      <c r="F118" s="1">
        <v>106.691</v>
      </c>
      <c r="G118" s="1">
        <v>26</v>
      </c>
      <c r="H118" s="1">
        <v>192</v>
      </c>
    </row>
    <row r="119" spans="1:11" x14ac:dyDescent="0.2">
      <c r="C119" s="1" t="s">
        <v>13</v>
      </c>
      <c r="D119" s="6">
        <v>12</v>
      </c>
      <c r="E119" s="1">
        <v>6625</v>
      </c>
      <c r="F119" s="1">
        <v>67.412999999999997</v>
      </c>
      <c r="G119" s="1">
        <v>18</v>
      </c>
      <c r="H119" s="1">
        <v>169</v>
      </c>
    </row>
    <row r="120" spans="1:11" x14ac:dyDescent="0.2">
      <c r="A120" s="1">
        <v>1</v>
      </c>
      <c r="B120" s="3">
        <v>43636</v>
      </c>
      <c r="C120" s="1" t="s">
        <v>11</v>
      </c>
      <c r="D120" s="6">
        <v>1</v>
      </c>
      <c r="E120" s="1">
        <v>1625056</v>
      </c>
      <c r="F120" s="1">
        <v>81.227999999999994</v>
      </c>
      <c r="G120" s="1">
        <v>0</v>
      </c>
      <c r="H120" s="1">
        <v>255</v>
      </c>
      <c r="I120" s="1">
        <f>E120-E121</f>
        <v>1619937</v>
      </c>
      <c r="J120" s="1">
        <f>SUM(E122:E137)</f>
        <v>223511</v>
      </c>
      <c r="K120" s="1">
        <f>1-(J120/I120)</f>
        <v>0.86202488121451637</v>
      </c>
    </row>
    <row r="121" spans="1:11" x14ac:dyDescent="0.2">
      <c r="C121" s="1" t="s">
        <v>12</v>
      </c>
      <c r="D121" s="6">
        <v>2</v>
      </c>
      <c r="E121" s="1">
        <v>5119</v>
      </c>
      <c r="F121" s="1">
        <v>115.937</v>
      </c>
      <c r="G121" s="1">
        <v>7</v>
      </c>
      <c r="H121" s="1">
        <v>224</v>
      </c>
    </row>
    <row r="122" spans="1:11" x14ac:dyDescent="0.2">
      <c r="C122" s="1" t="s">
        <v>13</v>
      </c>
      <c r="D122" s="6">
        <v>3</v>
      </c>
      <c r="E122" s="1">
        <v>7140</v>
      </c>
      <c r="F122" s="1">
        <v>73.980999999999995</v>
      </c>
      <c r="G122" s="1">
        <v>20</v>
      </c>
      <c r="H122" s="1">
        <v>226</v>
      </c>
    </row>
    <row r="123" spans="1:11" x14ac:dyDescent="0.2">
      <c r="C123" s="1" t="s">
        <v>13</v>
      </c>
      <c r="D123" s="6">
        <v>4</v>
      </c>
      <c r="E123" s="1">
        <v>3027</v>
      </c>
      <c r="F123" s="1">
        <v>65.064999999999998</v>
      </c>
      <c r="G123" s="1">
        <v>17</v>
      </c>
      <c r="H123" s="1">
        <v>189</v>
      </c>
    </row>
    <row r="124" spans="1:11" x14ac:dyDescent="0.2">
      <c r="C124" s="1" t="s">
        <v>13</v>
      </c>
      <c r="D124" s="6">
        <v>5</v>
      </c>
      <c r="E124" s="1">
        <v>4360</v>
      </c>
      <c r="F124" s="1">
        <v>39.234999999999999</v>
      </c>
      <c r="G124" s="1">
        <v>8</v>
      </c>
      <c r="H124" s="1">
        <v>239</v>
      </c>
    </row>
    <row r="125" spans="1:11" x14ac:dyDescent="0.2">
      <c r="C125" s="1" t="s">
        <v>13</v>
      </c>
      <c r="D125" s="6">
        <v>6</v>
      </c>
      <c r="E125" s="1">
        <v>2587</v>
      </c>
      <c r="F125" s="1">
        <v>69.691000000000003</v>
      </c>
      <c r="G125" s="1">
        <v>18</v>
      </c>
      <c r="H125" s="1">
        <v>226</v>
      </c>
    </row>
    <row r="126" spans="1:11" x14ac:dyDescent="0.2">
      <c r="C126" s="1" t="s">
        <v>13</v>
      </c>
      <c r="D126" s="6">
        <v>7</v>
      </c>
      <c r="E126" s="1">
        <v>3909</v>
      </c>
      <c r="F126" s="1">
        <v>98.626999999999995</v>
      </c>
      <c r="G126" s="1">
        <v>13</v>
      </c>
      <c r="H126" s="1">
        <v>223</v>
      </c>
    </row>
    <row r="127" spans="1:11" x14ac:dyDescent="0.2">
      <c r="C127" s="1" t="s">
        <v>13</v>
      </c>
      <c r="D127" s="6">
        <v>8</v>
      </c>
      <c r="E127" s="1">
        <v>8386</v>
      </c>
      <c r="F127" s="1">
        <v>77.200999999999993</v>
      </c>
      <c r="G127" s="1">
        <v>7</v>
      </c>
      <c r="H127" s="1">
        <v>240</v>
      </c>
    </row>
    <row r="128" spans="1:11" x14ac:dyDescent="0.2">
      <c r="C128" s="1" t="s">
        <v>13</v>
      </c>
      <c r="D128" s="6">
        <v>9</v>
      </c>
      <c r="E128" s="1">
        <v>2439</v>
      </c>
      <c r="F128" s="1">
        <v>44.173999999999999</v>
      </c>
      <c r="G128" s="1">
        <v>2</v>
      </c>
      <c r="H128" s="1">
        <v>227</v>
      </c>
    </row>
    <row r="129" spans="1:11" x14ac:dyDescent="0.2">
      <c r="C129" s="1" t="s">
        <v>13</v>
      </c>
      <c r="D129" s="6">
        <v>10</v>
      </c>
      <c r="E129" s="1">
        <v>201</v>
      </c>
      <c r="F129" s="1">
        <v>56.850999999999999</v>
      </c>
      <c r="G129" s="1">
        <v>26</v>
      </c>
      <c r="H129" s="1">
        <v>106</v>
      </c>
    </row>
    <row r="130" spans="1:11" x14ac:dyDescent="0.2">
      <c r="C130" s="1" t="s">
        <v>13</v>
      </c>
      <c r="D130" s="6">
        <v>11</v>
      </c>
      <c r="E130" s="1">
        <v>6149</v>
      </c>
      <c r="F130" s="1">
        <v>60.478000000000002</v>
      </c>
      <c r="G130" s="1">
        <v>19</v>
      </c>
      <c r="H130" s="1">
        <v>223</v>
      </c>
    </row>
    <row r="131" spans="1:11" x14ac:dyDescent="0.2">
      <c r="C131" s="1" t="s">
        <v>13</v>
      </c>
      <c r="D131" s="6">
        <v>12</v>
      </c>
      <c r="E131" s="1">
        <v>5962</v>
      </c>
      <c r="F131" s="1">
        <v>60.225999999999999</v>
      </c>
      <c r="G131" s="1">
        <v>3</v>
      </c>
      <c r="H131" s="1">
        <v>227</v>
      </c>
    </row>
    <row r="132" spans="1:11" x14ac:dyDescent="0.2">
      <c r="C132" s="1" t="s">
        <v>13</v>
      </c>
      <c r="D132" s="6">
        <v>13</v>
      </c>
      <c r="E132" s="1">
        <v>1546</v>
      </c>
      <c r="F132" s="1">
        <v>70.472999999999999</v>
      </c>
      <c r="G132" s="1">
        <v>12</v>
      </c>
      <c r="H132" s="1">
        <v>203</v>
      </c>
    </row>
    <row r="133" spans="1:11" x14ac:dyDescent="0.2">
      <c r="C133" s="1" t="s">
        <v>13</v>
      </c>
      <c r="D133" s="6">
        <v>14</v>
      </c>
      <c r="E133" s="1">
        <v>1272</v>
      </c>
      <c r="F133" s="1">
        <v>56.365000000000002</v>
      </c>
      <c r="G133" s="1">
        <v>13</v>
      </c>
      <c r="H133" s="1">
        <v>216</v>
      </c>
    </row>
    <row r="134" spans="1:11" x14ac:dyDescent="0.2">
      <c r="C134" s="1" t="s">
        <v>13</v>
      </c>
      <c r="D134" s="6">
        <v>15</v>
      </c>
      <c r="E134" s="1">
        <v>1907</v>
      </c>
      <c r="F134" s="1">
        <v>51.453000000000003</v>
      </c>
      <c r="G134" s="1">
        <v>21</v>
      </c>
      <c r="H134" s="1">
        <v>201</v>
      </c>
    </row>
    <row r="135" spans="1:11" x14ac:dyDescent="0.2">
      <c r="C135" s="1" t="s">
        <v>13</v>
      </c>
      <c r="D135" s="6">
        <v>16</v>
      </c>
      <c r="E135" s="1">
        <v>62827</v>
      </c>
      <c r="F135" s="1">
        <v>61.192999999999998</v>
      </c>
      <c r="G135" s="1">
        <v>3</v>
      </c>
      <c r="H135" s="1">
        <v>220</v>
      </c>
    </row>
    <row r="136" spans="1:11" x14ac:dyDescent="0.2">
      <c r="C136" s="1" t="s">
        <v>13</v>
      </c>
      <c r="D136" s="6">
        <v>17</v>
      </c>
      <c r="E136" s="1">
        <v>110970</v>
      </c>
      <c r="F136" s="1">
        <v>68.540000000000006</v>
      </c>
      <c r="G136" s="1">
        <v>7</v>
      </c>
      <c r="H136" s="1">
        <v>245</v>
      </c>
    </row>
    <row r="137" spans="1:11" x14ac:dyDescent="0.2">
      <c r="C137" s="1" t="s">
        <v>13</v>
      </c>
      <c r="D137" s="6">
        <v>18</v>
      </c>
      <c r="E137" s="1">
        <v>829</v>
      </c>
      <c r="F137" s="1">
        <v>65.210999999999999</v>
      </c>
      <c r="G137" s="1">
        <v>38</v>
      </c>
      <c r="H137" s="1">
        <v>114</v>
      </c>
    </row>
    <row r="138" spans="1:11" x14ac:dyDescent="0.2">
      <c r="A138" s="1">
        <v>1</v>
      </c>
      <c r="B138" s="3">
        <v>44629</v>
      </c>
      <c r="C138" s="1" t="s">
        <v>11</v>
      </c>
      <c r="D138" s="6">
        <v>1</v>
      </c>
      <c r="E138" s="1">
        <v>341090</v>
      </c>
      <c r="F138" s="1">
        <v>86.683999999999997</v>
      </c>
      <c r="G138" s="1">
        <v>0</v>
      </c>
      <c r="H138" s="1">
        <v>255</v>
      </c>
      <c r="I138" s="1">
        <f>E138-(SUM(E139:E140))</f>
        <v>333856</v>
      </c>
      <c r="J138" s="1">
        <f>SUM(E141:E169)</f>
        <v>17711</v>
      </c>
      <c r="K138" s="1">
        <f>1-(J138/I138)</f>
        <v>0.94695018211444459</v>
      </c>
    </row>
    <row r="139" spans="1:11" x14ac:dyDescent="0.2">
      <c r="C139" s="1" t="s">
        <v>12</v>
      </c>
      <c r="D139" s="6">
        <v>2</v>
      </c>
      <c r="E139" s="1">
        <v>513</v>
      </c>
      <c r="F139" s="1">
        <v>157.16399999999999</v>
      </c>
      <c r="G139" s="1">
        <v>22</v>
      </c>
      <c r="H139" s="1">
        <v>255</v>
      </c>
    </row>
    <row r="140" spans="1:11" x14ac:dyDescent="0.2">
      <c r="C140" s="1" t="s">
        <v>12</v>
      </c>
      <c r="D140" s="6">
        <v>3</v>
      </c>
      <c r="E140" s="1">
        <v>6721</v>
      </c>
      <c r="F140" s="1">
        <v>173.483</v>
      </c>
      <c r="G140" s="1">
        <v>20</v>
      </c>
      <c r="H140" s="1">
        <v>255</v>
      </c>
    </row>
    <row r="141" spans="1:11" x14ac:dyDescent="0.2">
      <c r="C141" s="1" t="s">
        <v>13</v>
      </c>
      <c r="D141" s="6">
        <v>4</v>
      </c>
      <c r="E141" s="1">
        <v>516</v>
      </c>
      <c r="F141" s="1">
        <v>139.44</v>
      </c>
      <c r="G141" s="1">
        <v>16</v>
      </c>
      <c r="H141" s="1">
        <v>241</v>
      </c>
    </row>
    <row r="142" spans="1:11" x14ac:dyDescent="0.2">
      <c r="C142" s="1" t="s">
        <v>13</v>
      </c>
      <c r="D142" s="6">
        <v>5</v>
      </c>
      <c r="E142" s="1">
        <v>673</v>
      </c>
      <c r="F142" s="1">
        <v>61.866</v>
      </c>
      <c r="G142" s="1">
        <v>3</v>
      </c>
      <c r="H142" s="1">
        <v>243</v>
      </c>
    </row>
    <row r="143" spans="1:11" x14ac:dyDescent="0.2">
      <c r="C143" s="1" t="s">
        <v>13</v>
      </c>
      <c r="D143" s="6">
        <v>6</v>
      </c>
      <c r="E143" s="1">
        <v>733</v>
      </c>
      <c r="F143" s="1">
        <v>80.057000000000002</v>
      </c>
      <c r="G143" s="1">
        <v>9</v>
      </c>
      <c r="H143" s="1">
        <v>238</v>
      </c>
    </row>
    <row r="144" spans="1:11" x14ac:dyDescent="0.2">
      <c r="C144" s="1" t="s">
        <v>13</v>
      </c>
      <c r="D144" s="6">
        <v>7</v>
      </c>
      <c r="E144" s="1">
        <v>166</v>
      </c>
      <c r="F144" s="1">
        <v>110.711</v>
      </c>
      <c r="G144" s="1">
        <v>20</v>
      </c>
      <c r="H144" s="1">
        <v>237</v>
      </c>
    </row>
    <row r="145" spans="3:8" x14ac:dyDescent="0.2">
      <c r="C145" s="1" t="s">
        <v>13</v>
      </c>
      <c r="D145" s="6">
        <v>8</v>
      </c>
      <c r="E145" s="1">
        <v>1737</v>
      </c>
      <c r="F145" s="1">
        <v>84.216999999999999</v>
      </c>
      <c r="G145" s="1">
        <v>7</v>
      </c>
      <c r="H145" s="1">
        <v>236</v>
      </c>
    </row>
    <row r="146" spans="3:8" x14ac:dyDescent="0.2">
      <c r="C146" s="1" t="s">
        <v>13</v>
      </c>
      <c r="D146" s="6">
        <v>9</v>
      </c>
      <c r="E146" s="1">
        <v>248</v>
      </c>
      <c r="F146" s="1">
        <v>87.774000000000001</v>
      </c>
      <c r="G146" s="1">
        <v>20</v>
      </c>
      <c r="H146" s="1">
        <v>208</v>
      </c>
    </row>
    <row r="147" spans="3:8" x14ac:dyDescent="0.2">
      <c r="C147" s="1" t="s">
        <v>13</v>
      </c>
      <c r="D147" s="6">
        <v>10</v>
      </c>
      <c r="E147" s="1">
        <v>3867</v>
      </c>
      <c r="F147" s="1">
        <v>79.945999999999998</v>
      </c>
      <c r="G147" s="1">
        <v>2</v>
      </c>
      <c r="H147" s="1">
        <v>241</v>
      </c>
    </row>
    <row r="148" spans="3:8" x14ac:dyDescent="0.2">
      <c r="C148" s="1" t="s">
        <v>13</v>
      </c>
      <c r="D148" s="6">
        <v>11</v>
      </c>
      <c r="E148" s="1">
        <v>490</v>
      </c>
      <c r="F148" s="1">
        <v>90.734999999999999</v>
      </c>
      <c r="G148" s="1">
        <v>15</v>
      </c>
      <c r="H148" s="1">
        <v>231</v>
      </c>
    </row>
    <row r="149" spans="3:8" x14ac:dyDescent="0.2">
      <c r="C149" s="1" t="s">
        <v>13</v>
      </c>
      <c r="D149" s="6">
        <v>12</v>
      </c>
      <c r="E149" s="1">
        <v>651</v>
      </c>
      <c r="F149" s="1">
        <v>51.137999999999998</v>
      </c>
      <c r="G149" s="1">
        <v>16</v>
      </c>
      <c r="H149" s="1">
        <v>243</v>
      </c>
    </row>
    <row r="150" spans="3:8" x14ac:dyDescent="0.2">
      <c r="C150" s="1" t="s">
        <v>13</v>
      </c>
      <c r="D150" s="6">
        <v>13</v>
      </c>
      <c r="E150" s="1">
        <v>61</v>
      </c>
      <c r="F150" s="1">
        <v>118.623</v>
      </c>
      <c r="G150" s="1">
        <v>3</v>
      </c>
      <c r="H150" s="1">
        <v>224</v>
      </c>
    </row>
    <row r="151" spans="3:8" x14ac:dyDescent="0.2">
      <c r="C151" s="1" t="s">
        <v>13</v>
      </c>
      <c r="D151" s="6">
        <v>14</v>
      </c>
      <c r="E151" s="1">
        <v>458</v>
      </c>
      <c r="F151" s="1">
        <v>77.747</v>
      </c>
      <c r="G151" s="1">
        <v>9</v>
      </c>
      <c r="H151" s="1">
        <v>225</v>
      </c>
    </row>
    <row r="152" spans="3:8" x14ac:dyDescent="0.2">
      <c r="C152" s="1" t="s">
        <v>13</v>
      </c>
      <c r="D152" s="6">
        <v>15</v>
      </c>
      <c r="E152" s="1">
        <v>109</v>
      </c>
      <c r="F152" s="1">
        <v>91.468000000000004</v>
      </c>
      <c r="G152" s="1">
        <v>29</v>
      </c>
      <c r="H152" s="1">
        <v>191</v>
      </c>
    </row>
    <row r="153" spans="3:8" x14ac:dyDescent="0.2">
      <c r="C153" s="1" t="s">
        <v>13</v>
      </c>
      <c r="D153" s="6">
        <v>16</v>
      </c>
      <c r="E153" s="1">
        <v>361</v>
      </c>
      <c r="F153" s="1">
        <v>113.139</v>
      </c>
      <c r="G153" s="1">
        <v>14</v>
      </c>
      <c r="H153" s="1">
        <v>230</v>
      </c>
    </row>
    <row r="154" spans="3:8" x14ac:dyDescent="0.2">
      <c r="C154" s="1" t="s">
        <v>13</v>
      </c>
      <c r="D154" s="6">
        <v>17</v>
      </c>
      <c r="E154" s="1">
        <v>2967</v>
      </c>
      <c r="F154" s="1">
        <v>82.655000000000001</v>
      </c>
      <c r="G154" s="1">
        <v>1</v>
      </c>
      <c r="H154" s="1">
        <v>243</v>
      </c>
    </row>
    <row r="155" spans="3:8" x14ac:dyDescent="0.2">
      <c r="C155" s="1" t="s">
        <v>13</v>
      </c>
      <c r="D155" s="6">
        <v>18</v>
      </c>
      <c r="E155" s="1">
        <v>410</v>
      </c>
      <c r="F155" s="1">
        <v>43.997999999999998</v>
      </c>
      <c r="G155" s="1">
        <v>14</v>
      </c>
      <c r="H155" s="1">
        <v>171</v>
      </c>
    </row>
    <row r="156" spans="3:8" x14ac:dyDescent="0.2">
      <c r="C156" s="1" t="s">
        <v>13</v>
      </c>
      <c r="D156" s="6">
        <v>19</v>
      </c>
      <c r="E156" s="1">
        <v>496</v>
      </c>
      <c r="F156" s="1">
        <v>89.137</v>
      </c>
      <c r="G156" s="1">
        <v>16</v>
      </c>
      <c r="H156" s="1">
        <v>204</v>
      </c>
    </row>
    <row r="157" spans="3:8" x14ac:dyDescent="0.2">
      <c r="C157" s="1" t="s">
        <v>13</v>
      </c>
      <c r="D157" s="6">
        <v>20</v>
      </c>
      <c r="E157" s="1">
        <v>178</v>
      </c>
      <c r="F157" s="1">
        <v>84.555999999999997</v>
      </c>
      <c r="G157" s="1">
        <v>27</v>
      </c>
      <c r="H157" s="1">
        <v>213</v>
      </c>
    </row>
    <row r="158" spans="3:8" x14ac:dyDescent="0.2">
      <c r="C158" s="1" t="s">
        <v>13</v>
      </c>
      <c r="D158" s="6">
        <v>21</v>
      </c>
      <c r="E158" s="1">
        <v>135</v>
      </c>
      <c r="F158" s="1">
        <v>77.206999999999994</v>
      </c>
      <c r="G158" s="1">
        <v>17</v>
      </c>
      <c r="H158" s="1">
        <v>186</v>
      </c>
    </row>
    <row r="159" spans="3:8" x14ac:dyDescent="0.2">
      <c r="C159" s="1" t="s">
        <v>13</v>
      </c>
      <c r="D159" s="6">
        <v>22</v>
      </c>
      <c r="E159" s="1">
        <v>112</v>
      </c>
      <c r="F159" s="1">
        <v>116.455</v>
      </c>
      <c r="G159" s="1">
        <v>27</v>
      </c>
      <c r="H159" s="1">
        <v>222</v>
      </c>
    </row>
    <row r="160" spans="3:8" x14ac:dyDescent="0.2">
      <c r="C160" s="1" t="s">
        <v>13</v>
      </c>
      <c r="D160" s="6">
        <v>23</v>
      </c>
      <c r="E160" s="1">
        <v>131</v>
      </c>
      <c r="F160" s="1">
        <v>59.915999999999997</v>
      </c>
      <c r="G160" s="1">
        <v>27</v>
      </c>
      <c r="H160" s="1">
        <v>129</v>
      </c>
    </row>
    <row r="161" spans="1:11" x14ac:dyDescent="0.2">
      <c r="C161" s="1" t="s">
        <v>13</v>
      </c>
      <c r="D161" s="6">
        <v>24</v>
      </c>
      <c r="E161" s="1">
        <v>349</v>
      </c>
      <c r="F161" s="1">
        <v>49.957000000000001</v>
      </c>
      <c r="G161" s="1">
        <v>19</v>
      </c>
      <c r="H161" s="1">
        <v>125</v>
      </c>
    </row>
    <row r="162" spans="1:11" x14ac:dyDescent="0.2">
      <c r="C162" s="1" t="s">
        <v>13</v>
      </c>
      <c r="D162" s="6">
        <v>25</v>
      </c>
      <c r="E162" s="1">
        <v>1108</v>
      </c>
      <c r="F162" s="1">
        <v>87.215999999999994</v>
      </c>
      <c r="G162" s="1">
        <v>14</v>
      </c>
      <c r="H162" s="1">
        <v>214</v>
      </c>
    </row>
    <row r="163" spans="1:11" x14ac:dyDescent="0.2">
      <c r="C163" s="1" t="s">
        <v>13</v>
      </c>
      <c r="D163" s="6">
        <v>26</v>
      </c>
      <c r="E163" s="1">
        <v>229</v>
      </c>
      <c r="F163" s="1">
        <v>99.108999999999995</v>
      </c>
      <c r="G163" s="1">
        <v>15</v>
      </c>
      <c r="H163" s="1">
        <v>181</v>
      </c>
    </row>
    <row r="164" spans="1:11" x14ac:dyDescent="0.2">
      <c r="C164" s="1" t="s">
        <v>13</v>
      </c>
      <c r="D164" s="6">
        <v>27</v>
      </c>
      <c r="E164" s="1">
        <v>80</v>
      </c>
      <c r="F164" s="1">
        <v>59.912999999999997</v>
      </c>
      <c r="G164" s="1">
        <v>23</v>
      </c>
      <c r="H164" s="1">
        <v>131</v>
      </c>
    </row>
    <row r="165" spans="1:11" x14ac:dyDescent="0.2">
      <c r="C165" s="1" t="s">
        <v>13</v>
      </c>
      <c r="D165" s="6">
        <v>28</v>
      </c>
      <c r="E165" s="1">
        <v>345</v>
      </c>
      <c r="F165" s="1">
        <v>93.116</v>
      </c>
      <c r="G165" s="1">
        <v>23</v>
      </c>
      <c r="H165" s="1">
        <v>197</v>
      </c>
    </row>
    <row r="166" spans="1:11" x14ac:dyDescent="0.2">
      <c r="C166" s="1" t="s">
        <v>13</v>
      </c>
      <c r="D166" s="6">
        <v>29</v>
      </c>
      <c r="E166" s="1">
        <v>487</v>
      </c>
      <c r="F166" s="1">
        <v>97.156000000000006</v>
      </c>
      <c r="G166" s="1">
        <v>26</v>
      </c>
      <c r="H166" s="1">
        <v>167</v>
      </c>
    </row>
    <row r="167" spans="1:11" x14ac:dyDescent="0.2">
      <c r="C167" s="1" t="s">
        <v>13</v>
      </c>
      <c r="D167" s="6">
        <v>30</v>
      </c>
      <c r="E167" s="1">
        <v>169</v>
      </c>
      <c r="F167" s="1">
        <v>74.697999999999993</v>
      </c>
      <c r="G167" s="1">
        <v>30</v>
      </c>
      <c r="H167" s="1">
        <v>185</v>
      </c>
    </row>
    <row r="168" spans="1:11" x14ac:dyDescent="0.2">
      <c r="C168" s="1" t="s">
        <v>13</v>
      </c>
      <c r="D168" s="6">
        <v>31</v>
      </c>
      <c r="E168" s="1">
        <v>341</v>
      </c>
      <c r="F168" s="1">
        <v>114.352</v>
      </c>
      <c r="G168" s="1">
        <v>25</v>
      </c>
      <c r="H168" s="1">
        <v>207</v>
      </c>
    </row>
    <row r="169" spans="1:11" x14ac:dyDescent="0.2">
      <c r="C169" s="1" t="s">
        <v>13</v>
      </c>
      <c r="D169" s="6">
        <v>32</v>
      </c>
      <c r="E169" s="1">
        <v>104</v>
      </c>
      <c r="F169" s="1">
        <v>97.558000000000007</v>
      </c>
      <c r="G169" s="1">
        <v>25</v>
      </c>
      <c r="H169" s="1">
        <v>201</v>
      </c>
    </row>
    <row r="170" spans="1:11" x14ac:dyDescent="0.2">
      <c r="A170" s="1">
        <v>1</v>
      </c>
      <c r="B170" s="3">
        <v>44805</v>
      </c>
      <c r="C170" s="1" t="s">
        <v>11</v>
      </c>
      <c r="D170" s="6">
        <v>1</v>
      </c>
      <c r="E170" s="1">
        <v>636826</v>
      </c>
      <c r="F170" s="1">
        <v>89.025000000000006</v>
      </c>
      <c r="G170" s="1">
        <v>4</v>
      </c>
      <c r="H170" s="1">
        <v>252</v>
      </c>
      <c r="I170" s="1">
        <f>E170</f>
        <v>636826</v>
      </c>
      <c r="J170" s="1">
        <f>SUM(E171:E192)</f>
        <v>75722</v>
      </c>
      <c r="K170" s="1">
        <f>1-(J170/I170)</f>
        <v>0.88109467892328519</v>
      </c>
    </row>
    <row r="171" spans="1:11" x14ac:dyDescent="0.2">
      <c r="C171" s="1" t="s">
        <v>13</v>
      </c>
      <c r="D171" s="6">
        <v>2</v>
      </c>
      <c r="E171" s="1">
        <v>6575</v>
      </c>
      <c r="F171" s="1">
        <v>97.322999999999993</v>
      </c>
      <c r="G171" s="1">
        <v>17</v>
      </c>
      <c r="H171" s="1">
        <v>224</v>
      </c>
    </row>
    <row r="172" spans="1:11" x14ac:dyDescent="0.2">
      <c r="C172" s="1" t="s">
        <v>13</v>
      </c>
      <c r="D172" s="6">
        <v>3</v>
      </c>
      <c r="E172" s="1">
        <v>17364</v>
      </c>
      <c r="F172" s="1">
        <v>72.849000000000004</v>
      </c>
      <c r="G172" s="1">
        <v>17</v>
      </c>
      <c r="H172" s="1">
        <v>222</v>
      </c>
    </row>
    <row r="173" spans="1:11" x14ac:dyDescent="0.2">
      <c r="C173" s="1" t="s">
        <v>13</v>
      </c>
      <c r="D173" s="6">
        <v>4</v>
      </c>
      <c r="E173" s="1">
        <v>1646</v>
      </c>
      <c r="F173" s="1">
        <v>95.334000000000003</v>
      </c>
      <c r="G173" s="1">
        <v>27</v>
      </c>
      <c r="H173" s="1">
        <v>229</v>
      </c>
    </row>
    <row r="174" spans="1:11" x14ac:dyDescent="0.2">
      <c r="C174" s="1" t="s">
        <v>13</v>
      </c>
      <c r="D174" s="6">
        <v>5</v>
      </c>
      <c r="E174" s="1">
        <v>5828</v>
      </c>
      <c r="F174" s="1">
        <v>67.228999999999999</v>
      </c>
      <c r="G174" s="1">
        <v>9</v>
      </c>
      <c r="H174" s="1">
        <v>215</v>
      </c>
    </row>
    <row r="175" spans="1:11" x14ac:dyDescent="0.2">
      <c r="C175" s="1" t="s">
        <v>13</v>
      </c>
      <c r="D175" s="6">
        <v>6</v>
      </c>
      <c r="E175" s="1">
        <v>3411</v>
      </c>
      <c r="F175" s="1">
        <v>120.24</v>
      </c>
      <c r="G175" s="1">
        <v>26</v>
      </c>
      <c r="H175" s="1">
        <v>203</v>
      </c>
    </row>
    <row r="176" spans="1:11" x14ac:dyDescent="0.2">
      <c r="C176" s="1" t="s">
        <v>13</v>
      </c>
      <c r="D176" s="6">
        <v>7</v>
      </c>
      <c r="E176" s="1">
        <v>647</v>
      </c>
      <c r="F176" s="1">
        <v>80.09</v>
      </c>
      <c r="G176" s="1">
        <v>22</v>
      </c>
      <c r="H176" s="1">
        <v>172</v>
      </c>
    </row>
    <row r="177" spans="3:8" x14ac:dyDescent="0.2">
      <c r="C177" s="1" t="s">
        <v>13</v>
      </c>
      <c r="D177" s="6">
        <v>8</v>
      </c>
      <c r="E177" s="1">
        <v>896</v>
      </c>
      <c r="F177" s="1">
        <v>103.892</v>
      </c>
      <c r="G177" s="1">
        <v>30</v>
      </c>
      <c r="H177" s="1">
        <v>211</v>
      </c>
    </row>
    <row r="178" spans="3:8" x14ac:dyDescent="0.2">
      <c r="C178" s="1" t="s">
        <v>13</v>
      </c>
      <c r="D178" s="6">
        <v>9</v>
      </c>
      <c r="E178" s="1">
        <v>11703</v>
      </c>
      <c r="F178" s="1">
        <v>108.934</v>
      </c>
      <c r="G178" s="1">
        <v>20</v>
      </c>
      <c r="H178" s="1">
        <v>249</v>
      </c>
    </row>
    <row r="179" spans="3:8" x14ac:dyDescent="0.2">
      <c r="C179" s="1" t="s">
        <v>13</v>
      </c>
      <c r="D179" s="6">
        <v>10</v>
      </c>
      <c r="E179" s="1">
        <v>498</v>
      </c>
      <c r="F179" s="1">
        <v>129.53399999999999</v>
      </c>
      <c r="G179" s="1">
        <v>52</v>
      </c>
      <c r="H179" s="1">
        <v>221</v>
      </c>
    </row>
    <row r="180" spans="3:8" x14ac:dyDescent="0.2">
      <c r="C180" s="1" t="s">
        <v>13</v>
      </c>
      <c r="D180" s="6">
        <v>11</v>
      </c>
      <c r="E180" s="1">
        <v>4246</v>
      </c>
      <c r="F180" s="1">
        <v>111.69</v>
      </c>
      <c r="G180" s="1">
        <v>36</v>
      </c>
      <c r="H180" s="1">
        <v>243</v>
      </c>
    </row>
    <row r="181" spans="3:8" x14ac:dyDescent="0.2">
      <c r="C181" s="1" t="s">
        <v>13</v>
      </c>
      <c r="D181" s="6">
        <v>12</v>
      </c>
      <c r="E181" s="1">
        <v>1030</v>
      </c>
      <c r="F181" s="1">
        <v>109.944</v>
      </c>
      <c r="G181" s="1">
        <v>45</v>
      </c>
      <c r="H181" s="1">
        <v>226</v>
      </c>
    </row>
    <row r="182" spans="3:8" x14ac:dyDescent="0.2">
      <c r="C182" s="1" t="s">
        <v>13</v>
      </c>
      <c r="D182" s="6">
        <v>13</v>
      </c>
      <c r="E182" s="1">
        <v>428</v>
      </c>
      <c r="F182" s="1">
        <v>129.636</v>
      </c>
      <c r="G182" s="1">
        <v>59</v>
      </c>
      <c r="H182" s="1">
        <v>248</v>
      </c>
    </row>
    <row r="183" spans="3:8" x14ac:dyDescent="0.2">
      <c r="C183" s="1" t="s">
        <v>13</v>
      </c>
      <c r="D183" s="6">
        <v>14</v>
      </c>
      <c r="E183" s="1">
        <v>1306</v>
      </c>
      <c r="F183" s="1">
        <v>95.376000000000005</v>
      </c>
      <c r="G183" s="1">
        <v>41</v>
      </c>
      <c r="H183" s="1">
        <v>199</v>
      </c>
    </row>
    <row r="184" spans="3:8" x14ac:dyDescent="0.2">
      <c r="C184" s="1" t="s">
        <v>13</v>
      </c>
      <c r="D184" s="6">
        <v>15</v>
      </c>
      <c r="E184" s="1">
        <v>8310</v>
      </c>
      <c r="F184" s="1">
        <v>66.254000000000005</v>
      </c>
      <c r="G184" s="1">
        <v>18</v>
      </c>
      <c r="H184" s="1">
        <v>214</v>
      </c>
    </row>
    <row r="185" spans="3:8" x14ac:dyDescent="0.2">
      <c r="C185" s="1" t="s">
        <v>13</v>
      </c>
      <c r="D185" s="6">
        <v>16</v>
      </c>
      <c r="E185" s="1">
        <v>2945</v>
      </c>
      <c r="F185" s="1">
        <v>62.631</v>
      </c>
      <c r="G185" s="1">
        <v>11</v>
      </c>
      <c r="H185" s="1">
        <v>238</v>
      </c>
    </row>
    <row r="186" spans="3:8" x14ac:dyDescent="0.2">
      <c r="C186" s="1" t="s">
        <v>13</v>
      </c>
      <c r="D186" s="6">
        <v>17</v>
      </c>
      <c r="E186" s="1">
        <v>3376</v>
      </c>
      <c r="F186" s="1">
        <v>73.796000000000006</v>
      </c>
      <c r="G186" s="1">
        <v>20</v>
      </c>
      <c r="H186" s="1">
        <v>233</v>
      </c>
    </row>
    <row r="187" spans="3:8" x14ac:dyDescent="0.2">
      <c r="C187" s="1" t="s">
        <v>13</v>
      </c>
      <c r="D187" s="6">
        <v>18</v>
      </c>
      <c r="E187" s="1">
        <v>606</v>
      </c>
      <c r="F187" s="1">
        <v>115.31399999999999</v>
      </c>
      <c r="G187" s="1">
        <v>41</v>
      </c>
      <c r="H187" s="1">
        <v>209</v>
      </c>
    </row>
    <row r="188" spans="3:8" x14ac:dyDescent="0.2">
      <c r="C188" s="1" t="s">
        <v>13</v>
      </c>
      <c r="D188" s="6">
        <v>19</v>
      </c>
      <c r="E188" s="1">
        <v>601</v>
      </c>
      <c r="F188" s="1">
        <v>86.141000000000005</v>
      </c>
      <c r="G188" s="1">
        <v>31</v>
      </c>
      <c r="H188" s="1">
        <v>184</v>
      </c>
    </row>
    <row r="189" spans="3:8" x14ac:dyDescent="0.2">
      <c r="C189" s="1" t="s">
        <v>13</v>
      </c>
      <c r="D189" s="6">
        <v>20</v>
      </c>
      <c r="E189" s="1">
        <v>2399</v>
      </c>
      <c r="F189" s="1">
        <v>113.10899999999999</v>
      </c>
      <c r="G189" s="1">
        <v>31</v>
      </c>
      <c r="H189" s="1">
        <v>215</v>
      </c>
    </row>
    <row r="190" spans="3:8" x14ac:dyDescent="0.2">
      <c r="C190" s="1" t="s">
        <v>13</v>
      </c>
      <c r="D190" s="6">
        <v>21</v>
      </c>
      <c r="E190" s="1">
        <v>709</v>
      </c>
      <c r="F190" s="1">
        <v>112.574</v>
      </c>
      <c r="G190" s="1">
        <v>36</v>
      </c>
      <c r="H190" s="1">
        <v>206</v>
      </c>
    </row>
    <row r="191" spans="3:8" x14ac:dyDescent="0.2">
      <c r="C191" s="1" t="s">
        <v>13</v>
      </c>
      <c r="D191" s="6">
        <v>22</v>
      </c>
      <c r="E191" s="1">
        <v>918</v>
      </c>
      <c r="F191" s="1">
        <v>84.72</v>
      </c>
      <c r="G191" s="1">
        <v>27</v>
      </c>
      <c r="H191" s="1">
        <v>196</v>
      </c>
    </row>
    <row r="192" spans="3:8" x14ac:dyDescent="0.2">
      <c r="C192" s="1" t="s">
        <v>13</v>
      </c>
      <c r="D192" s="6">
        <v>23</v>
      </c>
      <c r="E192" s="1">
        <v>280</v>
      </c>
      <c r="F192" s="1">
        <v>88.896000000000001</v>
      </c>
      <c r="G192" s="1">
        <v>49</v>
      </c>
      <c r="H192" s="1">
        <v>151</v>
      </c>
    </row>
    <row r="193" spans="1:11" x14ac:dyDescent="0.2">
      <c r="A193" s="1">
        <v>203</v>
      </c>
      <c r="B193" s="3">
        <v>42306</v>
      </c>
      <c r="C193" s="1" t="s">
        <v>11</v>
      </c>
      <c r="D193" s="6">
        <v>1</v>
      </c>
      <c r="E193" s="1">
        <v>323117</v>
      </c>
      <c r="F193" s="1">
        <v>183.06100000000001</v>
      </c>
      <c r="G193" s="1">
        <v>63</v>
      </c>
      <c r="H193" s="1">
        <v>245</v>
      </c>
      <c r="I193" s="1">
        <f>E193-E194</f>
        <v>321562</v>
      </c>
      <c r="J193" s="1">
        <f>SUM(E195:E197)</f>
        <v>4520</v>
      </c>
      <c r="K193" s="1">
        <f>1-(J193/I193)</f>
        <v>0.98594361274031139</v>
      </c>
    </row>
    <row r="194" spans="1:11" x14ac:dyDescent="0.2">
      <c r="C194" s="1" t="s">
        <v>12</v>
      </c>
      <c r="D194" s="6">
        <v>2</v>
      </c>
      <c r="E194" s="1">
        <v>1555</v>
      </c>
      <c r="F194" s="1">
        <v>189.23</v>
      </c>
      <c r="G194" s="1">
        <v>95</v>
      </c>
      <c r="H194" s="1">
        <v>231</v>
      </c>
    </row>
    <row r="195" spans="1:11" x14ac:dyDescent="0.2">
      <c r="C195" s="1" t="s">
        <v>13</v>
      </c>
      <c r="D195" s="6">
        <v>3</v>
      </c>
      <c r="E195" s="1">
        <v>1351</v>
      </c>
      <c r="F195" s="1">
        <v>170.292</v>
      </c>
      <c r="G195" s="1">
        <v>120</v>
      </c>
      <c r="H195" s="1">
        <v>232</v>
      </c>
    </row>
    <row r="196" spans="1:11" x14ac:dyDescent="0.2">
      <c r="C196" s="1" t="s">
        <v>13</v>
      </c>
      <c r="D196" s="6">
        <v>4</v>
      </c>
      <c r="E196" s="1">
        <v>1152</v>
      </c>
      <c r="F196" s="1">
        <v>164.99100000000001</v>
      </c>
      <c r="G196" s="1">
        <v>118</v>
      </c>
      <c r="H196" s="1">
        <v>235</v>
      </c>
    </row>
    <row r="197" spans="1:11" x14ac:dyDescent="0.2">
      <c r="C197" s="1" t="s">
        <v>13</v>
      </c>
      <c r="D197" s="6">
        <v>5</v>
      </c>
      <c r="E197" s="1">
        <v>2017</v>
      </c>
      <c r="F197" s="1">
        <v>151.029</v>
      </c>
      <c r="G197" s="1">
        <v>86</v>
      </c>
      <c r="H197" s="1">
        <v>219</v>
      </c>
    </row>
    <row r="198" spans="1:11" x14ac:dyDescent="0.2">
      <c r="A198" s="1">
        <v>203</v>
      </c>
      <c r="B198" s="3">
        <v>42360</v>
      </c>
      <c r="C198" s="1" t="s">
        <v>11</v>
      </c>
      <c r="D198" s="6">
        <v>1</v>
      </c>
      <c r="E198" s="1">
        <v>1713629</v>
      </c>
      <c r="F198" s="1">
        <v>104.822</v>
      </c>
      <c r="G198" s="1">
        <v>26</v>
      </c>
      <c r="H198" s="1">
        <v>255</v>
      </c>
      <c r="I198" s="1">
        <f>E198-(SUM(E199:E201))</f>
        <v>1666145</v>
      </c>
      <c r="J198" s="1">
        <f>SUM(E199:E237)</f>
        <v>440317</v>
      </c>
      <c r="K198" s="1">
        <f>1-(J198/I198)</f>
        <v>0.73572708257684649</v>
      </c>
    </row>
    <row r="199" spans="1:11" x14ac:dyDescent="0.2">
      <c r="C199" s="1" t="s">
        <v>12</v>
      </c>
      <c r="D199" s="6">
        <v>2</v>
      </c>
      <c r="E199" s="1">
        <v>4474</v>
      </c>
      <c r="F199" s="1">
        <v>140.66499999999999</v>
      </c>
      <c r="G199" s="1">
        <v>33</v>
      </c>
      <c r="H199" s="1">
        <v>246</v>
      </c>
    </row>
    <row r="200" spans="1:11" x14ac:dyDescent="0.2">
      <c r="C200" s="1" t="s">
        <v>12</v>
      </c>
      <c r="D200" s="6">
        <v>3</v>
      </c>
      <c r="E200" s="1">
        <v>42016</v>
      </c>
      <c r="F200" s="1">
        <v>139.947</v>
      </c>
      <c r="G200" s="1">
        <v>41</v>
      </c>
      <c r="H200" s="1">
        <v>255</v>
      </c>
    </row>
    <row r="201" spans="1:11" x14ac:dyDescent="0.2">
      <c r="C201" s="1" t="s">
        <v>12</v>
      </c>
      <c r="D201" s="6">
        <v>4</v>
      </c>
      <c r="E201" s="1">
        <v>994</v>
      </c>
      <c r="F201" s="1">
        <v>163.24600000000001</v>
      </c>
      <c r="G201" s="1">
        <v>70</v>
      </c>
      <c r="H201" s="1">
        <v>222</v>
      </c>
    </row>
    <row r="202" spans="1:11" x14ac:dyDescent="0.2">
      <c r="C202" s="1" t="s">
        <v>13</v>
      </c>
      <c r="D202" s="6">
        <v>5</v>
      </c>
      <c r="E202" s="1">
        <v>20657</v>
      </c>
      <c r="F202" s="1">
        <v>103.79300000000001</v>
      </c>
      <c r="G202" s="1">
        <v>31</v>
      </c>
      <c r="H202" s="1">
        <v>235</v>
      </c>
    </row>
    <row r="203" spans="1:11" x14ac:dyDescent="0.2">
      <c r="C203" s="1" t="s">
        <v>13</v>
      </c>
      <c r="D203" s="6">
        <v>6</v>
      </c>
      <c r="E203" s="1">
        <v>1923</v>
      </c>
      <c r="F203" s="1">
        <v>104.42</v>
      </c>
      <c r="G203" s="1">
        <v>44</v>
      </c>
      <c r="H203" s="1">
        <v>208</v>
      </c>
    </row>
    <row r="204" spans="1:11" x14ac:dyDescent="0.2">
      <c r="C204" s="1" t="s">
        <v>13</v>
      </c>
      <c r="D204" s="6">
        <v>7</v>
      </c>
      <c r="E204" s="1">
        <v>4722</v>
      </c>
      <c r="F204" s="1">
        <v>92.884</v>
      </c>
      <c r="G204" s="1">
        <v>39</v>
      </c>
      <c r="H204" s="1">
        <v>225</v>
      </c>
    </row>
    <row r="205" spans="1:11" x14ac:dyDescent="0.2">
      <c r="C205" s="1" t="s">
        <v>13</v>
      </c>
      <c r="D205" s="6">
        <v>8</v>
      </c>
      <c r="E205" s="1">
        <v>6608</v>
      </c>
      <c r="F205" s="1">
        <v>89.096000000000004</v>
      </c>
      <c r="G205" s="1">
        <v>34</v>
      </c>
      <c r="H205" s="1">
        <v>220</v>
      </c>
    </row>
    <row r="206" spans="1:11" x14ac:dyDescent="0.2">
      <c r="C206" s="1" t="s">
        <v>13</v>
      </c>
      <c r="D206" s="6">
        <v>9</v>
      </c>
      <c r="E206" s="1">
        <v>9267</v>
      </c>
      <c r="F206" s="1">
        <v>109.295</v>
      </c>
      <c r="G206" s="1">
        <v>37</v>
      </c>
      <c r="H206" s="1">
        <v>206</v>
      </c>
    </row>
    <row r="207" spans="1:11" x14ac:dyDescent="0.2">
      <c r="C207" s="1" t="s">
        <v>13</v>
      </c>
      <c r="D207" s="6">
        <v>10</v>
      </c>
      <c r="E207" s="1">
        <v>879</v>
      </c>
      <c r="F207" s="1">
        <v>118.205</v>
      </c>
      <c r="G207" s="1">
        <v>46</v>
      </c>
      <c r="H207" s="1">
        <v>198</v>
      </c>
    </row>
    <row r="208" spans="1:11" x14ac:dyDescent="0.2">
      <c r="C208" s="1" t="s">
        <v>13</v>
      </c>
      <c r="D208" s="6">
        <v>11</v>
      </c>
      <c r="E208" s="1">
        <v>17423</v>
      </c>
      <c r="F208" s="1">
        <v>139.59299999999999</v>
      </c>
      <c r="G208" s="1">
        <v>42</v>
      </c>
      <c r="H208" s="1">
        <v>238</v>
      </c>
    </row>
    <row r="209" spans="3:8" x14ac:dyDescent="0.2">
      <c r="C209" s="1" t="s">
        <v>13</v>
      </c>
      <c r="D209" s="6">
        <v>12</v>
      </c>
      <c r="E209" s="1">
        <v>4474</v>
      </c>
      <c r="F209" s="1">
        <v>111.899</v>
      </c>
      <c r="G209" s="1">
        <v>33</v>
      </c>
      <c r="H209" s="1">
        <v>179</v>
      </c>
    </row>
    <row r="210" spans="3:8" x14ac:dyDescent="0.2">
      <c r="C210" s="1" t="s">
        <v>13</v>
      </c>
      <c r="D210" s="6">
        <v>13</v>
      </c>
      <c r="E210" s="1">
        <v>3416</v>
      </c>
      <c r="F210" s="1">
        <v>93.241</v>
      </c>
      <c r="G210" s="1">
        <v>30</v>
      </c>
      <c r="H210" s="1">
        <v>195</v>
      </c>
    </row>
    <row r="211" spans="3:8" x14ac:dyDescent="0.2">
      <c r="C211" s="1" t="s">
        <v>13</v>
      </c>
      <c r="D211" s="6">
        <v>14</v>
      </c>
      <c r="E211" s="1">
        <v>4290</v>
      </c>
      <c r="F211" s="1">
        <v>134.166</v>
      </c>
      <c r="G211" s="1">
        <v>36</v>
      </c>
      <c r="H211" s="1">
        <v>193</v>
      </c>
    </row>
    <row r="212" spans="3:8" x14ac:dyDescent="0.2">
      <c r="C212" s="1" t="s">
        <v>13</v>
      </c>
      <c r="D212" s="6">
        <v>15</v>
      </c>
      <c r="E212" s="1">
        <v>15263</v>
      </c>
      <c r="F212" s="1">
        <v>91.540999999999997</v>
      </c>
      <c r="G212" s="1">
        <v>30</v>
      </c>
      <c r="H212" s="1">
        <v>227</v>
      </c>
    </row>
    <row r="213" spans="3:8" x14ac:dyDescent="0.2">
      <c r="C213" s="1" t="s">
        <v>13</v>
      </c>
      <c r="D213" s="6">
        <v>16</v>
      </c>
      <c r="E213" s="1">
        <v>10565</v>
      </c>
      <c r="F213" s="1">
        <v>100.045</v>
      </c>
      <c r="G213" s="1">
        <v>37</v>
      </c>
      <c r="H213" s="1">
        <v>227</v>
      </c>
    </row>
    <row r="214" spans="3:8" x14ac:dyDescent="0.2">
      <c r="C214" s="1" t="s">
        <v>13</v>
      </c>
      <c r="D214" s="6">
        <v>17</v>
      </c>
      <c r="E214" s="1">
        <v>1521</v>
      </c>
      <c r="F214" s="1">
        <v>131.846</v>
      </c>
      <c r="G214" s="1">
        <v>48</v>
      </c>
      <c r="H214" s="1">
        <v>222</v>
      </c>
    </row>
    <row r="215" spans="3:8" x14ac:dyDescent="0.2">
      <c r="C215" s="1" t="s">
        <v>13</v>
      </c>
      <c r="D215" s="6">
        <v>18</v>
      </c>
      <c r="E215" s="1">
        <v>1686</v>
      </c>
      <c r="F215" s="1">
        <v>88.126000000000005</v>
      </c>
      <c r="G215" s="1">
        <v>38</v>
      </c>
      <c r="H215" s="1">
        <v>219</v>
      </c>
    </row>
    <row r="216" spans="3:8" x14ac:dyDescent="0.2">
      <c r="C216" s="1" t="s">
        <v>13</v>
      </c>
      <c r="D216" s="6">
        <v>19</v>
      </c>
      <c r="E216" s="1">
        <v>8668</v>
      </c>
      <c r="F216" s="1">
        <v>88.32</v>
      </c>
      <c r="G216" s="1">
        <v>35</v>
      </c>
      <c r="H216" s="1">
        <v>182</v>
      </c>
    </row>
    <row r="217" spans="3:8" x14ac:dyDescent="0.2">
      <c r="C217" s="1" t="s">
        <v>13</v>
      </c>
      <c r="D217" s="6">
        <v>20</v>
      </c>
      <c r="E217" s="1">
        <v>28623</v>
      </c>
      <c r="F217" s="1">
        <v>84.924999999999997</v>
      </c>
      <c r="G217" s="1">
        <v>32</v>
      </c>
      <c r="H217" s="1">
        <v>193</v>
      </c>
    </row>
    <row r="218" spans="3:8" x14ac:dyDescent="0.2">
      <c r="C218" s="1" t="s">
        <v>13</v>
      </c>
      <c r="D218" s="6">
        <v>21</v>
      </c>
      <c r="E218" s="1">
        <v>2388</v>
      </c>
      <c r="F218" s="1">
        <v>87.936000000000007</v>
      </c>
      <c r="G218" s="1">
        <v>39</v>
      </c>
      <c r="H218" s="1">
        <v>195</v>
      </c>
    </row>
    <row r="219" spans="3:8" x14ac:dyDescent="0.2">
      <c r="C219" s="1" t="s">
        <v>13</v>
      </c>
      <c r="D219" s="6">
        <v>22</v>
      </c>
      <c r="E219" s="1">
        <v>1188</v>
      </c>
      <c r="F219" s="1">
        <v>105.10599999999999</v>
      </c>
      <c r="G219" s="1">
        <v>35</v>
      </c>
      <c r="H219" s="1">
        <v>165</v>
      </c>
    </row>
    <row r="220" spans="3:8" x14ac:dyDescent="0.2">
      <c r="C220" s="1" t="s">
        <v>13</v>
      </c>
      <c r="D220" s="6">
        <v>23</v>
      </c>
      <c r="E220" s="1">
        <v>2361</v>
      </c>
      <c r="F220" s="1">
        <v>138.27799999999999</v>
      </c>
      <c r="G220" s="1">
        <v>68</v>
      </c>
      <c r="H220" s="1">
        <v>227</v>
      </c>
    </row>
    <row r="221" spans="3:8" x14ac:dyDescent="0.2">
      <c r="C221" s="1" t="s">
        <v>13</v>
      </c>
      <c r="D221" s="6">
        <v>24</v>
      </c>
      <c r="E221" s="1">
        <v>16814</v>
      </c>
      <c r="F221" s="1">
        <v>96.227999999999994</v>
      </c>
      <c r="G221" s="1">
        <v>35</v>
      </c>
      <c r="H221" s="1">
        <v>245</v>
      </c>
    </row>
    <row r="222" spans="3:8" x14ac:dyDescent="0.2">
      <c r="C222" s="1" t="s">
        <v>13</v>
      </c>
      <c r="D222" s="6">
        <v>25</v>
      </c>
      <c r="E222" s="1">
        <v>8681</v>
      </c>
      <c r="F222" s="1">
        <v>102.79300000000001</v>
      </c>
      <c r="G222" s="1">
        <v>32</v>
      </c>
      <c r="H222" s="1">
        <v>224</v>
      </c>
    </row>
    <row r="223" spans="3:8" x14ac:dyDescent="0.2">
      <c r="C223" s="1" t="s">
        <v>13</v>
      </c>
      <c r="D223" s="6">
        <v>26</v>
      </c>
      <c r="E223" s="1">
        <v>18152</v>
      </c>
      <c r="F223" s="1">
        <v>111.15300000000001</v>
      </c>
      <c r="G223" s="1">
        <v>35</v>
      </c>
      <c r="H223" s="1">
        <v>241</v>
      </c>
    </row>
    <row r="224" spans="3:8" x14ac:dyDescent="0.2">
      <c r="C224" s="1" t="s">
        <v>13</v>
      </c>
      <c r="D224" s="6">
        <v>27</v>
      </c>
      <c r="E224" s="1">
        <v>44528</v>
      </c>
      <c r="F224" s="1">
        <v>97.367999999999995</v>
      </c>
      <c r="G224" s="1">
        <v>31</v>
      </c>
      <c r="H224" s="1">
        <v>240</v>
      </c>
    </row>
    <row r="225" spans="1:11" x14ac:dyDescent="0.2">
      <c r="C225" s="1" t="s">
        <v>13</v>
      </c>
      <c r="D225" s="6">
        <v>28</v>
      </c>
      <c r="E225" s="1">
        <v>35524</v>
      </c>
      <c r="F225" s="1">
        <v>108.297</v>
      </c>
      <c r="G225" s="1">
        <v>37</v>
      </c>
      <c r="H225" s="1">
        <v>239</v>
      </c>
    </row>
    <row r="226" spans="1:11" x14ac:dyDescent="0.2">
      <c r="C226" s="1" t="s">
        <v>13</v>
      </c>
      <c r="D226" s="6">
        <v>29</v>
      </c>
      <c r="E226" s="1">
        <v>36471</v>
      </c>
      <c r="F226" s="1">
        <v>132.232</v>
      </c>
      <c r="G226" s="1">
        <v>42</v>
      </c>
      <c r="H226" s="1">
        <v>241</v>
      </c>
    </row>
    <row r="227" spans="1:11" x14ac:dyDescent="0.2">
      <c r="C227" s="1" t="s">
        <v>13</v>
      </c>
      <c r="D227" s="6">
        <v>30</v>
      </c>
      <c r="E227" s="1">
        <v>21805</v>
      </c>
      <c r="F227" s="1">
        <v>111.789</v>
      </c>
      <c r="G227" s="1">
        <v>39</v>
      </c>
      <c r="H227" s="1">
        <v>228</v>
      </c>
    </row>
    <row r="228" spans="1:11" x14ac:dyDescent="0.2">
      <c r="C228" s="1" t="s">
        <v>13</v>
      </c>
      <c r="D228" s="6">
        <v>31</v>
      </c>
      <c r="E228" s="1">
        <v>5012</v>
      </c>
      <c r="F228" s="1">
        <v>98.823999999999998</v>
      </c>
      <c r="G228" s="1">
        <v>43</v>
      </c>
      <c r="H228" s="1">
        <v>189</v>
      </c>
    </row>
    <row r="229" spans="1:11" x14ac:dyDescent="0.2">
      <c r="C229" s="1" t="s">
        <v>13</v>
      </c>
      <c r="D229" s="6">
        <v>32</v>
      </c>
      <c r="E229" s="1">
        <v>5942</v>
      </c>
      <c r="F229" s="1">
        <v>126.432</v>
      </c>
      <c r="G229" s="1">
        <v>54</v>
      </c>
      <c r="H229" s="1">
        <v>234</v>
      </c>
    </row>
    <row r="230" spans="1:11" x14ac:dyDescent="0.2">
      <c r="C230" s="1" t="s">
        <v>13</v>
      </c>
      <c r="D230" s="6">
        <v>33</v>
      </c>
      <c r="E230" s="1">
        <v>4116</v>
      </c>
      <c r="F230" s="1">
        <v>138.54300000000001</v>
      </c>
      <c r="G230" s="1">
        <v>62</v>
      </c>
      <c r="H230" s="1">
        <v>229</v>
      </c>
    </row>
    <row r="231" spans="1:11" x14ac:dyDescent="0.2">
      <c r="C231" s="1" t="s">
        <v>13</v>
      </c>
      <c r="D231" s="6">
        <v>34</v>
      </c>
      <c r="E231" s="1">
        <v>8261</v>
      </c>
      <c r="F231" s="1">
        <v>128.60599999999999</v>
      </c>
      <c r="G231" s="1">
        <v>47</v>
      </c>
      <c r="H231" s="1">
        <v>241</v>
      </c>
    </row>
    <row r="232" spans="1:11" x14ac:dyDescent="0.2">
      <c r="C232" s="1" t="s">
        <v>13</v>
      </c>
      <c r="D232" s="6">
        <v>35</v>
      </c>
      <c r="E232" s="1">
        <v>1833</v>
      </c>
      <c r="F232" s="1">
        <v>174.71899999999999</v>
      </c>
      <c r="G232" s="1">
        <v>73</v>
      </c>
      <c r="H232" s="1">
        <v>250</v>
      </c>
    </row>
    <row r="233" spans="1:11" x14ac:dyDescent="0.2">
      <c r="C233" s="1" t="s">
        <v>13</v>
      </c>
      <c r="D233" s="6">
        <v>36</v>
      </c>
      <c r="E233" s="1">
        <v>9638</v>
      </c>
      <c r="F233" s="1">
        <v>127.104</v>
      </c>
      <c r="G233" s="1">
        <v>51</v>
      </c>
      <c r="H233" s="1">
        <v>243</v>
      </c>
    </row>
    <row r="234" spans="1:11" x14ac:dyDescent="0.2">
      <c r="C234" s="1" t="s">
        <v>13</v>
      </c>
      <c r="D234" s="6">
        <v>37</v>
      </c>
      <c r="E234" s="1">
        <v>1373</v>
      </c>
      <c r="F234" s="1">
        <v>128.51400000000001</v>
      </c>
      <c r="G234" s="1">
        <v>57</v>
      </c>
      <c r="H234" s="1">
        <v>239</v>
      </c>
    </row>
    <row r="235" spans="1:11" x14ac:dyDescent="0.2">
      <c r="C235" s="1" t="s">
        <v>13</v>
      </c>
      <c r="D235" s="6">
        <v>38</v>
      </c>
      <c r="E235" s="1">
        <v>1320</v>
      </c>
      <c r="F235" s="1">
        <v>159.65</v>
      </c>
      <c r="G235" s="1">
        <v>48</v>
      </c>
      <c r="H235" s="1">
        <v>243</v>
      </c>
    </row>
    <row r="236" spans="1:11" x14ac:dyDescent="0.2">
      <c r="C236" s="1" t="s">
        <v>13</v>
      </c>
      <c r="D236" s="6">
        <v>39</v>
      </c>
      <c r="E236" s="1">
        <v>14714</v>
      </c>
      <c r="F236" s="1">
        <v>98.381</v>
      </c>
      <c r="G236" s="1">
        <v>42</v>
      </c>
      <c r="H236" s="1">
        <v>238</v>
      </c>
    </row>
    <row r="237" spans="1:11" x14ac:dyDescent="0.2">
      <c r="C237" s="1" t="s">
        <v>13</v>
      </c>
      <c r="D237" s="6">
        <v>40</v>
      </c>
      <c r="E237" s="1">
        <v>12727</v>
      </c>
      <c r="F237" s="1">
        <v>125.07299999999999</v>
      </c>
      <c r="G237" s="1">
        <v>46</v>
      </c>
      <c r="H237" s="1">
        <v>239</v>
      </c>
    </row>
    <row r="238" spans="1:11" x14ac:dyDescent="0.2">
      <c r="A238" s="1">
        <v>203</v>
      </c>
      <c r="B238" s="3">
        <v>42404</v>
      </c>
      <c r="C238" s="1" t="s">
        <v>11</v>
      </c>
      <c r="D238" s="6">
        <v>1</v>
      </c>
      <c r="E238" s="1">
        <v>1460078</v>
      </c>
      <c r="F238" s="1">
        <v>105.61799999999999</v>
      </c>
      <c r="G238" s="1">
        <v>14</v>
      </c>
      <c r="H238" s="1">
        <v>255</v>
      </c>
      <c r="I238" s="1">
        <f>E238-(SUM(E239:E240))</f>
        <v>1442113</v>
      </c>
      <c r="J238" s="1">
        <f>SUM(E241:E269)</f>
        <v>519021</v>
      </c>
      <c r="K238" s="1">
        <f>1-(J238/I238)</f>
        <v>0.64009685787452164</v>
      </c>
    </row>
    <row r="239" spans="1:11" x14ac:dyDescent="0.2">
      <c r="C239" s="1" t="s">
        <v>12</v>
      </c>
      <c r="D239" s="6">
        <v>2</v>
      </c>
      <c r="E239" s="1">
        <v>3855</v>
      </c>
      <c r="F239" s="1">
        <v>141.99</v>
      </c>
      <c r="G239" s="1">
        <v>37</v>
      </c>
      <c r="H239" s="1">
        <v>251</v>
      </c>
    </row>
    <row r="240" spans="1:11" x14ac:dyDescent="0.2">
      <c r="C240" s="1" t="s">
        <v>12</v>
      </c>
      <c r="D240" s="6">
        <v>3</v>
      </c>
      <c r="E240" s="1">
        <v>14110</v>
      </c>
      <c r="F240" s="1">
        <v>79.543999999999997</v>
      </c>
      <c r="G240" s="1">
        <v>19</v>
      </c>
      <c r="H240" s="1">
        <v>245</v>
      </c>
    </row>
    <row r="241" spans="3:8" x14ac:dyDescent="0.2">
      <c r="C241" s="1" t="s">
        <v>13</v>
      </c>
      <c r="D241" s="6">
        <v>4</v>
      </c>
      <c r="E241" s="1">
        <v>59029</v>
      </c>
      <c r="F241" s="1">
        <v>145.76599999999999</v>
      </c>
      <c r="G241" s="1">
        <v>36</v>
      </c>
      <c r="H241" s="1">
        <v>255</v>
      </c>
    </row>
    <row r="242" spans="3:8" x14ac:dyDescent="0.2">
      <c r="C242" s="1" t="s">
        <v>13</v>
      </c>
      <c r="D242" s="6">
        <v>5</v>
      </c>
      <c r="E242" s="1">
        <v>24444</v>
      </c>
      <c r="F242" s="1">
        <v>83.308999999999997</v>
      </c>
      <c r="G242" s="1">
        <v>27</v>
      </c>
      <c r="H242" s="1">
        <v>234</v>
      </c>
    </row>
    <row r="243" spans="3:8" x14ac:dyDescent="0.2">
      <c r="C243" s="1" t="s">
        <v>13</v>
      </c>
      <c r="D243" s="6">
        <v>6</v>
      </c>
      <c r="E243" s="1">
        <v>52080</v>
      </c>
      <c r="F243" s="1">
        <v>76.804000000000002</v>
      </c>
      <c r="G243" s="1">
        <v>20</v>
      </c>
      <c r="H243" s="1">
        <v>240</v>
      </c>
    </row>
    <row r="244" spans="3:8" x14ac:dyDescent="0.2">
      <c r="C244" s="1" t="s">
        <v>13</v>
      </c>
      <c r="D244" s="6">
        <v>7</v>
      </c>
      <c r="E244" s="1">
        <v>10954</v>
      </c>
      <c r="F244" s="1">
        <v>106.764</v>
      </c>
      <c r="G244" s="1">
        <v>24</v>
      </c>
      <c r="H244" s="1">
        <v>245</v>
      </c>
    </row>
    <row r="245" spans="3:8" x14ac:dyDescent="0.2">
      <c r="C245" s="1" t="s">
        <v>13</v>
      </c>
      <c r="D245" s="6">
        <v>8</v>
      </c>
      <c r="E245" s="1">
        <v>13268</v>
      </c>
      <c r="F245" s="1">
        <v>122.012</v>
      </c>
      <c r="G245" s="1">
        <v>29</v>
      </c>
      <c r="H245" s="1">
        <v>234</v>
      </c>
    </row>
    <row r="246" spans="3:8" x14ac:dyDescent="0.2">
      <c r="C246" s="1" t="s">
        <v>13</v>
      </c>
      <c r="D246" s="6">
        <v>9</v>
      </c>
      <c r="E246" s="1">
        <v>2667</v>
      </c>
      <c r="F246" s="1">
        <v>163.13200000000001</v>
      </c>
      <c r="G246" s="1">
        <v>44</v>
      </c>
      <c r="H246" s="1">
        <v>231</v>
      </c>
    </row>
    <row r="247" spans="3:8" x14ac:dyDescent="0.2">
      <c r="C247" s="1" t="s">
        <v>13</v>
      </c>
      <c r="D247" s="6">
        <v>10</v>
      </c>
      <c r="E247" s="1">
        <v>1007</v>
      </c>
      <c r="F247" s="1">
        <v>121.15</v>
      </c>
      <c r="G247" s="1">
        <v>40</v>
      </c>
      <c r="H247" s="1">
        <v>170</v>
      </c>
    </row>
    <row r="248" spans="3:8" x14ac:dyDescent="0.2">
      <c r="C248" s="1" t="s">
        <v>13</v>
      </c>
      <c r="D248" s="6">
        <v>11</v>
      </c>
      <c r="E248" s="1">
        <v>1259</v>
      </c>
      <c r="F248" s="1">
        <v>117.566</v>
      </c>
      <c r="G248" s="1">
        <v>34</v>
      </c>
      <c r="H248" s="1">
        <v>212</v>
      </c>
    </row>
    <row r="249" spans="3:8" x14ac:dyDescent="0.2">
      <c r="C249" s="1" t="s">
        <v>13</v>
      </c>
      <c r="D249" s="6">
        <v>12</v>
      </c>
      <c r="E249" s="1">
        <v>2119</v>
      </c>
      <c r="F249" s="1">
        <v>155.196</v>
      </c>
      <c r="G249" s="1">
        <v>27</v>
      </c>
      <c r="H249" s="1">
        <v>250</v>
      </c>
    </row>
    <row r="250" spans="3:8" x14ac:dyDescent="0.2">
      <c r="C250" s="1" t="s">
        <v>13</v>
      </c>
      <c r="D250" s="6">
        <v>13</v>
      </c>
      <c r="E250" s="1">
        <v>20018</v>
      </c>
      <c r="F250" s="1">
        <v>91.897999999999996</v>
      </c>
      <c r="G250" s="1">
        <v>17</v>
      </c>
      <c r="H250" s="1">
        <v>251</v>
      </c>
    </row>
    <row r="251" spans="3:8" x14ac:dyDescent="0.2">
      <c r="C251" s="1" t="s">
        <v>13</v>
      </c>
      <c r="D251" s="6">
        <v>14</v>
      </c>
      <c r="E251" s="1">
        <v>35559</v>
      </c>
      <c r="F251" s="1">
        <v>134.136</v>
      </c>
      <c r="G251" s="1">
        <v>29</v>
      </c>
      <c r="H251" s="1">
        <v>255</v>
      </c>
    </row>
    <row r="252" spans="3:8" x14ac:dyDescent="0.2">
      <c r="C252" s="1" t="s">
        <v>13</v>
      </c>
      <c r="D252" s="6">
        <v>15</v>
      </c>
      <c r="E252" s="1">
        <v>2919</v>
      </c>
      <c r="F252" s="1">
        <v>161.29400000000001</v>
      </c>
      <c r="G252" s="1">
        <v>39</v>
      </c>
      <c r="H252" s="1">
        <v>238</v>
      </c>
    </row>
    <row r="253" spans="3:8" x14ac:dyDescent="0.2">
      <c r="C253" s="1" t="s">
        <v>13</v>
      </c>
      <c r="D253" s="6">
        <v>16</v>
      </c>
      <c r="E253" s="1">
        <v>1084</v>
      </c>
      <c r="F253" s="1">
        <v>131.52099999999999</v>
      </c>
      <c r="G253" s="1">
        <v>43</v>
      </c>
      <c r="H253" s="1">
        <v>221</v>
      </c>
    </row>
    <row r="254" spans="3:8" x14ac:dyDescent="0.2">
      <c r="C254" s="1" t="s">
        <v>13</v>
      </c>
      <c r="D254" s="6">
        <v>17</v>
      </c>
      <c r="E254" s="1">
        <v>6079</v>
      </c>
      <c r="F254" s="1">
        <v>111.143</v>
      </c>
      <c r="G254" s="1">
        <v>35</v>
      </c>
      <c r="H254" s="1">
        <v>226</v>
      </c>
    </row>
    <row r="255" spans="3:8" x14ac:dyDescent="0.2">
      <c r="C255" s="1" t="s">
        <v>13</v>
      </c>
      <c r="D255" s="6">
        <v>18</v>
      </c>
      <c r="E255" s="1">
        <v>27397</v>
      </c>
      <c r="F255" s="1">
        <v>148.40199999999999</v>
      </c>
      <c r="G255" s="1">
        <v>46</v>
      </c>
      <c r="H255" s="1">
        <v>242</v>
      </c>
    </row>
    <row r="256" spans="3:8" x14ac:dyDescent="0.2">
      <c r="C256" s="1" t="s">
        <v>13</v>
      </c>
      <c r="D256" s="6">
        <v>19</v>
      </c>
      <c r="E256" s="1">
        <v>14108</v>
      </c>
      <c r="F256" s="1">
        <v>164.559</v>
      </c>
      <c r="G256" s="1">
        <v>55</v>
      </c>
      <c r="H256" s="1">
        <v>251</v>
      </c>
    </row>
    <row r="257" spans="1:11" x14ac:dyDescent="0.2">
      <c r="C257" s="1" t="s">
        <v>13</v>
      </c>
      <c r="D257" s="6">
        <v>20</v>
      </c>
      <c r="E257" s="1">
        <v>61218</v>
      </c>
      <c r="F257" s="1">
        <v>107.05</v>
      </c>
      <c r="G257" s="1">
        <v>23</v>
      </c>
      <c r="H257" s="1">
        <v>255</v>
      </c>
    </row>
    <row r="258" spans="1:11" x14ac:dyDescent="0.2">
      <c r="C258" s="1" t="s">
        <v>13</v>
      </c>
      <c r="D258" s="6">
        <v>21</v>
      </c>
      <c r="E258" s="1">
        <v>133866</v>
      </c>
      <c r="F258" s="1">
        <v>142.06800000000001</v>
      </c>
      <c r="G258" s="1">
        <v>35</v>
      </c>
      <c r="H258" s="1">
        <v>254</v>
      </c>
    </row>
    <row r="259" spans="1:11" x14ac:dyDescent="0.2">
      <c r="C259" s="1" t="s">
        <v>13</v>
      </c>
      <c r="D259" s="6">
        <v>22</v>
      </c>
      <c r="E259" s="1">
        <v>8888</v>
      </c>
      <c r="F259" s="1">
        <v>137.398</v>
      </c>
      <c r="G259" s="1">
        <v>50</v>
      </c>
      <c r="H259" s="1">
        <v>238</v>
      </c>
    </row>
    <row r="260" spans="1:11" x14ac:dyDescent="0.2">
      <c r="C260" s="1" t="s">
        <v>13</v>
      </c>
      <c r="D260" s="6">
        <v>23</v>
      </c>
      <c r="E260" s="1">
        <v>6510</v>
      </c>
      <c r="F260" s="1">
        <v>143.548</v>
      </c>
      <c r="G260" s="1">
        <v>63</v>
      </c>
      <c r="H260" s="1">
        <v>252</v>
      </c>
    </row>
    <row r="261" spans="1:11" x14ac:dyDescent="0.2">
      <c r="C261" s="1" t="s">
        <v>13</v>
      </c>
      <c r="D261" s="6">
        <v>24</v>
      </c>
      <c r="E261" s="1">
        <v>2036</v>
      </c>
      <c r="F261" s="1">
        <v>148.90700000000001</v>
      </c>
      <c r="G261" s="1">
        <v>52</v>
      </c>
      <c r="H261" s="1">
        <v>240</v>
      </c>
    </row>
    <row r="262" spans="1:11" x14ac:dyDescent="0.2">
      <c r="C262" s="1" t="s">
        <v>13</v>
      </c>
      <c r="D262" s="6">
        <v>25</v>
      </c>
      <c r="E262" s="1">
        <v>782</v>
      </c>
      <c r="F262" s="1">
        <v>160.17500000000001</v>
      </c>
      <c r="G262" s="1">
        <v>67</v>
      </c>
      <c r="H262" s="1">
        <v>215</v>
      </c>
    </row>
    <row r="263" spans="1:11" x14ac:dyDescent="0.2">
      <c r="C263" s="1" t="s">
        <v>13</v>
      </c>
      <c r="D263" s="6">
        <v>26</v>
      </c>
      <c r="E263" s="1">
        <v>408</v>
      </c>
      <c r="F263" s="1">
        <v>176.58600000000001</v>
      </c>
      <c r="G263" s="1">
        <v>53</v>
      </c>
      <c r="H263" s="1">
        <v>236</v>
      </c>
    </row>
    <row r="264" spans="1:11" x14ac:dyDescent="0.2">
      <c r="C264" s="1" t="s">
        <v>13</v>
      </c>
      <c r="D264" s="6">
        <v>27</v>
      </c>
      <c r="E264" s="1">
        <v>10195</v>
      </c>
      <c r="F264" s="1">
        <v>100.152</v>
      </c>
      <c r="G264" s="1">
        <v>36</v>
      </c>
      <c r="H264" s="1">
        <v>231</v>
      </c>
    </row>
    <row r="265" spans="1:11" x14ac:dyDescent="0.2">
      <c r="C265" s="1" t="s">
        <v>13</v>
      </c>
      <c r="D265" s="6">
        <v>28</v>
      </c>
      <c r="E265" s="1">
        <v>3800</v>
      </c>
      <c r="F265" s="1">
        <v>70.801000000000002</v>
      </c>
      <c r="G265" s="1">
        <v>16</v>
      </c>
      <c r="H265" s="1">
        <v>153</v>
      </c>
    </row>
    <row r="266" spans="1:11" x14ac:dyDescent="0.2">
      <c r="C266" s="1" t="s">
        <v>13</v>
      </c>
      <c r="D266" s="6">
        <v>29</v>
      </c>
      <c r="E266" s="1">
        <v>10974</v>
      </c>
      <c r="F266" s="1">
        <v>86.361000000000004</v>
      </c>
      <c r="G266" s="1">
        <v>24</v>
      </c>
      <c r="H266" s="1">
        <v>242</v>
      </c>
    </row>
    <row r="267" spans="1:11" x14ac:dyDescent="0.2">
      <c r="C267" s="1" t="s">
        <v>13</v>
      </c>
      <c r="D267" s="6">
        <v>30</v>
      </c>
      <c r="E267" s="1">
        <v>1992</v>
      </c>
      <c r="F267" s="1">
        <v>130.97999999999999</v>
      </c>
      <c r="G267" s="1">
        <v>49</v>
      </c>
      <c r="H267" s="1">
        <v>224</v>
      </c>
    </row>
    <row r="268" spans="1:11" x14ac:dyDescent="0.2">
      <c r="C268" s="1" t="s">
        <v>13</v>
      </c>
      <c r="D268" s="6">
        <v>31</v>
      </c>
      <c r="E268" s="1">
        <v>2907</v>
      </c>
      <c r="F268" s="1">
        <v>104.444</v>
      </c>
      <c r="G268" s="1">
        <v>34</v>
      </c>
      <c r="H268" s="1">
        <v>228</v>
      </c>
    </row>
    <row r="269" spans="1:11" x14ac:dyDescent="0.2">
      <c r="C269" s="1" t="s">
        <v>13</v>
      </c>
      <c r="D269" s="6">
        <v>32</v>
      </c>
      <c r="E269" s="1">
        <v>1454</v>
      </c>
      <c r="F269" s="1">
        <v>111.303</v>
      </c>
      <c r="G269" s="1">
        <v>37</v>
      </c>
      <c r="H269" s="1">
        <v>217</v>
      </c>
    </row>
    <row r="270" spans="1:11" x14ac:dyDescent="0.2">
      <c r="A270" s="1">
        <v>203</v>
      </c>
      <c r="B270" s="3">
        <v>42453</v>
      </c>
      <c r="C270" s="1" t="s">
        <v>11</v>
      </c>
      <c r="D270" s="6">
        <v>1</v>
      </c>
      <c r="E270" s="1">
        <v>2649066</v>
      </c>
      <c r="F270" s="1">
        <v>100.456</v>
      </c>
      <c r="G270" s="1">
        <v>3</v>
      </c>
      <c r="H270" s="1">
        <v>255</v>
      </c>
      <c r="I270" s="1">
        <f>E270-(SUM(E271:E272))</f>
        <v>2627007</v>
      </c>
      <c r="J270" s="1">
        <f>SUM(E273:E310)</f>
        <v>546261</v>
      </c>
      <c r="K270" s="1">
        <f>1-(J270/I270)</f>
        <v>0.79205955675032458</v>
      </c>
    </row>
    <row r="271" spans="1:11" x14ac:dyDescent="0.2">
      <c r="C271" s="1" t="s">
        <v>12</v>
      </c>
      <c r="D271" s="6">
        <v>2</v>
      </c>
      <c r="E271" s="1">
        <v>5099</v>
      </c>
      <c r="F271" s="1">
        <v>190.16200000000001</v>
      </c>
      <c r="G271" s="1">
        <v>19</v>
      </c>
      <c r="H271" s="1">
        <v>255</v>
      </c>
    </row>
    <row r="272" spans="1:11" x14ac:dyDescent="0.2">
      <c r="C272" s="1" t="s">
        <v>12</v>
      </c>
      <c r="D272" s="6">
        <v>3</v>
      </c>
      <c r="E272" s="1">
        <v>16960</v>
      </c>
      <c r="F272" s="1">
        <v>196.874</v>
      </c>
      <c r="G272" s="1">
        <v>49</v>
      </c>
      <c r="H272" s="1">
        <v>255</v>
      </c>
    </row>
    <row r="273" spans="3:8" x14ac:dyDescent="0.2">
      <c r="C273" s="1" t="s">
        <v>13</v>
      </c>
      <c r="D273" s="6">
        <v>4</v>
      </c>
      <c r="E273" s="1">
        <v>6209</v>
      </c>
      <c r="F273" s="1">
        <v>131.32499999999999</v>
      </c>
      <c r="G273" s="1">
        <v>39</v>
      </c>
      <c r="H273" s="1">
        <v>230</v>
      </c>
    </row>
    <row r="274" spans="3:8" x14ac:dyDescent="0.2">
      <c r="C274" s="1" t="s">
        <v>13</v>
      </c>
      <c r="D274" s="6">
        <v>5</v>
      </c>
      <c r="E274" s="1">
        <v>5302</v>
      </c>
      <c r="F274" s="1">
        <v>66.448999999999998</v>
      </c>
      <c r="G274" s="1">
        <v>25</v>
      </c>
      <c r="H274" s="1">
        <v>187</v>
      </c>
    </row>
    <row r="275" spans="3:8" x14ac:dyDescent="0.2">
      <c r="C275" s="1" t="s">
        <v>13</v>
      </c>
      <c r="D275" s="6">
        <v>6</v>
      </c>
      <c r="E275" s="1">
        <v>83939</v>
      </c>
      <c r="F275" s="1">
        <v>94.986000000000004</v>
      </c>
      <c r="G275" s="1">
        <v>16</v>
      </c>
      <c r="H275" s="1">
        <v>254</v>
      </c>
    </row>
    <row r="276" spans="3:8" x14ac:dyDescent="0.2">
      <c r="C276" s="1" t="s">
        <v>13</v>
      </c>
      <c r="D276" s="6">
        <v>7</v>
      </c>
      <c r="E276" s="1">
        <v>1312</v>
      </c>
      <c r="F276" s="1">
        <v>113.181</v>
      </c>
      <c r="G276" s="1">
        <v>32</v>
      </c>
      <c r="H276" s="1">
        <v>199</v>
      </c>
    </row>
    <row r="277" spans="3:8" x14ac:dyDescent="0.2">
      <c r="C277" s="1" t="s">
        <v>13</v>
      </c>
      <c r="D277" s="6">
        <v>8</v>
      </c>
      <c r="E277" s="1">
        <v>8722</v>
      </c>
      <c r="F277" s="1">
        <v>100.79900000000001</v>
      </c>
      <c r="G277" s="1">
        <v>29</v>
      </c>
      <c r="H277" s="1">
        <v>182</v>
      </c>
    </row>
    <row r="278" spans="3:8" x14ac:dyDescent="0.2">
      <c r="C278" s="1" t="s">
        <v>13</v>
      </c>
      <c r="D278" s="6">
        <v>9</v>
      </c>
      <c r="E278" s="1">
        <v>3038</v>
      </c>
      <c r="F278" s="1">
        <v>119.96899999999999</v>
      </c>
      <c r="G278" s="1">
        <v>31</v>
      </c>
      <c r="H278" s="1">
        <v>172</v>
      </c>
    </row>
    <row r="279" spans="3:8" x14ac:dyDescent="0.2">
      <c r="C279" s="1" t="s">
        <v>13</v>
      </c>
      <c r="D279" s="6">
        <v>10</v>
      </c>
      <c r="E279" s="1">
        <v>15032</v>
      </c>
      <c r="F279" s="1">
        <v>139.94800000000001</v>
      </c>
      <c r="G279" s="1">
        <v>30</v>
      </c>
      <c r="H279" s="1">
        <v>252</v>
      </c>
    </row>
    <row r="280" spans="3:8" x14ac:dyDescent="0.2">
      <c r="C280" s="1" t="s">
        <v>13</v>
      </c>
      <c r="D280" s="6">
        <v>11</v>
      </c>
      <c r="E280" s="1">
        <v>3078</v>
      </c>
      <c r="F280" s="1">
        <v>102.617</v>
      </c>
      <c r="G280" s="1">
        <v>19</v>
      </c>
      <c r="H280" s="1">
        <v>192</v>
      </c>
    </row>
    <row r="281" spans="3:8" x14ac:dyDescent="0.2">
      <c r="C281" s="1" t="s">
        <v>13</v>
      </c>
      <c r="D281" s="6">
        <v>12</v>
      </c>
      <c r="E281" s="1">
        <v>11090</v>
      </c>
      <c r="F281" s="1">
        <v>106.04900000000001</v>
      </c>
      <c r="G281" s="1">
        <v>22</v>
      </c>
      <c r="H281" s="1">
        <v>220</v>
      </c>
    </row>
    <row r="282" spans="3:8" x14ac:dyDescent="0.2">
      <c r="C282" s="1" t="s">
        <v>13</v>
      </c>
      <c r="D282" s="6">
        <v>13</v>
      </c>
      <c r="E282" s="1">
        <v>8797</v>
      </c>
      <c r="F282" s="1">
        <v>56.323</v>
      </c>
      <c r="G282" s="1">
        <v>19</v>
      </c>
      <c r="H282" s="1">
        <v>131</v>
      </c>
    </row>
    <row r="283" spans="3:8" x14ac:dyDescent="0.2">
      <c r="C283" s="1" t="s">
        <v>13</v>
      </c>
      <c r="D283" s="6">
        <v>14</v>
      </c>
      <c r="E283" s="1">
        <v>1684</v>
      </c>
      <c r="F283" s="1">
        <v>94.131</v>
      </c>
      <c r="G283" s="1">
        <v>24</v>
      </c>
      <c r="H283" s="1">
        <v>244</v>
      </c>
    </row>
    <row r="284" spans="3:8" x14ac:dyDescent="0.2">
      <c r="C284" s="1" t="s">
        <v>13</v>
      </c>
      <c r="D284" s="6">
        <v>15</v>
      </c>
      <c r="E284" s="1">
        <v>2944</v>
      </c>
      <c r="F284" s="1">
        <v>106.73099999999999</v>
      </c>
      <c r="G284" s="1">
        <v>27</v>
      </c>
      <c r="H284" s="1">
        <v>233</v>
      </c>
    </row>
    <row r="285" spans="3:8" x14ac:dyDescent="0.2">
      <c r="C285" s="1" t="s">
        <v>13</v>
      </c>
      <c r="D285" s="6">
        <v>16</v>
      </c>
      <c r="E285" s="1">
        <v>2143</v>
      </c>
      <c r="F285" s="1">
        <v>194.51300000000001</v>
      </c>
      <c r="G285" s="1">
        <v>53</v>
      </c>
      <c r="H285" s="1">
        <v>244</v>
      </c>
    </row>
    <row r="286" spans="3:8" x14ac:dyDescent="0.2">
      <c r="C286" s="1" t="s">
        <v>13</v>
      </c>
      <c r="D286" s="6">
        <v>17</v>
      </c>
      <c r="E286" s="1">
        <v>2227</v>
      </c>
      <c r="F286" s="1">
        <v>148.13800000000001</v>
      </c>
      <c r="G286" s="1">
        <v>36</v>
      </c>
      <c r="H286" s="1">
        <v>226</v>
      </c>
    </row>
    <row r="287" spans="3:8" x14ac:dyDescent="0.2">
      <c r="C287" s="1" t="s">
        <v>13</v>
      </c>
      <c r="D287" s="6">
        <v>18</v>
      </c>
      <c r="E287" s="1">
        <v>1579</v>
      </c>
      <c r="F287" s="1">
        <v>99.427000000000007</v>
      </c>
      <c r="G287" s="1">
        <v>37</v>
      </c>
      <c r="H287" s="1">
        <v>171</v>
      </c>
    </row>
    <row r="288" spans="3:8" x14ac:dyDescent="0.2">
      <c r="C288" s="1" t="s">
        <v>13</v>
      </c>
      <c r="D288" s="6">
        <v>19</v>
      </c>
      <c r="E288" s="1">
        <v>72184</v>
      </c>
      <c r="F288" s="1">
        <v>94.998999999999995</v>
      </c>
      <c r="G288" s="1">
        <v>25</v>
      </c>
      <c r="H288" s="1">
        <v>240</v>
      </c>
    </row>
    <row r="289" spans="3:8" x14ac:dyDescent="0.2">
      <c r="C289" s="1" t="s">
        <v>13</v>
      </c>
      <c r="D289" s="6">
        <v>20</v>
      </c>
      <c r="E289" s="1">
        <v>11649</v>
      </c>
      <c r="F289" s="1">
        <v>129.851</v>
      </c>
      <c r="G289" s="1">
        <v>46</v>
      </c>
      <c r="H289" s="1">
        <v>239</v>
      </c>
    </row>
    <row r="290" spans="3:8" x14ac:dyDescent="0.2">
      <c r="C290" s="1" t="s">
        <v>13</v>
      </c>
      <c r="D290" s="6">
        <v>21</v>
      </c>
      <c r="E290" s="1">
        <v>4865</v>
      </c>
      <c r="F290" s="1">
        <v>150.14699999999999</v>
      </c>
      <c r="G290" s="1">
        <v>44</v>
      </c>
      <c r="H290" s="1">
        <v>255</v>
      </c>
    </row>
    <row r="291" spans="3:8" x14ac:dyDescent="0.2">
      <c r="C291" s="1" t="s">
        <v>13</v>
      </c>
      <c r="D291" s="6">
        <v>22</v>
      </c>
      <c r="E291" s="1">
        <v>5024</v>
      </c>
      <c r="F291" s="1">
        <v>135.541</v>
      </c>
      <c r="G291" s="1">
        <v>30</v>
      </c>
      <c r="H291" s="1">
        <v>221</v>
      </c>
    </row>
    <row r="292" spans="3:8" x14ac:dyDescent="0.2">
      <c r="C292" s="1" t="s">
        <v>13</v>
      </c>
      <c r="D292" s="6">
        <v>23</v>
      </c>
      <c r="E292" s="1">
        <v>5112</v>
      </c>
      <c r="F292" s="1">
        <v>147.00800000000001</v>
      </c>
      <c r="G292" s="1">
        <v>35</v>
      </c>
      <c r="H292" s="1">
        <v>255</v>
      </c>
    </row>
    <row r="293" spans="3:8" x14ac:dyDescent="0.2">
      <c r="C293" s="1" t="s">
        <v>13</v>
      </c>
      <c r="D293" s="6">
        <v>24</v>
      </c>
      <c r="E293" s="1">
        <v>22536</v>
      </c>
      <c r="F293" s="1">
        <v>162.54599999999999</v>
      </c>
      <c r="G293" s="1">
        <v>35</v>
      </c>
      <c r="H293" s="1">
        <v>255</v>
      </c>
    </row>
    <row r="294" spans="3:8" x14ac:dyDescent="0.2">
      <c r="C294" s="1" t="s">
        <v>13</v>
      </c>
      <c r="D294" s="6">
        <v>25</v>
      </c>
      <c r="E294" s="1">
        <v>1546</v>
      </c>
      <c r="F294" s="1">
        <v>147.06700000000001</v>
      </c>
      <c r="G294" s="1">
        <v>44</v>
      </c>
      <c r="H294" s="1">
        <v>253</v>
      </c>
    </row>
    <row r="295" spans="3:8" x14ac:dyDescent="0.2">
      <c r="C295" s="1" t="s">
        <v>13</v>
      </c>
      <c r="D295" s="6">
        <v>26</v>
      </c>
      <c r="E295" s="1">
        <v>10040</v>
      </c>
      <c r="F295" s="1">
        <v>145.47200000000001</v>
      </c>
      <c r="G295" s="1">
        <v>32</v>
      </c>
      <c r="H295" s="1">
        <v>255</v>
      </c>
    </row>
    <row r="296" spans="3:8" x14ac:dyDescent="0.2">
      <c r="C296" s="1" t="s">
        <v>13</v>
      </c>
      <c r="D296" s="6">
        <v>27</v>
      </c>
      <c r="E296" s="1">
        <v>35541</v>
      </c>
      <c r="F296" s="1">
        <v>122.465</v>
      </c>
      <c r="G296" s="1">
        <v>16</v>
      </c>
      <c r="H296" s="1">
        <v>255</v>
      </c>
    </row>
    <row r="297" spans="3:8" x14ac:dyDescent="0.2">
      <c r="C297" s="1" t="s">
        <v>13</v>
      </c>
      <c r="D297" s="6">
        <v>28</v>
      </c>
      <c r="E297" s="1">
        <v>18204</v>
      </c>
      <c r="F297" s="1">
        <v>118.92</v>
      </c>
      <c r="G297" s="1">
        <v>21</v>
      </c>
      <c r="H297" s="1">
        <v>255</v>
      </c>
    </row>
    <row r="298" spans="3:8" x14ac:dyDescent="0.2">
      <c r="C298" s="1" t="s">
        <v>13</v>
      </c>
      <c r="D298" s="6">
        <v>29</v>
      </c>
      <c r="E298" s="1">
        <v>9015</v>
      </c>
      <c r="F298" s="1">
        <v>95.061999999999998</v>
      </c>
      <c r="G298" s="1">
        <v>28</v>
      </c>
      <c r="H298" s="1">
        <v>246</v>
      </c>
    </row>
    <row r="299" spans="3:8" x14ac:dyDescent="0.2">
      <c r="C299" s="1" t="s">
        <v>13</v>
      </c>
      <c r="D299" s="6">
        <v>30</v>
      </c>
      <c r="E299" s="1">
        <v>31023</v>
      </c>
      <c r="F299" s="1">
        <v>103.434</v>
      </c>
      <c r="G299" s="1">
        <v>24</v>
      </c>
      <c r="H299" s="1">
        <v>254</v>
      </c>
    </row>
    <row r="300" spans="3:8" x14ac:dyDescent="0.2">
      <c r="C300" s="1" t="s">
        <v>13</v>
      </c>
      <c r="D300" s="6">
        <v>31</v>
      </c>
      <c r="E300" s="1">
        <v>4167</v>
      </c>
      <c r="F300" s="1">
        <v>149.59299999999999</v>
      </c>
      <c r="G300" s="1">
        <v>28</v>
      </c>
      <c r="H300" s="1">
        <v>255</v>
      </c>
    </row>
    <row r="301" spans="3:8" x14ac:dyDescent="0.2">
      <c r="C301" s="1" t="s">
        <v>13</v>
      </c>
      <c r="D301" s="6">
        <v>32</v>
      </c>
      <c r="E301" s="1">
        <v>6954</v>
      </c>
      <c r="F301" s="1">
        <v>133.07</v>
      </c>
      <c r="G301" s="1">
        <v>35</v>
      </c>
      <c r="H301" s="1">
        <v>254</v>
      </c>
    </row>
    <row r="302" spans="3:8" x14ac:dyDescent="0.2">
      <c r="C302" s="1" t="s">
        <v>13</v>
      </c>
      <c r="D302" s="6">
        <v>33</v>
      </c>
      <c r="E302" s="1">
        <v>997</v>
      </c>
      <c r="F302" s="1">
        <v>119.76600000000001</v>
      </c>
      <c r="G302" s="1">
        <v>36</v>
      </c>
      <c r="H302" s="1">
        <v>239</v>
      </c>
    </row>
    <row r="303" spans="3:8" x14ac:dyDescent="0.2">
      <c r="C303" s="1" t="s">
        <v>13</v>
      </c>
      <c r="D303" s="6">
        <v>34</v>
      </c>
      <c r="E303" s="1">
        <v>4446</v>
      </c>
      <c r="F303" s="1">
        <v>115.607</v>
      </c>
      <c r="G303" s="1">
        <v>33</v>
      </c>
      <c r="H303" s="1">
        <v>254</v>
      </c>
    </row>
    <row r="304" spans="3:8" x14ac:dyDescent="0.2">
      <c r="C304" s="1" t="s">
        <v>13</v>
      </c>
      <c r="D304" s="6">
        <v>35</v>
      </c>
      <c r="E304" s="1">
        <v>14828</v>
      </c>
      <c r="F304" s="1">
        <v>121.41</v>
      </c>
      <c r="G304" s="1">
        <v>31</v>
      </c>
      <c r="H304" s="1">
        <v>255</v>
      </c>
    </row>
    <row r="305" spans="1:11" x14ac:dyDescent="0.2">
      <c r="C305" s="1" t="s">
        <v>13</v>
      </c>
      <c r="D305" s="6">
        <v>36</v>
      </c>
      <c r="E305" s="1">
        <v>1687</v>
      </c>
      <c r="F305" s="1">
        <v>100.35599999999999</v>
      </c>
      <c r="G305" s="1">
        <v>33</v>
      </c>
      <c r="H305" s="1">
        <v>243</v>
      </c>
    </row>
    <row r="306" spans="1:11" x14ac:dyDescent="0.2">
      <c r="C306" s="1" t="s">
        <v>13</v>
      </c>
      <c r="D306" s="6">
        <v>37</v>
      </c>
      <c r="E306" s="1">
        <v>38260</v>
      </c>
      <c r="F306" s="1">
        <v>163.81399999999999</v>
      </c>
      <c r="G306" s="1">
        <v>33</v>
      </c>
      <c r="H306" s="1">
        <v>255</v>
      </c>
    </row>
    <row r="307" spans="1:11" x14ac:dyDescent="0.2">
      <c r="C307" s="1" t="s">
        <v>13</v>
      </c>
      <c r="D307" s="6">
        <v>38</v>
      </c>
      <c r="E307" s="1">
        <v>13669</v>
      </c>
      <c r="F307" s="1">
        <v>135.04</v>
      </c>
      <c r="G307" s="1">
        <v>31</v>
      </c>
      <c r="H307" s="1">
        <v>246</v>
      </c>
    </row>
    <row r="308" spans="1:11" x14ac:dyDescent="0.2">
      <c r="C308" s="1" t="s">
        <v>13</v>
      </c>
      <c r="D308" s="6">
        <v>39</v>
      </c>
      <c r="E308" s="1">
        <v>36319</v>
      </c>
      <c r="F308" s="1">
        <v>137.84899999999999</v>
      </c>
      <c r="G308" s="1">
        <v>24</v>
      </c>
      <c r="H308" s="1">
        <v>255</v>
      </c>
    </row>
    <row r="309" spans="1:11" x14ac:dyDescent="0.2">
      <c r="C309" s="1" t="s">
        <v>13</v>
      </c>
      <c r="D309" s="6">
        <v>40</v>
      </c>
      <c r="E309" s="1">
        <v>40572</v>
      </c>
      <c r="F309" s="1">
        <v>104.13500000000001</v>
      </c>
      <c r="G309" s="1">
        <v>22</v>
      </c>
      <c r="H309" s="1">
        <v>255</v>
      </c>
    </row>
    <row r="310" spans="1:11" x14ac:dyDescent="0.2">
      <c r="C310" s="1" t="s">
        <v>13</v>
      </c>
      <c r="D310" s="6">
        <v>41</v>
      </c>
      <c r="E310" s="1">
        <v>527</v>
      </c>
      <c r="F310" s="1">
        <v>174.11799999999999</v>
      </c>
      <c r="G310" s="1">
        <v>47</v>
      </c>
      <c r="H310" s="1">
        <v>253</v>
      </c>
    </row>
    <row r="311" spans="1:11" x14ac:dyDescent="0.2">
      <c r="A311" s="1">
        <v>203</v>
      </c>
      <c r="B311" s="3">
        <v>42521</v>
      </c>
      <c r="C311" s="1" t="s">
        <v>11</v>
      </c>
      <c r="D311" s="6">
        <v>1</v>
      </c>
      <c r="E311" s="1">
        <v>2476500</v>
      </c>
      <c r="F311" s="1">
        <v>109.55800000000001</v>
      </c>
      <c r="G311" s="1">
        <v>26</v>
      </c>
      <c r="H311" s="1">
        <v>255</v>
      </c>
      <c r="I311" s="1">
        <f>E311-(SUM(E312:E313))</f>
        <v>2430550</v>
      </c>
      <c r="J311" s="1">
        <f>SUM(E314:E350)</f>
        <v>369894</v>
      </c>
      <c r="K311" s="1">
        <f>1-(J311/I311)</f>
        <v>0.84781469214786775</v>
      </c>
    </row>
    <row r="312" spans="1:11" x14ac:dyDescent="0.2">
      <c r="C312" s="1" t="s">
        <v>12</v>
      </c>
      <c r="D312" s="6">
        <v>2</v>
      </c>
      <c r="E312" s="1">
        <v>6846</v>
      </c>
      <c r="F312" s="1">
        <v>171.84800000000001</v>
      </c>
      <c r="G312" s="1">
        <v>56</v>
      </c>
      <c r="H312" s="1">
        <v>255</v>
      </c>
    </row>
    <row r="313" spans="1:11" x14ac:dyDescent="0.2">
      <c r="C313" s="1" t="s">
        <v>12</v>
      </c>
      <c r="D313" s="6">
        <v>3</v>
      </c>
      <c r="E313" s="1">
        <v>39104</v>
      </c>
      <c r="F313" s="1">
        <v>162.953</v>
      </c>
      <c r="G313" s="1">
        <v>51</v>
      </c>
      <c r="H313" s="1">
        <v>255</v>
      </c>
    </row>
    <row r="314" spans="1:11" x14ac:dyDescent="0.2">
      <c r="C314" s="1" t="s">
        <v>13</v>
      </c>
      <c r="D314" s="6">
        <v>4</v>
      </c>
      <c r="E314" s="1">
        <v>2699</v>
      </c>
      <c r="F314" s="1">
        <v>133.28100000000001</v>
      </c>
      <c r="G314" s="1">
        <v>51</v>
      </c>
      <c r="H314" s="1">
        <v>219</v>
      </c>
    </row>
    <row r="315" spans="1:11" x14ac:dyDescent="0.2">
      <c r="C315" s="1" t="s">
        <v>13</v>
      </c>
      <c r="D315" s="6">
        <v>5</v>
      </c>
      <c r="E315" s="1">
        <v>1599</v>
      </c>
      <c r="F315" s="1">
        <v>141.75899999999999</v>
      </c>
      <c r="G315" s="1">
        <v>54</v>
      </c>
      <c r="H315" s="1">
        <v>221</v>
      </c>
    </row>
    <row r="316" spans="1:11" x14ac:dyDescent="0.2">
      <c r="C316" s="1" t="s">
        <v>13</v>
      </c>
      <c r="D316" s="6">
        <v>6</v>
      </c>
      <c r="E316" s="1">
        <v>10276</v>
      </c>
      <c r="F316" s="1">
        <v>132.22800000000001</v>
      </c>
      <c r="G316" s="1">
        <v>53</v>
      </c>
      <c r="H316" s="1">
        <v>241</v>
      </c>
    </row>
    <row r="317" spans="1:11" x14ac:dyDescent="0.2">
      <c r="C317" s="1" t="s">
        <v>13</v>
      </c>
      <c r="D317" s="6">
        <v>7</v>
      </c>
      <c r="E317" s="1">
        <v>32558</v>
      </c>
      <c r="F317" s="1">
        <v>128.74600000000001</v>
      </c>
      <c r="G317" s="1">
        <v>51</v>
      </c>
      <c r="H317" s="1">
        <v>236</v>
      </c>
    </row>
    <row r="318" spans="1:11" x14ac:dyDescent="0.2">
      <c r="C318" s="1" t="s">
        <v>13</v>
      </c>
      <c r="D318" s="6">
        <v>8</v>
      </c>
      <c r="E318" s="1">
        <v>107174</v>
      </c>
      <c r="F318" s="1">
        <v>128.47499999999999</v>
      </c>
      <c r="G318" s="1">
        <v>44</v>
      </c>
      <c r="H318" s="1">
        <v>253</v>
      </c>
    </row>
    <row r="319" spans="1:11" x14ac:dyDescent="0.2">
      <c r="C319" s="1" t="s">
        <v>13</v>
      </c>
      <c r="D319" s="6">
        <v>9</v>
      </c>
      <c r="E319" s="1">
        <v>16920</v>
      </c>
      <c r="F319" s="1">
        <v>147.19</v>
      </c>
      <c r="G319" s="1">
        <v>56</v>
      </c>
      <c r="H319" s="1">
        <v>240</v>
      </c>
    </row>
    <row r="320" spans="1:11" x14ac:dyDescent="0.2">
      <c r="C320" s="1" t="s">
        <v>13</v>
      </c>
      <c r="D320" s="6">
        <v>10</v>
      </c>
      <c r="E320" s="1">
        <v>17397</v>
      </c>
      <c r="F320" s="1">
        <v>141.14500000000001</v>
      </c>
      <c r="G320" s="1">
        <v>54</v>
      </c>
      <c r="H320" s="1">
        <v>252</v>
      </c>
    </row>
    <row r="321" spans="3:8" x14ac:dyDescent="0.2">
      <c r="C321" s="1" t="s">
        <v>13</v>
      </c>
      <c r="D321" s="6">
        <v>11</v>
      </c>
      <c r="E321" s="1">
        <v>1031</v>
      </c>
      <c r="F321" s="1">
        <v>156.60599999999999</v>
      </c>
      <c r="G321" s="1">
        <v>78</v>
      </c>
      <c r="H321" s="1">
        <v>244</v>
      </c>
    </row>
    <row r="322" spans="3:8" x14ac:dyDescent="0.2">
      <c r="C322" s="1" t="s">
        <v>13</v>
      </c>
      <c r="D322" s="6">
        <v>12</v>
      </c>
      <c r="E322" s="1">
        <v>14550</v>
      </c>
      <c r="F322" s="1">
        <v>109.455</v>
      </c>
      <c r="G322" s="1">
        <v>42</v>
      </c>
      <c r="H322" s="1">
        <v>237</v>
      </c>
    </row>
    <row r="323" spans="3:8" x14ac:dyDescent="0.2">
      <c r="C323" s="1" t="s">
        <v>13</v>
      </c>
      <c r="D323" s="6">
        <v>13</v>
      </c>
      <c r="E323" s="1">
        <v>7398</v>
      </c>
      <c r="F323" s="1">
        <v>127.217</v>
      </c>
      <c r="G323" s="1">
        <v>36</v>
      </c>
      <c r="H323" s="1">
        <v>238</v>
      </c>
    </row>
    <row r="324" spans="3:8" x14ac:dyDescent="0.2">
      <c r="C324" s="1" t="s">
        <v>13</v>
      </c>
      <c r="D324" s="6">
        <v>14</v>
      </c>
      <c r="E324" s="1">
        <v>1720</v>
      </c>
      <c r="F324" s="1">
        <v>115.874</v>
      </c>
      <c r="G324" s="1">
        <v>52</v>
      </c>
      <c r="H324" s="1">
        <v>189</v>
      </c>
    </row>
    <row r="325" spans="3:8" x14ac:dyDescent="0.2">
      <c r="C325" s="1" t="s">
        <v>13</v>
      </c>
      <c r="D325" s="6">
        <v>15</v>
      </c>
      <c r="E325" s="1">
        <v>5219</v>
      </c>
      <c r="F325" s="1">
        <v>157.17400000000001</v>
      </c>
      <c r="G325" s="1">
        <v>60</v>
      </c>
      <c r="H325" s="1">
        <v>241</v>
      </c>
    </row>
    <row r="326" spans="3:8" x14ac:dyDescent="0.2">
      <c r="C326" s="1" t="s">
        <v>13</v>
      </c>
      <c r="D326" s="6">
        <v>16</v>
      </c>
      <c r="E326" s="1">
        <v>3435</v>
      </c>
      <c r="F326" s="1">
        <v>106.15300000000001</v>
      </c>
      <c r="G326" s="1">
        <v>41</v>
      </c>
      <c r="H326" s="1">
        <v>235</v>
      </c>
    </row>
    <row r="327" spans="3:8" x14ac:dyDescent="0.2">
      <c r="C327" s="1" t="s">
        <v>13</v>
      </c>
      <c r="D327" s="6">
        <v>17</v>
      </c>
      <c r="E327" s="1">
        <v>23673</v>
      </c>
      <c r="F327" s="1">
        <v>119.01600000000001</v>
      </c>
      <c r="G327" s="1">
        <v>41</v>
      </c>
      <c r="H327" s="1">
        <v>249</v>
      </c>
    </row>
    <row r="328" spans="3:8" x14ac:dyDescent="0.2">
      <c r="C328" s="1" t="s">
        <v>13</v>
      </c>
      <c r="D328" s="6">
        <v>18</v>
      </c>
      <c r="E328" s="1">
        <v>3865</v>
      </c>
      <c r="F328" s="1">
        <v>104.176</v>
      </c>
      <c r="G328" s="1">
        <v>41</v>
      </c>
      <c r="H328" s="1">
        <v>243</v>
      </c>
    </row>
    <row r="329" spans="3:8" x14ac:dyDescent="0.2">
      <c r="C329" s="1" t="s">
        <v>13</v>
      </c>
      <c r="D329" s="6">
        <v>19</v>
      </c>
      <c r="E329" s="1">
        <v>12742</v>
      </c>
      <c r="F329" s="1">
        <v>109.664</v>
      </c>
      <c r="G329" s="1">
        <v>41</v>
      </c>
      <c r="H329" s="1">
        <v>227</v>
      </c>
    </row>
    <row r="330" spans="3:8" x14ac:dyDescent="0.2">
      <c r="C330" s="1" t="s">
        <v>13</v>
      </c>
      <c r="D330" s="6">
        <v>20</v>
      </c>
      <c r="E330" s="1">
        <v>17959</v>
      </c>
      <c r="F330" s="1">
        <v>97.227000000000004</v>
      </c>
      <c r="G330" s="1">
        <v>37</v>
      </c>
      <c r="H330" s="1">
        <v>224</v>
      </c>
    </row>
    <row r="331" spans="3:8" x14ac:dyDescent="0.2">
      <c r="C331" s="1" t="s">
        <v>13</v>
      </c>
      <c r="D331" s="6">
        <v>21</v>
      </c>
      <c r="E331" s="1">
        <v>1500</v>
      </c>
      <c r="F331" s="1">
        <v>120.069</v>
      </c>
      <c r="G331" s="1">
        <v>61</v>
      </c>
      <c r="H331" s="1">
        <v>177</v>
      </c>
    </row>
    <row r="332" spans="3:8" x14ac:dyDescent="0.2">
      <c r="C332" s="1" t="s">
        <v>13</v>
      </c>
      <c r="D332" s="6">
        <v>22</v>
      </c>
      <c r="E332" s="1">
        <v>3238</v>
      </c>
      <c r="F332" s="1">
        <v>98.245000000000005</v>
      </c>
      <c r="G332" s="1">
        <v>31</v>
      </c>
      <c r="H332" s="1">
        <v>244</v>
      </c>
    </row>
    <row r="333" spans="3:8" x14ac:dyDescent="0.2">
      <c r="C333" s="1" t="s">
        <v>13</v>
      </c>
      <c r="D333" s="6">
        <v>23</v>
      </c>
      <c r="E333" s="1">
        <v>15174</v>
      </c>
      <c r="F333" s="1">
        <v>95.287000000000006</v>
      </c>
      <c r="G333" s="1">
        <v>30</v>
      </c>
      <c r="H333" s="1">
        <v>249</v>
      </c>
    </row>
    <row r="334" spans="3:8" x14ac:dyDescent="0.2">
      <c r="C334" s="1" t="s">
        <v>13</v>
      </c>
      <c r="D334" s="6">
        <v>24</v>
      </c>
      <c r="E334" s="1">
        <v>3362</v>
      </c>
      <c r="F334" s="1">
        <v>92.355000000000004</v>
      </c>
      <c r="G334" s="1">
        <v>32</v>
      </c>
      <c r="H334" s="1">
        <v>218</v>
      </c>
    </row>
    <row r="335" spans="3:8" x14ac:dyDescent="0.2">
      <c r="C335" s="1" t="s">
        <v>13</v>
      </c>
      <c r="D335" s="6">
        <v>25</v>
      </c>
      <c r="E335" s="1">
        <v>3222</v>
      </c>
      <c r="F335" s="1">
        <v>114.339</v>
      </c>
      <c r="G335" s="1">
        <v>35</v>
      </c>
      <c r="H335" s="1">
        <v>230</v>
      </c>
    </row>
    <row r="336" spans="3:8" x14ac:dyDescent="0.2">
      <c r="C336" s="1" t="s">
        <v>13</v>
      </c>
      <c r="D336" s="6">
        <v>26</v>
      </c>
      <c r="E336" s="1">
        <v>3069</v>
      </c>
      <c r="F336" s="1">
        <v>129.179</v>
      </c>
      <c r="G336" s="1">
        <v>43</v>
      </c>
      <c r="H336" s="1">
        <v>245</v>
      </c>
    </row>
    <row r="337" spans="1:11" x14ac:dyDescent="0.2">
      <c r="C337" s="1" t="s">
        <v>13</v>
      </c>
      <c r="D337" s="6">
        <v>27</v>
      </c>
      <c r="E337" s="1">
        <v>883</v>
      </c>
      <c r="F337" s="1">
        <v>129.631</v>
      </c>
      <c r="G337" s="1">
        <v>50</v>
      </c>
      <c r="H337" s="1">
        <v>238</v>
      </c>
    </row>
    <row r="338" spans="1:11" x14ac:dyDescent="0.2">
      <c r="C338" s="1" t="s">
        <v>13</v>
      </c>
      <c r="D338" s="6">
        <v>28</v>
      </c>
      <c r="E338" s="1">
        <v>1261</v>
      </c>
      <c r="F338" s="1">
        <v>127.61799999999999</v>
      </c>
      <c r="G338" s="1">
        <v>37</v>
      </c>
      <c r="H338" s="1">
        <v>209</v>
      </c>
    </row>
    <row r="339" spans="1:11" x14ac:dyDescent="0.2">
      <c r="C339" s="1" t="s">
        <v>13</v>
      </c>
      <c r="D339" s="6">
        <v>29</v>
      </c>
      <c r="E339" s="1">
        <v>3552</v>
      </c>
      <c r="F339" s="1">
        <v>105.74</v>
      </c>
      <c r="G339" s="1">
        <v>36</v>
      </c>
      <c r="H339" s="1">
        <v>234</v>
      </c>
    </row>
    <row r="340" spans="1:11" x14ac:dyDescent="0.2">
      <c r="C340" s="1" t="s">
        <v>13</v>
      </c>
      <c r="D340" s="6">
        <v>30</v>
      </c>
      <c r="E340" s="1">
        <v>2516</v>
      </c>
      <c r="F340" s="1">
        <v>140.15100000000001</v>
      </c>
      <c r="G340" s="1">
        <v>43</v>
      </c>
      <c r="H340" s="1">
        <v>229</v>
      </c>
    </row>
    <row r="341" spans="1:11" x14ac:dyDescent="0.2">
      <c r="C341" s="1" t="s">
        <v>13</v>
      </c>
      <c r="D341" s="6">
        <v>31</v>
      </c>
      <c r="E341" s="1">
        <v>7325</v>
      </c>
      <c r="F341" s="1">
        <v>111.995</v>
      </c>
      <c r="G341" s="1">
        <v>48</v>
      </c>
      <c r="H341" s="1">
        <v>217</v>
      </c>
    </row>
    <row r="342" spans="1:11" x14ac:dyDescent="0.2">
      <c r="C342" s="1" t="s">
        <v>13</v>
      </c>
      <c r="D342" s="6">
        <v>32</v>
      </c>
      <c r="E342" s="1">
        <v>1971</v>
      </c>
      <c r="F342" s="1">
        <v>119.45699999999999</v>
      </c>
      <c r="G342" s="1">
        <v>43</v>
      </c>
      <c r="H342" s="1">
        <v>193</v>
      </c>
    </row>
    <row r="343" spans="1:11" x14ac:dyDescent="0.2">
      <c r="C343" s="1" t="s">
        <v>13</v>
      </c>
      <c r="D343" s="6">
        <v>33</v>
      </c>
      <c r="E343" s="1">
        <v>1064</v>
      </c>
      <c r="F343" s="1">
        <v>116.331</v>
      </c>
      <c r="G343" s="1">
        <v>65</v>
      </c>
      <c r="H343" s="1">
        <v>178</v>
      </c>
    </row>
    <row r="344" spans="1:11" x14ac:dyDescent="0.2">
      <c r="C344" s="1" t="s">
        <v>13</v>
      </c>
      <c r="D344" s="6">
        <v>34</v>
      </c>
      <c r="E344" s="1">
        <v>5858</v>
      </c>
      <c r="F344" s="1">
        <v>144.952</v>
      </c>
      <c r="G344" s="1">
        <v>57</v>
      </c>
      <c r="H344" s="1">
        <v>239</v>
      </c>
    </row>
    <row r="345" spans="1:11" x14ac:dyDescent="0.2">
      <c r="C345" s="1" t="s">
        <v>13</v>
      </c>
      <c r="D345" s="6">
        <v>35</v>
      </c>
      <c r="E345" s="1">
        <v>3440</v>
      </c>
      <c r="F345" s="1">
        <v>119.33799999999999</v>
      </c>
      <c r="G345" s="1">
        <v>60</v>
      </c>
      <c r="H345" s="1">
        <v>214</v>
      </c>
    </row>
    <row r="346" spans="1:11" x14ac:dyDescent="0.2">
      <c r="C346" s="1" t="s">
        <v>13</v>
      </c>
      <c r="D346" s="6">
        <v>36</v>
      </c>
      <c r="E346" s="1">
        <v>1098</v>
      </c>
      <c r="F346" s="1">
        <v>151.28399999999999</v>
      </c>
      <c r="G346" s="1">
        <v>59</v>
      </c>
      <c r="H346" s="1">
        <v>231</v>
      </c>
    </row>
    <row r="347" spans="1:11" x14ac:dyDescent="0.2">
      <c r="C347" s="1" t="s">
        <v>13</v>
      </c>
      <c r="D347" s="6">
        <v>37</v>
      </c>
      <c r="E347" s="1">
        <v>15874</v>
      </c>
      <c r="F347" s="1">
        <v>110.13800000000001</v>
      </c>
      <c r="G347" s="1">
        <v>45</v>
      </c>
      <c r="H347" s="1">
        <v>244</v>
      </c>
    </row>
    <row r="348" spans="1:11" x14ac:dyDescent="0.2">
      <c r="C348" s="1" t="s">
        <v>13</v>
      </c>
      <c r="D348" s="6">
        <v>38</v>
      </c>
      <c r="E348" s="1">
        <v>13403</v>
      </c>
      <c r="F348" s="1">
        <v>101.014</v>
      </c>
      <c r="G348" s="1">
        <v>45</v>
      </c>
      <c r="H348" s="1">
        <v>210</v>
      </c>
    </row>
    <row r="349" spans="1:11" x14ac:dyDescent="0.2">
      <c r="C349" s="1" t="s">
        <v>13</v>
      </c>
      <c r="D349" s="6">
        <v>39</v>
      </c>
      <c r="E349" s="1">
        <v>230</v>
      </c>
      <c r="F349" s="1">
        <v>136.93</v>
      </c>
      <c r="G349" s="1">
        <v>69</v>
      </c>
      <c r="H349" s="1">
        <v>212</v>
      </c>
    </row>
    <row r="350" spans="1:11" x14ac:dyDescent="0.2">
      <c r="C350" s="1" t="s">
        <v>13</v>
      </c>
      <c r="D350" s="6">
        <v>40</v>
      </c>
      <c r="E350" s="1">
        <v>1639</v>
      </c>
      <c r="F350" s="1">
        <v>57.070999999999998</v>
      </c>
      <c r="G350" s="1">
        <v>36</v>
      </c>
      <c r="H350" s="1">
        <v>88</v>
      </c>
    </row>
    <row r="351" spans="1:11" x14ac:dyDescent="0.2">
      <c r="A351" s="1">
        <v>203</v>
      </c>
      <c r="B351" s="3">
        <v>42633</v>
      </c>
      <c r="C351" s="1" t="s">
        <v>11</v>
      </c>
      <c r="D351" s="6">
        <v>1</v>
      </c>
      <c r="E351" s="1">
        <v>2095904</v>
      </c>
      <c r="F351" s="1">
        <v>95.08</v>
      </c>
      <c r="G351" s="1">
        <v>8</v>
      </c>
      <c r="H351" s="1">
        <v>255</v>
      </c>
      <c r="I351" s="1">
        <f>E351-(SUM(E352,E358,E397,E405:E406))</f>
        <v>2058524</v>
      </c>
      <c r="J351" s="1">
        <f>SUM(E353:E357,E359:E396,E398:E404,E407:E420)</f>
        <v>221602</v>
      </c>
      <c r="K351" s="1">
        <f>1-(J351/I351)</f>
        <v>0.89234908118632572</v>
      </c>
    </row>
    <row r="352" spans="1:11" x14ac:dyDescent="0.2">
      <c r="C352" s="1" t="s">
        <v>12</v>
      </c>
      <c r="D352" s="6">
        <v>2</v>
      </c>
      <c r="E352" s="1">
        <v>4576</v>
      </c>
      <c r="F352" s="1">
        <v>176.72200000000001</v>
      </c>
      <c r="G352" s="1">
        <v>41</v>
      </c>
      <c r="H352" s="1">
        <v>255</v>
      </c>
    </row>
    <row r="353" spans="3:8" x14ac:dyDescent="0.2">
      <c r="C353" s="1" t="s">
        <v>13</v>
      </c>
      <c r="D353" s="6">
        <v>3</v>
      </c>
      <c r="E353" s="1">
        <v>31844</v>
      </c>
      <c r="F353" s="1">
        <v>112.15300000000001</v>
      </c>
      <c r="G353" s="1">
        <v>31</v>
      </c>
      <c r="H353" s="1">
        <v>243</v>
      </c>
    </row>
    <row r="354" spans="3:8" x14ac:dyDescent="0.2">
      <c r="C354" s="1" t="s">
        <v>13</v>
      </c>
      <c r="D354" s="6">
        <v>4</v>
      </c>
      <c r="E354" s="1">
        <v>3543</v>
      </c>
      <c r="F354" s="1">
        <v>122.928</v>
      </c>
      <c r="G354" s="1">
        <v>42</v>
      </c>
      <c r="H354" s="1">
        <v>239</v>
      </c>
    </row>
    <row r="355" spans="3:8" x14ac:dyDescent="0.2">
      <c r="C355" s="1" t="s">
        <v>13</v>
      </c>
      <c r="D355" s="6">
        <v>5</v>
      </c>
      <c r="E355" s="1">
        <v>516</v>
      </c>
      <c r="F355" s="1">
        <v>96.998000000000005</v>
      </c>
      <c r="G355" s="1">
        <v>50</v>
      </c>
      <c r="H355" s="1">
        <v>167</v>
      </c>
    </row>
    <row r="356" spans="3:8" x14ac:dyDescent="0.2">
      <c r="C356" s="1" t="s">
        <v>13</v>
      </c>
      <c r="D356" s="6">
        <v>6</v>
      </c>
      <c r="E356" s="1">
        <v>1960</v>
      </c>
      <c r="F356" s="1">
        <v>102.139</v>
      </c>
      <c r="G356" s="1">
        <v>36</v>
      </c>
      <c r="H356" s="1">
        <v>208</v>
      </c>
    </row>
    <row r="357" spans="3:8" x14ac:dyDescent="0.2">
      <c r="C357" s="1" t="s">
        <v>13</v>
      </c>
      <c r="D357" s="6">
        <v>7</v>
      </c>
      <c r="E357" s="1">
        <v>1189</v>
      </c>
      <c r="F357" s="1">
        <v>79.093000000000004</v>
      </c>
      <c r="G357" s="1">
        <v>36</v>
      </c>
      <c r="H357" s="1">
        <v>191</v>
      </c>
    </row>
    <row r="358" spans="3:8" x14ac:dyDescent="0.2">
      <c r="C358" s="1" t="s">
        <v>12</v>
      </c>
      <c r="D358" s="6">
        <v>8</v>
      </c>
      <c r="E358" s="1">
        <v>24531</v>
      </c>
      <c r="F358" s="1">
        <v>142.02600000000001</v>
      </c>
      <c r="G358" s="1">
        <v>35</v>
      </c>
      <c r="H358" s="1">
        <v>253</v>
      </c>
    </row>
    <row r="359" spans="3:8" x14ac:dyDescent="0.2">
      <c r="C359" s="1" t="s">
        <v>13</v>
      </c>
      <c r="D359" s="6">
        <v>9</v>
      </c>
      <c r="E359" s="1">
        <v>2713</v>
      </c>
      <c r="F359" s="1">
        <v>160.50800000000001</v>
      </c>
      <c r="G359" s="1">
        <v>27</v>
      </c>
      <c r="H359" s="1">
        <v>255</v>
      </c>
    </row>
    <row r="360" spans="3:8" x14ac:dyDescent="0.2">
      <c r="C360" s="1" t="s">
        <v>13</v>
      </c>
      <c r="D360" s="6">
        <v>10</v>
      </c>
      <c r="E360" s="1">
        <v>5643</v>
      </c>
      <c r="F360" s="1">
        <v>143.44399999999999</v>
      </c>
      <c r="G360" s="1">
        <v>36</v>
      </c>
      <c r="H360" s="1">
        <v>244</v>
      </c>
    </row>
    <row r="361" spans="3:8" x14ac:dyDescent="0.2">
      <c r="C361" s="1" t="s">
        <v>13</v>
      </c>
      <c r="D361" s="6">
        <v>11</v>
      </c>
      <c r="E361" s="1">
        <v>950</v>
      </c>
      <c r="F361" s="1">
        <v>148.71600000000001</v>
      </c>
      <c r="G361" s="1">
        <v>43</v>
      </c>
      <c r="H361" s="1">
        <v>250</v>
      </c>
    </row>
    <row r="362" spans="3:8" x14ac:dyDescent="0.2">
      <c r="C362" s="1" t="s">
        <v>13</v>
      </c>
      <c r="D362" s="6">
        <v>12</v>
      </c>
      <c r="E362" s="1">
        <v>1362</v>
      </c>
      <c r="F362" s="1">
        <v>180.37299999999999</v>
      </c>
      <c r="G362" s="1">
        <v>63</v>
      </c>
      <c r="H362" s="1">
        <v>253</v>
      </c>
    </row>
    <row r="363" spans="3:8" x14ac:dyDescent="0.2">
      <c r="C363" s="1" t="s">
        <v>13</v>
      </c>
      <c r="D363" s="6">
        <v>13</v>
      </c>
      <c r="E363" s="1">
        <v>1154</v>
      </c>
      <c r="F363" s="1">
        <v>159.01599999999999</v>
      </c>
      <c r="G363" s="1">
        <v>25</v>
      </c>
      <c r="H363" s="1">
        <v>252</v>
      </c>
    </row>
    <row r="364" spans="3:8" x14ac:dyDescent="0.2">
      <c r="C364" s="1" t="s">
        <v>13</v>
      </c>
      <c r="D364" s="6">
        <v>14</v>
      </c>
      <c r="E364" s="1">
        <v>3752</v>
      </c>
      <c r="F364" s="1">
        <v>94.75</v>
      </c>
      <c r="G364" s="1">
        <v>23</v>
      </c>
      <c r="H364" s="1">
        <v>237</v>
      </c>
    </row>
    <row r="365" spans="3:8" x14ac:dyDescent="0.2">
      <c r="C365" s="1" t="s">
        <v>13</v>
      </c>
      <c r="D365" s="6">
        <v>15</v>
      </c>
      <c r="E365" s="1">
        <v>646</v>
      </c>
      <c r="F365" s="1">
        <v>108.087</v>
      </c>
      <c r="G365" s="1">
        <v>30</v>
      </c>
      <c r="H365" s="1">
        <v>239</v>
      </c>
    </row>
    <row r="366" spans="3:8" x14ac:dyDescent="0.2">
      <c r="C366" s="1" t="s">
        <v>13</v>
      </c>
      <c r="D366" s="6">
        <v>16</v>
      </c>
      <c r="E366" s="1">
        <v>1872</v>
      </c>
      <c r="F366" s="1">
        <v>172.673</v>
      </c>
      <c r="G366" s="1">
        <v>46</v>
      </c>
      <c r="H366" s="1">
        <v>247</v>
      </c>
    </row>
    <row r="367" spans="3:8" x14ac:dyDescent="0.2">
      <c r="C367" s="1" t="s">
        <v>13</v>
      </c>
      <c r="D367" s="6">
        <v>17</v>
      </c>
      <c r="E367" s="1">
        <v>1092</v>
      </c>
      <c r="F367" s="1">
        <v>126.005</v>
      </c>
      <c r="G367" s="1">
        <v>44</v>
      </c>
      <c r="H367" s="1">
        <v>232</v>
      </c>
    </row>
    <row r="368" spans="3:8" x14ac:dyDescent="0.2">
      <c r="C368" s="1" t="s">
        <v>13</v>
      </c>
      <c r="D368" s="6">
        <v>18</v>
      </c>
      <c r="E368" s="1">
        <v>2309</v>
      </c>
      <c r="F368" s="1">
        <v>134.03200000000001</v>
      </c>
      <c r="G368" s="1">
        <v>19</v>
      </c>
      <c r="H368" s="1">
        <v>234</v>
      </c>
    </row>
    <row r="369" spans="3:8" x14ac:dyDescent="0.2">
      <c r="C369" s="1" t="s">
        <v>13</v>
      </c>
      <c r="D369" s="6">
        <v>19</v>
      </c>
      <c r="E369" s="1">
        <v>30514</v>
      </c>
      <c r="F369" s="1">
        <v>95.076999999999998</v>
      </c>
      <c r="G369" s="1">
        <v>22</v>
      </c>
      <c r="H369" s="1">
        <v>235</v>
      </c>
    </row>
    <row r="370" spans="3:8" x14ac:dyDescent="0.2">
      <c r="C370" s="1" t="s">
        <v>13</v>
      </c>
      <c r="D370" s="6">
        <v>20</v>
      </c>
      <c r="E370" s="1">
        <v>3117</v>
      </c>
      <c r="F370" s="1">
        <v>85.421999999999997</v>
      </c>
      <c r="G370" s="1">
        <v>26</v>
      </c>
      <c r="H370" s="1">
        <v>189</v>
      </c>
    </row>
    <row r="371" spans="3:8" x14ac:dyDescent="0.2">
      <c r="C371" s="1" t="s">
        <v>13</v>
      </c>
      <c r="D371" s="6">
        <v>21</v>
      </c>
      <c r="E371" s="1">
        <v>1954</v>
      </c>
      <c r="F371" s="1">
        <v>115.18600000000001</v>
      </c>
      <c r="G371" s="1">
        <v>28</v>
      </c>
      <c r="H371" s="1">
        <v>223</v>
      </c>
    </row>
    <row r="372" spans="3:8" x14ac:dyDescent="0.2">
      <c r="C372" s="1" t="s">
        <v>13</v>
      </c>
      <c r="D372" s="6">
        <v>22</v>
      </c>
      <c r="E372" s="1">
        <v>789</v>
      </c>
      <c r="F372" s="1">
        <v>162.626</v>
      </c>
      <c r="G372" s="1">
        <v>81</v>
      </c>
      <c r="H372" s="1">
        <v>225</v>
      </c>
    </row>
    <row r="373" spans="3:8" x14ac:dyDescent="0.2">
      <c r="C373" s="1" t="s">
        <v>13</v>
      </c>
      <c r="D373" s="6">
        <v>23</v>
      </c>
      <c r="E373" s="1">
        <v>4918</v>
      </c>
      <c r="F373" s="1">
        <v>78.426000000000002</v>
      </c>
      <c r="G373" s="1">
        <v>25</v>
      </c>
      <c r="H373" s="1">
        <v>188</v>
      </c>
    </row>
    <row r="374" spans="3:8" x14ac:dyDescent="0.2">
      <c r="C374" s="1" t="s">
        <v>13</v>
      </c>
      <c r="D374" s="6">
        <v>24</v>
      </c>
      <c r="E374" s="1">
        <v>1399</v>
      </c>
      <c r="F374" s="1">
        <v>114.414</v>
      </c>
      <c r="G374" s="1">
        <v>35</v>
      </c>
      <c r="H374" s="1">
        <v>233</v>
      </c>
    </row>
    <row r="375" spans="3:8" x14ac:dyDescent="0.2">
      <c r="C375" s="1" t="s">
        <v>13</v>
      </c>
      <c r="D375" s="6">
        <v>25</v>
      </c>
      <c r="E375" s="1">
        <v>514</v>
      </c>
      <c r="F375" s="1">
        <v>137.37</v>
      </c>
      <c r="G375" s="1">
        <v>47</v>
      </c>
      <c r="H375" s="1">
        <v>220</v>
      </c>
    </row>
    <row r="376" spans="3:8" x14ac:dyDescent="0.2">
      <c r="C376" s="1" t="s">
        <v>13</v>
      </c>
      <c r="D376" s="6">
        <v>26</v>
      </c>
      <c r="E376" s="1">
        <v>5456</v>
      </c>
      <c r="F376" s="1">
        <v>114.908</v>
      </c>
      <c r="G376" s="1">
        <v>29</v>
      </c>
      <c r="H376" s="1">
        <v>233</v>
      </c>
    </row>
    <row r="377" spans="3:8" x14ac:dyDescent="0.2">
      <c r="C377" s="1" t="s">
        <v>13</v>
      </c>
      <c r="D377" s="6">
        <v>27</v>
      </c>
      <c r="E377" s="1">
        <v>936</v>
      </c>
      <c r="F377" s="1">
        <v>144.84</v>
      </c>
      <c r="G377" s="1">
        <v>47</v>
      </c>
      <c r="H377" s="1">
        <v>226</v>
      </c>
    </row>
    <row r="378" spans="3:8" x14ac:dyDescent="0.2">
      <c r="C378" s="1" t="s">
        <v>13</v>
      </c>
      <c r="D378" s="6">
        <v>28</v>
      </c>
      <c r="E378" s="1">
        <v>3132</v>
      </c>
      <c r="F378" s="1">
        <v>92.58</v>
      </c>
      <c r="G378" s="1">
        <v>29</v>
      </c>
      <c r="H378" s="1">
        <v>227</v>
      </c>
    </row>
    <row r="379" spans="3:8" x14ac:dyDescent="0.2">
      <c r="C379" s="1" t="s">
        <v>13</v>
      </c>
      <c r="D379" s="6">
        <v>29</v>
      </c>
      <c r="E379" s="1">
        <v>1213</v>
      </c>
      <c r="F379" s="1">
        <v>122.755</v>
      </c>
      <c r="G379" s="1">
        <v>21</v>
      </c>
      <c r="H379" s="1">
        <v>241</v>
      </c>
    </row>
    <row r="380" spans="3:8" x14ac:dyDescent="0.2">
      <c r="C380" s="1" t="s">
        <v>13</v>
      </c>
      <c r="D380" s="6">
        <v>30</v>
      </c>
      <c r="E380" s="1">
        <v>1542</v>
      </c>
      <c r="F380" s="1">
        <v>126.93899999999999</v>
      </c>
      <c r="G380" s="1">
        <v>32</v>
      </c>
      <c r="H380" s="1">
        <v>241</v>
      </c>
    </row>
    <row r="381" spans="3:8" x14ac:dyDescent="0.2">
      <c r="C381" s="1" t="s">
        <v>13</v>
      </c>
      <c r="D381" s="6">
        <v>31</v>
      </c>
      <c r="E381" s="1">
        <v>1474</v>
      </c>
      <c r="F381" s="1">
        <v>77.486000000000004</v>
      </c>
      <c r="G381" s="1">
        <v>23</v>
      </c>
      <c r="H381" s="1">
        <v>197</v>
      </c>
    </row>
    <row r="382" spans="3:8" x14ac:dyDescent="0.2">
      <c r="C382" s="1" t="s">
        <v>13</v>
      </c>
      <c r="D382" s="6">
        <v>32</v>
      </c>
      <c r="E382" s="1">
        <v>419</v>
      </c>
      <c r="F382" s="1">
        <v>96.668000000000006</v>
      </c>
      <c r="G382" s="1">
        <v>37</v>
      </c>
      <c r="H382" s="1">
        <v>206</v>
      </c>
    </row>
    <row r="383" spans="3:8" x14ac:dyDescent="0.2">
      <c r="C383" s="1" t="s">
        <v>13</v>
      </c>
      <c r="D383" s="6">
        <v>33</v>
      </c>
      <c r="E383" s="1">
        <v>399</v>
      </c>
      <c r="F383" s="1">
        <v>64.396000000000001</v>
      </c>
      <c r="G383" s="1">
        <v>21</v>
      </c>
      <c r="H383" s="1">
        <v>205</v>
      </c>
    </row>
    <row r="384" spans="3:8" x14ac:dyDescent="0.2">
      <c r="C384" s="1" t="s">
        <v>13</v>
      </c>
      <c r="D384" s="6">
        <v>34</v>
      </c>
      <c r="E384" s="1">
        <v>929</v>
      </c>
      <c r="F384" s="1">
        <v>125.429</v>
      </c>
      <c r="G384" s="1">
        <v>17</v>
      </c>
      <c r="H384" s="1">
        <v>238</v>
      </c>
    </row>
    <row r="385" spans="3:8" x14ac:dyDescent="0.2">
      <c r="C385" s="1" t="s">
        <v>13</v>
      </c>
      <c r="D385" s="6">
        <v>35</v>
      </c>
      <c r="E385" s="1">
        <v>1076</v>
      </c>
      <c r="F385" s="1">
        <v>135.12299999999999</v>
      </c>
      <c r="G385" s="1">
        <v>29</v>
      </c>
      <c r="H385" s="1">
        <v>243</v>
      </c>
    </row>
    <row r="386" spans="3:8" x14ac:dyDescent="0.2">
      <c r="C386" s="1" t="s">
        <v>13</v>
      </c>
      <c r="D386" s="6">
        <v>36</v>
      </c>
      <c r="E386" s="1">
        <v>3009</v>
      </c>
      <c r="F386" s="1">
        <v>115.258</v>
      </c>
      <c r="G386" s="1">
        <v>24</v>
      </c>
      <c r="H386" s="1">
        <v>239</v>
      </c>
    </row>
    <row r="387" spans="3:8" x14ac:dyDescent="0.2">
      <c r="C387" s="1" t="s">
        <v>13</v>
      </c>
      <c r="D387" s="6">
        <v>37</v>
      </c>
      <c r="E387" s="1">
        <v>987</v>
      </c>
      <c r="F387" s="1">
        <v>89.212999999999994</v>
      </c>
      <c r="G387" s="1">
        <v>27</v>
      </c>
      <c r="H387" s="1">
        <v>233</v>
      </c>
    </row>
    <row r="388" spans="3:8" x14ac:dyDescent="0.2">
      <c r="C388" s="1" t="s">
        <v>13</v>
      </c>
      <c r="D388" s="6">
        <v>38</v>
      </c>
      <c r="E388" s="1">
        <v>951</v>
      </c>
      <c r="F388" s="1">
        <v>127.54900000000001</v>
      </c>
      <c r="G388" s="1">
        <v>31</v>
      </c>
      <c r="H388" s="1">
        <v>227</v>
      </c>
    </row>
    <row r="389" spans="3:8" x14ac:dyDescent="0.2">
      <c r="C389" s="1" t="s">
        <v>13</v>
      </c>
      <c r="D389" s="6">
        <v>39</v>
      </c>
      <c r="E389" s="1">
        <v>5332</v>
      </c>
      <c r="F389" s="1">
        <v>108.898</v>
      </c>
      <c r="G389" s="1">
        <v>27</v>
      </c>
      <c r="H389" s="1">
        <v>210</v>
      </c>
    </row>
    <row r="390" spans="3:8" x14ac:dyDescent="0.2">
      <c r="C390" s="1" t="s">
        <v>13</v>
      </c>
      <c r="D390" s="6">
        <v>40</v>
      </c>
      <c r="E390" s="1">
        <v>379</v>
      </c>
      <c r="F390" s="1">
        <v>96.507000000000005</v>
      </c>
      <c r="G390" s="1">
        <v>38</v>
      </c>
      <c r="H390" s="1">
        <v>237</v>
      </c>
    </row>
    <row r="391" spans="3:8" x14ac:dyDescent="0.2">
      <c r="C391" s="1" t="s">
        <v>13</v>
      </c>
      <c r="D391" s="6">
        <v>41</v>
      </c>
      <c r="E391" s="1">
        <v>1069</v>
      </c>
      <c r="F391" s="1">
        <v>94.168999999999997</v>
      </c>
      <c r="G391" s="1">
        <v>19</v>
      </c>
      <c r="H391" s="1">
        <v>225</v>
      </c>
    </row>
    <row r="392" spans="3:8" x14ac:dyDescent="0.2">
      <c r="C392" s="1" t="s">
        <v>13</v>
      </c>
      <c r="D392" s="6">
        <v>42</v>
      </c>
      <c r="E392" s="1">
        <v>7594</v>
      </c>
      <c r="F392" s="1">
        <v>108.995</v>
      </c>
      <c r="G392" s="1">
        <v>27</v>
      </c>
      <c r="H392" s="1">
        <v>236</v>
      </c>
    </row>
    <row r="393" spans="3:8" x14ac:dyDescent="0.2">
      <c r="C393" s="1" t="s">
        <v>13</v>
      </c>
      <c r="D393" s="6">
        <v>43</v>
      </c>
      <c r="E393" s="1">
        <v>17288</v>
      </c>
      <c r="F393" s="1">
        <v>68.188999999999993</v>
      </c>
      <c r="G393" s="1">
        <v>18</v>
      </c>
      <c r="H393" s="1">
        <v>215</v>
      </c>
    </row>
    <row r="394" spans="3:8" x14ac:dyDescent="0.2">
      <c r="C394" s="1" t="s">
        <v>13</v>
      </c>
      <c r="D394" s="6">
        <v>44</v>
      </c>
      <c r="E394" s="1">
        <v>874</v>
      </c>
      <c r="F394" s="1">
        <v>99.984999999999999</v>
      </c>
      <c r="G394" s="1">
        <v>36</v>
      </c>
      <c r="H394" s="1">
        <v>169</v>
      </c>
    </row>
    <row r="395" spans="3:8" x14ac:dyDescent="0.2">
      <c r="C395" s="1" t="s">
        <v>13</v>
      </c>
      <c r="D395" s="6">
        <v>45</v>
      </c>
      <c r="E395" s="1">
        <v>5564</v>
      </c>
      <c r="F395" s="1">
        <v>94.510999999999996</v>
      </c>
      <c r="G395" s="1">
        <v>28</v>
      </c>
      <c r="H395" s="1">
        <v>232</v>
      </c>
    </row>
    <row r="396" spans="3:8" x14ac:dyDescent="0.2">
      <c r="C396" s="1" t="s">
        <v>13</v>
      </c>
      <c r="D396" s="6">
        <v>46</v>
      </c>
      <c r="E396" s="1">
        <v>9045</v>
      </c>
      <c r="F396" s="1">
        <v>136.92500000000001</v>
      </c>
      <c r="G396" s="1">
        <v>35</v>
      </c>
      <c r="H396" s="1">
        <v>245</v>
      </c>
    </row>
    <row r="397" spans="3:8" x14ac:dyDescent="0.2">
      <c r="C397" s="1" t="s">
        <v>12</v>
      </c>
      <c r="D397" s="6">
        <v>47</v>
      </c>
      <c r="E397" s="1">
        <v>6157</v>
      </c>
      <c r="F397" s="1">
        <v>113.379</v>
      </c>
      <c r="G397" s="1">
        <v>33</v>
      </c>
      <c r="H397" s="1">
        <v>225</v>
      </c>
    </row>
    <row r="398" spans="3:8" x14ac:dyDescent="0.2">
      <c r="C398" s="1" t="s">
        <v>13</v>
      </c>
      <c r="D398" s="6">
        <v>48</v>
      </c>
      <c r="E398" s="1">
        <v>229</v>
      </c>
      <c r="F398" s="1">
        <v>147.42400000000001</v>
      </c>
      <c r="G398" s="1">
        <v>48</v>
      </c>
      <c r="H398" s="1">
        <v>237</v>
      </c>
    </row>
    <row r="399" spans="3:8" x14ac:dyDescent="0.2">
      <c r="C399" s="1" t="s">
        <v>13</v>
      </c>
      <c r="D399" s="6">
        <v>49</v>
      </c>
      <c r="E399" s="1">
        <v>790</v>
      </c>
      <c r="F399" s="1">
        <v>130.30600000000001</v>
      </c>
      <c r="G399" s="1">
        <v>44</v>
      </c>
      <c r="H399" s="1">
        <v>236</v>
      </c>
    </row>
    <row r="400" spans="3:8" x14ac:dyDescent="0.2">
      <c r="C400" s="1" t="s">
        <v>13</v>
      </c>
      <c r="D400" s="6">
        <v>50</v>
      </c>
      <c r="E400" s="1">
        <v>18440</v>
      </c>
      <c r="F400" s="1">
        <v>69.888000000000005</v>
      </c>
      <c r="G400" s="1">
        <v>23</v>
      </c>
      <c r="H400" s="1">
        <v>223</v>
      </c>
    </row>
    <row r="401" spans="3:8" x14ac:dyDescent="0.2">
      <c r="C401" s="1" t="s">
        <v>13</v>
      </c>
      <c r="D401" s="6">
        <v>51</v>
      </c>
      <c r="E401" s="1">
        <v>555</v>
      </c>
      <c r="F401" s="1">
        <v>165.964</v>
      </c>
      <c r="G401" s="1">
        <v>62</v>
      </c>
      <c r="H401" s="1">
        <v>238</v>
      </c>
    </row>
    <row r="402" spans="3:8" x14ac:dyDescent="0.2">
      <c r="C402" s="1" t="s">
        <v>13</v>
      </c>
      <c r="D402" s="6">
        <v>52</v>
      </c>
      <c r="E402" s="1">
        <v>1030</v>
      </c>
      <c r="F402" s="1">
        <v>149.072</v>
      </c>
      <c r="G402" s="1">
        <v>49</v>
      </c>
      <c r="H402" s="1">
        <v>241</v>
      </c>
    </row>
    <row r="403" spans="3:8" x14ac:dyDescent="0.2">
      <c r="C403" s="1" t="s">
        <v>13</v>
      </c>
      <c r="D403" s="6">
        <v>53</v>
      </c>
      <c r="E403" s="1">
        <v>2866</v>
      </c>
      <c r="F403" s="1">
        <v>157.88499999999999</v>
      </c>
      <c r="G403" s="1">
        <v>47</v>
      </c>
      <c r="H403" s="1">
        <v>241</v>
      </c>
    </row>
    <row r="404" spans="3:8" x14ac:dyDescent="0.2">
      <c r="C404" s="1" t="s">
        <v>13</v>
      </c>
      <c r="D404" s="6">
        <v>54</v>
      </c>
      <c r="E404" s="1">
        <v>2023</v>
      </c>
      <c r="F404" s="1">
        <v>161.221</v>
      </c>
      <c r="G404" s="1">
        <v>39</v>
      </c>
      <c r="H404" s="1">
        <v>251</v>
      </c>
    </row>
    <row r="405" spans="3:8" x14ac:dyDescent="0.2">
      <c r="C405" s="1" t="s">
        <v>12</v>
      </c>
      <c r="D405" s="6">
        <v>55</v>
      </c>
      <c r="E405" s="1">
        <v>895</v>
      </c>
      <c r="F405" s="1">
        <v>110.57299999999999</v>
      </c>
      <c r="G405" s="1">
        <v>32</v>
      </c>
      <c r="H405" s="1">
        <v>197</v>
      </c>
    </row>
    <row r="406" spans="3:8" x14ac:dyDescent="0.2">
      <c r="C406" s="1" t="s">
        <v>12</v>
      </c>
      <c r="D406" s="6">
        <v>56</v>
      </c>
      <c r="E406" s="1">
        <v>1221</v>
      </c>
      <c r="F406" s="1">
        <v>118.26900000000001</v>
      </c>
      <c r="G406" s="1">
        <v>39</v>
      </c>
      <c r="H406" s="1">
        <v>240</v>
      </c>
    </row>
    <row r="407" spans="3:8" x14ac:dyDescent="0.2">
      <c r="C407" s="1" t="s">
        <v>13</v>
      </c>
      <c r="D407" s="6">
        <v>57</v>
      </c>
      <c r="E407" s="1">
        <v>2568</v>
      </c>
      <c r="F407" s="1">
        <v>100.565</v>
      </c>
      <c r="G407" s="1">
        <v>38</v>
      </c>
      <c r="H407" s="1">
        <v>222</v>
      </c>
    </row>
    <row r="408" spans="3:8" x14ac:dyDescent="0.2">
      <c r="C408" s="1" t="s">
        <v>13</v>
      </c>
      <c r="D408" s="6">
        <v>58</v>
      </c>
      <c r="E408" s="1">
        <v>1166</v>
      </c>
      <c r="F408" s="1">
        <v>152.90199999999999</v>
      </c>
      <c r="G408" s="1">
        <v>36</v>
      </c>
      <c r="H408" s="1">
        <v>226</v>
      </c>
    </row>
    <row r="409" spans="3:8" x14ac:dyDescent="0.2">
      <c r="C409" s="1" t="s">
        <v>13</v>
      </c>
      <c r="D409" s="6">
        <v>59</v>
      </c>
      <c r="E409" s="1">
        <v>1114</v>
      </c>
      <c r="F409" s="1">
        <v>108.636</v>
      </c>
      <c r="G409" s="1">
        <v>37</v>
      </c>
      <c r="H409" s="1">
        <v>216</v>
      </c>
    </row>
    <row r="410" spans="3:8" x14ac:dyDescent="0.2">
      <c r="C410" s="1" t="s">
        <v>13</v>
      </c>
      <c r="D410" s="6">
        <v>60</v>
      </c>
      <c r="E410" s="1">
        <v>991</v>
      </c>
      <c r="F410" s="1">
        <v>102.31</v>
      </c>
      <c r="G410" s="1">
        <v>30</v>
      </c>
      <c r="H410" s="1">
        <v>238</v>
      </c>
    </row>
    <row r="411" spans="3:8" x14ac:dyDescent="0.2">
      <c r="C411" s="1" t="s">
        <v>13</v>
      </c>
      <c r="D411" s="6">
        <v>61</v>
      </c>
      <c r="E411" s="1">
        <v>1853</v>
      </c>
      <c r="F411" s="1">
        <v>113.664</v>
      </c>
      <c r="G411" s="1">
        <v>8</v>
      </c>
      <c r="H411" s="1">
        <v>241</v>
      </c>
    </row>
    <row r="412" spans="3:8" x14ac:dyDescent="0.2">
      <c r="C412" s="1" t="s">
        <v>13</v>
      </c>
      <c r="D412" s="6">
        <v>62</v>
      </c>
      <c r="E412" s="1">
        <v>933</v>
      </c>
      <c r="F412" s="1">
        <v>78.161000000000001</v>
      </c>
      <c r="G412" s="1">
        <v>15</v>
      </c>
      <c r="H412" s="1">
        <v>242</v>
      </c>
    </row>
    <row r="413" spans="3:8" x14ac:dyDescent="0.2">
      <c r="C413" s="1" t="s">
        <v>13</v>
      </c>
      <c r="D413" s="6">
        <v>63</v>
      </c>
      <c r="E413" s="1">
        <v>1075</v>
      </c>
      <c r="F413" s="1">
        <v>94.786000000000001</v>
      </c>
      <c r="G413" s="1">
        <v>27</v>
      </c>
      <c r="H413" s="1">
        <v>242</v>
      </c>
    </row>
    <row r="414" spans="3:8" x14ac:dyDescent="0.2">
      <c r="C414" s="1" t="s">
        <v>13</v>
      </c>
      <c r="D414" s="6">
        <v>64</v>
      </c>
      <c r="E414" s="1">
        <v>485</v>
      </c>
      <c r="F414" s="1">
        <v>75.765000000000001</v>
      </c>
      <c r="G414" s="1">
        <v>25</v>
      </c>
      <c r="H414" s="1">
        <v>172</v>
      </c>
    </row>
    <row r="415" spans="3:8" x14ac:dyDescent="0.2">
      <c r="C415" s="1" t="s">
        <v>13</v>
      </c>
      <c r="D415" s="6">
        <v>65</v>
      </c>
      <c r="E415" s="1">
        <v>355</v>
      </c>
      <c r="F415" s="1">
        <v>171.15199999999999</v>
      </c>
      <c r="G415" s="1">
        <v>82</v>
      </c>
      <c r="H415" s="1">
        <v>240</v>
      </c>
    </row>
    <row r="416" spans="3:8" x14ac:dyDescent="0.2">
      <c r="C416" s="1" t="s">
        <v>13</v>
      </c>
      <c r="D416" s="6">
        <v>66</v>
      </c>
      <c r="E416" s="1">
        <v>345</v>
      </c>
      <c r="F416" s="1">
        <v>122.464</v>
      </c>
      <c r="G416" s="1">
        <v>37</v>
      </c>
      <c r="H416" s="1">
        <v>244</v>
      </c>
    </row>
    <row r="417" spans="1:11" x14ac:dyDescent="0.2">
      <c r="C417" s="1" t="s">
        <v>13</v>
      </c>
      <c r="D417" s="6">
        <v>67</v>
      </c>
      <c r="E417" s="1">
        <v>344</v>
      </c>
      <c r="F417" s="1">
        <v>171.596</v>
      </c>
      <c r="G417" s="1">
        <v>53</v>
      </c>
      <c r="H417" s="1">
        <v>243</v>
      </c>
    </row>
    <row r="418" spans="1:11" x14ac:dyDescent="0.2">
      <c r="C418" s="1" t="s">
        <v>13</v>
      </c>
      <c r="D418" s="6">
        <v>68</v>
      </c>
      <c r="E418" s="1">
        <v>6031</v>
      </c>
      <c r="F418" s="1">
        <v>85.201999999999998</v>
      </c>
      <c r="G418" s="1">
        <v>19</v>
      </c>
      <c r="H418" s="1">
        <v>236</v>
      </c>
    </row>
    <row r="419" spans="1:11" x14ac:dyDescent="0.2">
      <c r="C419" s="1" t="s">
        <v>13</v>
      </c>
      <c r="D419" s="6">
        <v>69</v>
      </c>
      <c r="E419" s="1">
        <v>981</v>
      </c>
      <c r="F419" s="1">
        <v>98.436999999999998</v>
      </c>
      <c r="G419" s="1">
        <v>46</v>
      </c>
      <c r="H419" s="1">
        <v>229</v>
      </c>
    </row>
    <row r="420" spans="1:11" x14ac:dyDescent="0.2">
      <c r="C420" s="1" t="s">
        <v>13</v>
      </c>
      <c r="D420" s="6">
        <v>70</v>
      </c>
      <c r="E420" s="1">
        <v>5010</v>
      </c>
      <c r="F420" s="1">
        <v>81.956999999999994</v>
      </c>
      <c r="G420" s="1">
        <v>35</v>
      </c>
      <c r="H420" s="1">
        <v>222</v>
      </c>
    </row>
    <row r="421" spans="1:11" x14ac:dyDescent="0.2">
      <c r="A421" s="1">
        <v>203</v>
      </c>
      <c r="B421" s="3">
        <v>42894</v>
      </c>
      <c r="C421" s="1" t="s">
        <v>11</v>
      </c>
      <c r="D421" s="6">
        <v>1</v>
      </c>
      <c r="E421" s="1">
        <v>1838587</v>
      </c>
      <c r="F421" s="1">
        <v>125.60299999999999</v>
      </c>
      <c r="G421" s="1">
        <v>9</v>
      </c>
      <c r="H421" s="1">
        <v>255</v>
      </c>
      <c r="I421" s="1">
        <f>E421-(SUM(E422:E423))</f>
        <v>1727227</v>
      </c>
      <c r="J421" s="1">
        <f>SUM(E424:E432)</f>
        <v>27546</v>
      </c>
      <c r="K421" s="1">
        <f>1-(J421/I421)</f>
        <v>0.98405189358434064</v>
      </c>
    </row>
    <row r="422" spans="1:11" x14ac:dyDescent="0.2">
      <c r="C422" s="1" t="s">
        <v>12</v>
      </c>
      <c r="D422" s="6">
        <v>2</v>
      </c>
      <c r="E422" s="1">
        <v>769</v>
      </c>
      <c r="F422" s="1">
        <v>147.79300000000001</v>
      </c>
      <c r="G422" s="1">
        <v>84</v>
      </c>
      <c r="H422" s="1">
        <v>228</v>
      </c>
    </row>
    <row r="423" spans="1:11" x14ac:dyDescent="0.2">
      <c r="C423" s="1" t="s">
        <v>12</v>
      </c>
      <c r="D423" s="6">
        <v>3</v>
      </c>
      <c r="E423" s="1">
        <v>110591</v>
      </c>
      <c r="F423" s="1">
        <v>175.42599999999999</v>
      </c>
      <c r="G423" s="1">
        <v>59</v>
      </c>
      <c r="H423" s="1">
        <v>255</v>
      </c>
    </row>
    <row r="424" spans="1:11" x14ac:dyDescent="0.2">
      <c r="C424" s="1" t="s">
        <v>13</v>
      </c>
      <c r="D424" s="6">
        <v>4</v>
      </c>
      <c r="E424" s="1">
        <v>12133</v>
      </c>
      <c r="F424" s="1">
        <v>116.348</v>
      </c>
      <c r="G424" s="1">
        <v>35</v>
      </c>
      <c r="H424" s="1">
        <v>200</v>
      </c>
    </row>
    <row r="425" spans="1:11" x14ac:dyDescent="0.2">
      <c r="C425" s="1" t="s">
        <v>13</v>
      </c>
      <c r="D425" s="6">
        <v>5</v>
      </c>
      <c r="E425" s="1">
        <v>4522</v>
      </c>
      <c r="F425" s="1">
        <v>151.827</v>
      </c>
      <c r="G425" s="1">
        <v>79</v>
      </c>
      <c r="H425" s="1">
        <v>238</v>
      </c>
    </row>
    <row r="426" spans="1:11" x14ac:dyDescent="0.2">
      <c r="C426" s="1" t="s">
        <v>13</v>
      </c>
      <c r="D426" s="6">
        <v>6</v>
      </c>
      <c r="E426" s="1">
        <v>1728</v>
      </c>
      <c r="F426" s="1">
        <v>133.27099999999999</v>
      </c>
      <c r="G426" s="1">
        <v>89</v>
      </c>
      <c r="H426" s="1">
        <v>220</v>
      </c>
    </row>
    <row r="427" spans="1:11" x14ac:dyDescent="0.2">
      <c r="C427" s="1" t="s">
        <v>13</v>
      </c>
      <c r="D427" s="6">
        <v>7</v>
      </c>
      <c r="E427" s="1">
        <v>517</v>
      </c>
      <c r="F427" s="1">
        <v>147.94</v>
      </c>
      <c r="G427" s="1">
        <v>83</v>
      </c>
      <c r="H427" s="1">
        <v>213</v>
      </c>
    </row>
    <row r="428" spans="1:11" x14ac:dyDescent="0.2">
      <c r="C428" s="1" t="s">
        <v>13</v>
      </c>
      <c r="D428" s="6">
        <v>8</v>
      </c>
      <c r="E428" s="1">
        <v>2893</v>
      </c>
      <c r="F428" s="1">
        <v>143.102</v>
      </c>
      <c r="G428" s="1">
        <v>70</v>
      </c>
      <c r="H428" s="1">
        <v>246</v>
      </c>
    </row>
    <row r="429" spans="1:11" x14ac:dyDescent="0.2">
      <c r="C429" s="1" t="s">
        <v>13</v>
      </c>
      <c r="D429" s="6">
        <v>9</v>
      </c>
      <c r="E429" s="1">
        <v>330</v>
      </c>
      <c r="F429" s="1">
        <v>114.691</v>
      </c>
      <c r="G429" s="1">
        <v>80</v>
      </c>
      <c r="H429" s="1">
        <v>152</v>
      </c>
    </row>
    <row r="430" spans="1:11" x14ac:dyDescent="0.2">
      <c r="C430" s="1" t="s">
        <v>13</v>
      </c>
      <c r="D430" s="6">
        <v>10</v>
      </c>
      <c r="E430" s="1">
        <v>552</v>
      </c>
      <c r="F430" s="1">
        <v>141.99100000000001</v>
      </c>
      <c r="G430" s="1">
        <v>89</v>
      </c>
      <c r="H430" s="1">
        <v>202</v>
      </c>
    </row>
    <row r="431" spans="1:11" x14ac:dyDescent="0.2">
      <c r="C431" s="1" t="s">
        <v>13</v>
      </c>
      <c r="D431" s="6">
        <v>11</v>
      </c>
      <c r="E431" s="1">
        <v>380</v>
      </c>
      <c r="F431" s="1">
        <v>124.01600000000001</v>
      </c>
      <c r="G431" s="1">
        <v>79</v>
      </c>
      <c r="H431" s="1">
        <v>182</v>
      </c>
    </row>
    <row r="432" spans="1:11" x14ac:dyDescent="0.2">
      <c r="C432" s="1" t="s">
        <v>13</v>
      </c>
      <c r="D432" s="6">
        <v>12</v>
      </c>
      <c r="E432" s="1">
        <v>4491</v>
      </c>
      <c r="F432" s="1">
        <v>129.98599999999999</v>
      </c>
      <c r="G432" s="1">
        <v>52</v>
      </c>
      <c r="H432" s="1">
        <v>228</v>
      </c>
    </row>
    <row r="433" spans="1:11" x14ac:dyDescent="0.2">
      <c r="A433" s="1">
        <v>203</v>
      </c>
      <c r="B433" s="3">
        <v>43047</v>
      </c>
      <c r="C433" s="1" t="s">
        <v>11</v>
      </c>
      <c r="D433" s="6">
        <v>1</v>
      </c>
      <c r="E433" s="1">
        <v>2461457</v>
      </c>
      <c r="F433" s="1">
        <v>102.58799999999999</v>
      </c>
      <c r="G433" s="1">
        <v>1</v>
      </c>
      <c r="H433" s="1">
        <v>255</v>
      </c>
      <c r="I433" s="1">
        <f>E433-(SUM(E434:E436))</f>
        <v>2221734</v>
      </c>
      <c r="J433" s="1">
        <f>SUM(E437:E447)</f>
        <v>69668</v>
      </c>
      <c r="K433" s="1">
        <f>1-(J433/I433)</f>
        <v>0.96864251075961394</v>
      </c>
    </row>
    <row r="434" spans="1:11" x14ac:dyDescent="0.2">
      <c r="C434" s="1" t="s">
        <v>12</v>
      </c>
      <c r="D434" s="6">
        <v>2</v>
      </c>
      <c r="E434" s="1">
        <v>7295</v>
      </c>
      <c r="F434" s="1">
        <v>156.56800000000001</v>
      </c>
      <c r="G434" s="1">
        <v>16</v>
      </c>
      <c r="H434" s="1">
        <v>255</v>
      </c>
    </row>
    <row r="435" spans="1:11" x14ac:dyDescent="0.2">
      <c r="C435" s="1" t="s">
        <v>12</v>
      </c>
      <c r="D435" s="6">
        <v>3</v>
      </c>
      <c r="E435" s="1">
        <v>1675</v>
      </c>
      <c r="F435" s="1">
        <v>79.472999999999999</v>
      </c>
      <c r="G435" s="1">
        <v>7</v>
      </c>
      <c r="H435" s="1">
        <v>235</v>
      </c>
    </row>
    <row r="436" spans="1:11" x14ac:dyDescent="0.2">
      <c r="C436" s="1" t="s">
        <v>12</v>
      </c>
      <c r="D436" s="6">
        <v>4</v>
      </c>
      <c r="E436" s="1">
        <v>230753</v>
      </c>
      <c r="F436" s="1">
        <v>125.253</v>
      </c>
      <c r="G436" s="1">
        <v>4</v>
      </c>
      <c r="H436" s="1">
        <v>254</v>
      </c>
    </row>
    <row r="437" spans="1:11" x14ac:dyDescent="0.2">
      <c r="C437" s="1" t="s">
        <v>13</v>
      </c>
      <c r="D437" s="6">
        <v>5</v>
      </c>
      <c r="E437" s="1">
        <v>6372</v>
      </c>
      <c r="F437" s="1">
        <v>138.91900000000001</v>
      </c>
      <c r="G437" s="1">
        <v>52</v>
      </c>
      <c r="H437" s="1">
        <v>223</v>
      </c>
    </row>
    <row r="438" spans="1:11" x14ac:dyDescent="0.2">
      <c r="C438" s="1" t="s">
        <v>13</v>
      </c>
      <c r="D438" s="6">
        <v>6</v>
      </c>
      <c r="E438" s="1">
        <v>10248</v>
      </c>
      <c r="F438" s="1">
        <v>123.443</v>
      </c>
      <c r="G438" s="1">
        <v>35</v>
      </c>
      <c r="H438" s="1">
        <v>229</v>
      </c>
    </row>
    <row r="439" spans="1:11" x14ac:dyDescent="0.2">
      <c r="C439" s="1" t="s">
        <v>13</v>
      </c>
      <c r="D439" s="6">
        <v>7</v>
      </c>
      <c r="E439" s="1">
        <v>2645</v>
      </c>
      <c r="F439" s="1">
        <v>145.63399999999999</v>
      </c>
      <c r="G439" s="1">
        <v>47</v>
      </c>
      <c r="H439" s="1">
        <v>223</v>
      </c>
    </row>
    <row r="440" spans="1:11" x14ac:dyDescent="0.2">
      <c r="C440" s="1" t="s">
        <v>13</v>
      </c>
      <c r="D440" s="6">
        <v>8</v>
      </c>
      <c r="E440" s="1">
        <v>3457</v>
      </c>
      <c r="F440" s="1">
        <v>121.82899999999999</v>
      </c>
      <c r="G440" s="1">
        <v>45</v>
      </c>
      <c r="H440" s="1">
        <v>229</v>
      </c>
    </row>
    <row r="441" spans="1:11" x14ac:dyDescent="0.2">
      <c r="C441" s="1" t="s">
        <v>13</v>
      </c>
      <c r="D441" s="6">
        <v>9</v>
      </c>
      <c r="E441" s="1">
        <v>2504</v>
      </c>
      <c r="F441" s="1">
        <v>80.652000000000001</v>
      </c>
      <c r="G441" s="1">
        <v>38</v>
      </c>
      <c r="H441" s="1">
        <v>216</v>
      </c>
    </row>
    <row r="442" spans="1:11" x14ac:dyDescent="0.2">
      <c r="C442" s="1" t="s">
        <v>13</v>
      </c>
      <c r="D442" s="6">
        <v>10</v>
      </c>
      <c r="E442" s="1">
        <v>1977</v>
      </c>
      <c r="F442" s="1">
        <v>81.064999999999998</v>
      </c>
      <c r="G442" s="1">
        <v>38</v>
      </c>
      <c r="H442" s="1">
        <v>192</v>
      </c>
    </row>
    <row r="443" spans="1:11" x14ac:dyDescent="0.2">
      <c r="C443" s="1" t="s">
        <v>13</v>
      </c>
      <c r="D443" s="6">
        <v>11</v>
      </c>
      <c r="E443" s="1">
        <v>600</v>
      </c>
      <c r="F443" s="1">
        <v>109.907</v>
      </c>
      <c r="G443" s="1">
        <v>55</v>
      </c>
      <c r="H443" s="1">
        <v>208</v>
      </c>
    </row>
    <row r="444" spans="1:11" x14ac:dyDescent="0.2">
      <c r="C444" s="1" t="s">
        <v>13</v>
      </c>
      <c r="D444" s="6">
        <v>12</v>
      </c>
      <c r="E444" s="1">
        <v>20045</v>
      </c>
      <c r="F444" s="1">
        <v>88.899000000000001</v>
      </c>
      <c r="G444" s="1">
        <v>23</v>
      </c>
      <c r="H444" s="1">
        <v>216</v>
      </c>
    </row>
    <row r="445" spans="1:11" x14ac:dyDescent="0.2">
      <c r="C445" s="1" t="s">
        <v>13</v>
      </c>
      <c r="D445" s="6">
        <v>13</v>
      </c>
      <c r="E445" s="1">
        <v>4949</v>
      </c>
      <c r="F445" s="1">
        <v>114.989</v>
      </c>
      <c r="G445" s="1">
        <v>43</v>
      </c>
      <c r="H445" s="1">
        <v>226</v>
      </c>
    </row>
    <row r="446" spans="1:11" x14ac:dyDescent="0.2">
      <c r="C446" s="1" t="s">
        <v>13</v>
      </c>
      <c r="D446" s="6">
        <v>14</v>
      </c>
      <c r="E446" s="1">
        <v>4475</v>
      </c>
      <c r="F446" s="1">
        <v>86.891999999999996</v>
      </c>
      <c r="G446" s="1">
        <v>35</v>
      </c>
      <c r="H446" s="1">
        <v>171</v>
      </c>
    </row>
    <row r="447" spans="1:11" x14ac:dyDescent="0.2">
      <c r="C447" s="1" t="s">
        <v>13</v>
      </c>
      <c r="D447" s="6">
        <v>15</v>
      </c>
      <c r="E447" s="1">
        <v>12396</v>
      </c>
      <c r="F447" s="1">
        <v>92.778000000000006</v>
      </c>
      <c r="G447" s="1">
        <v>30</v>
      </c>
      <c r="H447" s="1">
        <v>195</v>
      </c>
    </row>
    <row r="448" spans="1:11" x14ac:dyDescent="0.2">
      <c r="A448" s="1">
        <v>203</v>
      </c>
      <c r="B448" s="3">
        <v>43636</v>
      </c>
      <c r="C448" s="1" t="s">
        <v>11</v>
      </c>
      <c r="D448" s="6">
        <v>1</v>
      </c>
      <c r="E448" s="1">
        <v>1917914</v>
      </c>
      <c r="F448" s="1">
        <v>75.597999999999999</v>
      </c>
      <c r="G448" s="1">
        <v>0</v>
      </c>
      <c r="H448" s="1">
        <v>255</v>
      </c>
      <c r="I448" s="1">
        <f>E448-(SUM(E449:E453))</f>
        <v>1898283</v>
      </c>
      <c r="J448" s="1">
        <f>SUM(E454:E463)</f>
        <v>124657</v>
      </c>
      <c r="K448" s="1">
        <f>1-(J448/I448)</f>
        <v>0.93433170923408149</v>
      </c>
    </row>
    <row r="449" spans="1:11" x14ac:dyDescent="0.2">
      <c r="C449" s="1" t="s">
        <v>12</v>
      </c>
      <c r="D449" s="6">
        <v>2</v>
      </c>
      <c r="E449" s="1">
        <v>2083</v>
      </c>
      <c r="F449" s="1">
        <v>115.423</v>
      </c>
      <c r="G449" s="1">
        <v>0</v>
      </c>
      <c r="H449" s="1">
        <v>249</v>
      </c>
    </row>
    <row r="450" spans="1:11" x14ac:dyDescent="0.2">
      <c r="C450" s="1" t="s">
        <v>12</v>
      </c>
      <c r="D450" s="6">
        <v>3</v>
      </c>
      <c r="E450" s="1">
        <v>7253</v>
      </c>
      <c r="F450" s="1">
        <v>55.024999999999999</v>
      </c>
      <c r="G450" s="1">
        <v>3</v>
      </c>
      <c r="H450" s="1">
        <v>251</v>
      </c>
    </row>
    <row r="451" spans="1:11" x14ac:dyDescent="0.2">
      <c r="C451" s="1" t="s">
        <v>12</v>
      </c>
      <c r="D451" s="6">
        <v>4</v>
      </c>
      <c r="E451" s="1">
        <v>4406</v>
      </c>
      <c r="F451" s="1">
        <v>42.914000000000001</v>
      </c>
      <c r="G451" s="1">
        <v>0</v>
      </c>
      <c r="H451" s="1">
        <v>248</v>
      </c>
    </row>
    <row r="452" spans="1:11" x14ac:dyDescent="0.2">
      <c r="C452" s="1" t="s">
        <v>12</v>
      </c>
      <c r="D452" s="6">
        <v>5</v>
      </c>
      <c r="E452" s="1">
        <v>3446</v>
      </c>
      <c r="F452" s="1">
        <v>47.192999999999998</v>
      </c>
      <c r="G452" s="1">
        <v>1</v>
      </c>
      <c r="H452" s="1">
        <v>233</v>
      </c>
    </row>
    <row r="453" spans="1:11" x14ac:dyDescent="0.2">
      <c r="C453" s="1" t="s">
        <v>12</v>
      </c>
      <c r="D453" s="6">
        <v>6</v>
      </c>
      <c r="E453" s="1">
        <v>2443</v>
      </c>
      <c r="F453" s="1">
        <v>44.46</v>
      </c>
      <c r="G453" s="1">
        <v>1</v>
      </c>
      <c r="H453" s="1">
        <v>254</v>
      </c>
    </row>
    <row r="454" spans="1:11" x14ac:dyDescent="0.2">
      <c r="C454" s="1" t="s">
        <v>13</v>
      </c>
      <c r="D454" s="6">
        <v>7</v>
      </c>
      <c r="E454" s="1">
        <v>1169</v>
      </c>
      <c r="F454" s="1">
        <v>33.6</v>
      </c>
      <c r="G454" s="1">
        <v>7</v>
      </c>
      <c r="H454" s="1">
        <v>74</v>
      </c>
    </row>
    <row r="455" spans="1:11" x14ac:dyDescent="0.2">
      <c r="C455" s="1" t="s">
        <v>13</v>
      </c>
      <c r="D455" s="6">
        <v>8</v>
      </c>
      <c r="E455" s="1">
        <v>2732</v>
      </c>
      <c r="F455" s="1">
        <v>69.72</v>
      </c>
      <c r="G455" s="1">
        <v>19</v>
      </c>
      <c r="H455" s="1">
        <v>152</v>
      </c>
    </row>
    <row r="456" spans="1:11" x14ac:dyDescent="0.2">
      <c r="C456" s="1" t="s">
        <v>13</v>
      </c>
      <c r="D456" s="6">
        <v>9</v>
      </c>
      <c r="E456" s="1">
        <v>38422</v>
      </c>
      <c r="F456" s="1">
        <v>70.587999999999994</v>
      </c>
      <c r="G456" s="1">
        <v>6</v>
      </c>
      <c r="H456" s="1">
        <v>222</v>
      </c>
    </row>
    <row r="457" spans="1:11" x14ac:dyDescent="0.2">
      <c r="C457" s="1" t="s">
        <v>13</v>
      </c>
      <c r="D457" s="6">
        <v>10</v>
      </c>
      <c r="E457" s="1">
        <v>5077</v>
      </c>
      <c r="F457" s="1">
        <v>55.636000000000003</v>
      </c>
      <c r="G457" s="1">
        <v>2</v>
      </c>
      <c r="H457" s="1">
        <v>175</v>
      </c>
    </row>
    <row r="458" spans="1:11" x14ac:dyDescent="0.2">
      <c r="C458" s="1" t="s">
        <v>13</v>
      </c>
      <c r="D458" s="6">
        <v>11</v>
      </c>
      <c r="E458" s="1">
        <v>1503</v>
      </c>
      <c r="F458" s="1">
        <v>62.048999999999999</v>
      </c>
      <c r="G458" s="1">
        <v>26</v>
      </c>
      <c r="H458" s="1">
        <v>179</v>
      </c>
    </row>
    <row r="459" spans="1:11" x14ac:dyDescent="0.2">
      <c r="C459" s="1" t="s">
        <v>13</v>
      </c>
      <c r="D459" s="6">
        <v>12</v>
      </c>
      <c r="E459" s="1">
        <v>2009</v>
      </c>
      <c r="F459" s="1">
        <v>89.921999999999997</v>
      </c>
      <c r="G459" s="1">
        <v>29</v>
      </c>
      <c r="H459" s="1">
        <v>192</v>
      </c>
    </row>
    <row r="460" spans="1:11" x14ac:dyDescent="0.2">
      <c r="C460" s="1" t="s">
        <v>13</v>
      </c>
      <c r="D460" s="6">
        <v>13</v>
      </c>
      <c r="E460" s="1">
        <v>70207</v>
      </c>
      <c r="F460" s="1">
        <v>49.604999999999997</v>
      </c>
      <c r="G460" s="1">
        <v>0</v>
      </c>
      <c r="H460" s="1">
        <v>251</v>
      </c>
    </row>
    <row r="461" spans="1:11" x14ac:dyDescent="0.2">
      <c r="C461" s="1" t="s">
        <v>13</v>
      </c>
      <c r="D461" s="6">
        <v>14</v>
      </c>
      <c r="E461" s="1">
        <v>712</v>
      </c>
      <c r="F461" s="1">
        <v>79.007999999999996</v>
      </c>
      <c r="G461" s="1">
        <v>3</v>
      </c>
      <c r="H461" s="1">
        <v>201</v>
      </c>
    </row>
    <row r="462" spans="1:11" x14ac:dyDescent="0.2">
      <c r="C462" s="1" t="s">
        <v>13</v>
      </c>
      <c r="D462" s="6">
        <v>15</v>
      </c>
      <c r="E462" s="1">
        <v>1445</v>
      </c>
      <c r="F462" s="1">
        <v>49.933999999999997</v>
      </c>
      <c r="G462" s="1">
        <v>22</v>
      </c>
      <c r="H462" s="1">
        <v>194</v>
      </c>
    </row>
    <row r="463" spans="1:11" x14ac:dyDescent="0.2">
      <c r="C463" s="1" t="s">
        <v>13</v>
      </c>
      <c r="D463" s="6">
        <v>16</v>
      </c>
      <c r="E463" s="1">
        <v>1381</v>
      </c>
      <c r="F463" s="1">
        <v>96.861000000000004</v>
      </c>
      <c r="G463" s="1">
        <v>7</v>
      </c>
      <c r="H463" s="1">
        <v>223</v>
      </c>
    </row>
    <row r="464" spans="1:11" x14ac:dyDescent="0.2">
      <c r="A464" s="1">
        <v>203</v>
      </c>
      <c r="B464" s="3">
        <v>43740</v>
      </c>
      <c r="C464" s="1" t="s">
        <v>11</v>
      </c>
      <c r="D464" s="6">
        <v>1</v>
      </c>
      <c r="E464" s="1">
        <v>1976815</v>
      </c>
      <c r="F464" s="1">
        <v>99.572999999999993</v>
      </c>
      <c r="G464" s="1">
        <v>0</v>
      </c>
      <c r="H464" s="1">
        <v>255</v>
      </c>
      <c r="I464" s="1">
        <f>E464-(SUM(E465,E496))</f>
        <v>1948637</v>
      </c>
      <c r="J464" s="1">
        <f>SUM(E466:E495,E497:E502)</f>
        <v>316886</v>
      </c>
      <c r="K464" s="1">
        <f>1-(J464/I464)</f>
        <v>0.83738069224796607</v>
      </c>
    </row>
    <row r="465" spans="3:8" x14ac:dyDescent="0.2">
      <c r="C465" s="1" t="s">
        <v>12</v>
      </c>
      <c r="D465" s="6">
        <v>2</v>
      </c>
      <c r="E465" s="1">
        <v>1914</v>
      </c>
      <c r="F465" s="1">
        <v>116.65</v>
      </c>
      <c r="G465" s="1">
        <v>9</v>
      </c>
      <c r="H465" s="1">
        <v>230</v>
      </c>
    </row>
    <row r="466" spans="3:8" x14ac:dyDescent="0.2">
      <c r="C466" s="1" t="s">
        <v>13</v>
      </c>
      <c r="D466" s="6">
        <v>3</v>
      </c>
      <c r="E466" s="1">
        <v>1817</v>
      </c>
      <c r="F466" s="1">
        <v>117.754</v>
      </c>
      <c r="G466" s="1">
        <v>21</v>
      </c>
      <c r="H466" s="1">
        <v>236</v>
      </c>
    </row>
    <row r="467" spans="3:8" x14ac:dyDescent="0.2">
      <c r="C467" s="1" t="s">
        <v>13</v>
      </c>
      <c r="D467" s="6">
        <v>4</v>
      </c>
      <c r="E467" s="1">
        <v>815</v>
      </c>
      <c r="F467" s="1">
        <v>139.22800000000001</v>
      </c>
      <c r="G467" s="1">
        <v>12</v>
      </c>
      <c r="H467" s="1">
        <v>229</v>
      </c>
    </row>
    <row r="468" spans="3:8" x14ac:dyDescent="0.2">
      <c r="C468" s="1" t="s">
        <v>13</v>
      </c>
      <c r="D468" s="6">
        <v>5</v>
      </c>
      <c r="E468" s="1">
        <v>3227</v>
      </c>
      <c r="F468" s="1">
        <v>27.273</v>
      </c>
      <c r="G468" s="1">
        <v>2</v>
      </c>
      <c r="H468" s="1">
        <v>213</v>
      </c>
    </row>
    <row r="469" spans="3:8" x14ac:dyDescent="0.2">
      <c r="C469" s="1" t="s">
        <v>13</v>
      </c>
      <c r="D469" s="6">
        <v>6</v>
      </c>
      <c r="E469" s="1">
        <v>910</v>
      </c>
      <c r="F469" s="1">
        <v>40.698999999999998</v>
      </c>
      <c r="G469" s="1">
        <v>24</v>
      </c>
      <c r="H469" s="1">
        <v>143</v>
      </c>
    </row>
    <row r="470" spans="3:8" x14ac:dyDescent="0.2">
      <c r="C470" s="1" t="s">
        <v>13</v>
      </c>
      <c r="D470" s="6">
        <v>7</v>
      </c>
      <c r="E470" s="1">
        <v>636</v>
      </c>
      <c r="F470" s="1">
        <v>33.646000000000001</v>
      </c>
      <c r="G470" s="1">
        <v>14</v>
      </c>
      <c r="H470" s="1">
        <v>94</v>
      </c>
    </row>
    <row r="471" spans="3:8" x14ac:dyDescent="0.2">
      <c r="C471" s="1" t="s">
        <v>13</v>
      </c>
      <c r="D471" s="6">
        <v>8</v>
      </c>
      <c r="E471" s="1">
        <v>6038</v>
      </c>
      <c r="F471" s="1">
        <v>28.244</v>
      </c>
      <c r="G471" s="1">
        <v>9</v>
      </c>
      <c r="H471" s="1">
        <v>113</v>
      </c>
    </row>
    <row r="472" spans="3:8" x14ac:dyDescent="0.2">
      <c r="C472" s="1" t="s">
        <v>13</v>
      </c>
      <c r="D472" s="6">
        <v>9</v>
      </c>
      <c r="E472" s="1">
        <v>807</v>
      </c>
      <c r="F472" s="1">
        <v>38.209000000000003</v>
      </c>
      <c r="G472" s="1">
        <v>28</v>
      </c>
      <c r="H472" s="1">
        <v>51</v>
      </c>
    </row>
    <row r="473" spans="3:8" x14ac:dyDescent="0.2">
      <c r="C473" s="1" t="s">
        <v>13</v>
      </c>
      <c r="D473" s="6">
        <v>10</v>
      </c>
      <c r="E473" s="1">
        <v>890</v>
      </c>
      <c r="F473" s="1">
        <v>45.213000000000001</v>
      </c>
      <c r="G473" s="1">
        <v>15</v>
      </c>
      <c r="H473" s="1">
        <v>140</v>
      </c>
    </row>
    <row r="474" spans="3:8" x14ac:dyDescent="0.2">
      <c r="C474" s="1" t="s">
        <v>13</v>
      </c>
      <c r="D474" s="6">
        <v>11</v>
      </c>
      <c r="E474" s="1">
        <v>1727</v>
      </c>
      <c r="F474" s="1">
        <v>41.677</v>
      </c>
      <c r="G474" s="1">
        <v>28</v>
      </c>
      <c r="H474" s="1">
        <v>99</v>
      </c>
    </row>
    <row r="475" spans="3:8" x14ac:dyDescent="0.2">
      <c r="C475" s="1" t="s">
        <v>13</v>
      </c>
      <c r="D475" s="6">
        <v>12</v>
      </c>
      <c r="E475" s="1">
        <v>580</v>
      </c>
      <c r="F475" s="1">
        <v>41.241</v>
      </c>
      <c r="G475" s="1">
        <v>27</v>
      </c>
      <c r="H475" s="1">
        <v>99</v>
      </c>
    </row>
    <row r="476" spans="3:8" x14ac:dyDescent="0.2">
      <c r="C476" s="1" t="s">
        <v>13</v>
      </c>
      <c r="D476" s="6">
        <v>13</v>
      </c>
      <c r="E476" s="1">
        <v>510</v>
      </c>
      <c r="F476" s="1">
        <v>41.298000000000002</v>
      </c>
      <c r="G476" s="1">
        <v>15</v>
      </c>
      <c r="H476" s="1">
        <v>94</v>
      </c>
    </row>
    <row r="477" spans="3:8" x14ac:dyDescent="0.2">
      <c r="C477" s="1" t="s">
        <v>13</v>
      </c>
      <c r="D477" s="6">
        <v>14</v>
      </c>
      <c r="E477" s="1">
        <v>618</v>
      </c>
      <c r="F477" s="1">
        <v>161.32400000000001</v>
      </c>
      <c r="G477" s="1">
        <v>42</v>
      </c>
      <c r="H477" s="1">
        <v>233</v>
      </c>
    </row>
    <row r="478" spans="3:8" x14ac:dyDescent="0.2">
      <c r="C478" s="1" t="s">
        <v>13</v>
      </c>
      <c r="D478" s="6">
        <v>15</v>
      </c>
      <c r="E478" s="1">
        <v>1100</v>
      </c>
      <c r="F478" s="1">
        <v>28.445</v>
      </c>
      <c r="G478" s="1">
        <v>18</v>
      </c>
      <c r="H478" s="1">
        <v>41</v>
      </c>
    </row>
    <row r="479" spans="3:8" x14ac:dyDescent="0.2">
      <c r="C479" s="1" t="s">
        <v>13</v>
      </c>
      <c r="D479" s="6">
        <v>16</v>
      </c>
      <c r="E479" s="1">
        <v>613</v>
      </c>
      <c r="F479" s="1">
        <v>34.356000000000002</v>
      </c>
      <c r="G479" s="1">
        <v>25</v>
      </c>
      <c r="H479" s="1">
        <v>60</v>
      </c>
    </row>
    <row r="480" spans="3:8" x14ac:dyDescent="0.2">
      <c r="C480" s="1" t="s">
        <v>13</v>
      </c>
      <c r="D480" s="6">
        <v>17</v>
      </c>
      <c r="E480" s="1">
        <v>18724</v>
      </c>
      <c r="F480" s="1">
        <v>39.630000000000003</v>
      </c>
      <c r="G480" s="1">
        <v>2</v>
      </c>
      <c r="H480" s="1">
        <v>228</v>
      </c>
    </row>
    <row r="481" spans="3:8" x14ac:dyDescent="0.2">
      <c r="C481" s="1" t="s">
        <v>13</v>
      </c>
      <c r="D481" s="6">
        <v>18</v>
      </c>
      <c r="E481" s="1">
        <v>3719</v>
      </c>
      <c r="F481" s="1">
        <v>25.382000000000001</v>
      </c>
      <c r="G481" s="1">
        <v>9</v>
      </c>
      <c r="H481" s="1">
        <v>149</v>
      </c>
    </row>
    <row r="482" spans="3:8" x14ac:dyDescent="0.2">
      <c r="C482" s="1" t="s">
        <v>13</v>
      </c>
      <c r="D482" s="6">
        <v>19</v>
      </c>
      <c r="E482" s="1">
        <v>3100</v>
      </c>
      <c r="F482" s="1">
        <v>29.867000000000001</v>
      </c>
      <c r="G482" s="1">
        <v>4</v>
      </c>
      <c r="H482" s="1">
        <v>179</v>
      </c>
    </row>
    <row r="483" spans="3:8" x14ac:dyDescent="0.2">
      <c r="C483" s="1" t="s">
        <v>13</v>
      </c>
      <c r="D483" s="6">
        <v>20</v>
      </c>
      <c r="E483" s="1">
        <v>21220</v>
      </c>
      <c r="F483" s="1">
        <v>25.945</v>
      </c>
      <c r="G483" s="1">
        <v>0</v>
      </c>
      <c r="H483" s="1">
        <v>229</v>
      </c>
    </row>
    <row r="484" spans="3:8" x14ac:dyDescent="0.2">
      <c r="C484" s="1" t="s">
        <v>13</v>
      </c>
      <c r="D484" s="6">
        <v>21</v>
      </c>
      <c r="E484" s="1">
        <v>23534</v>
      </c>
      <c r="F484" s="1">
        <v>24.831</v>
      </c>
      <c r="G484" s="1">
        <v>2</v>
      </c>
      <c r="H484" s="1">
        <v>235</v>
      </c>
    </row>
    <row r="485" spans="3:8" x14ac:dyDescent="0.2">
      <c r="C485" s="1" t="s">
        <v>13</v>
      </c>
      <c r="D485" s="6">
        <v>22</v>
      </c>
      <c r="E485" s="1">
        <v>122173</v>
      </c>
      <c r="F485" s="1">
        <v>32.735999999999997</v>
      </c>
      <c r="G485" s="1">
        <v>1</v>
      </c>
      <c r="H485" s="1">
        <v>251</v>
      </c>
    </row>
    <row r="486" spans="3:8" x14ac:dyDescent="0.2">
      <c r="C486" s="1" t="s">
        <v>13</v>
      </c>
      <c r="D486" s="6">
        <v>23</v>
      </c>
      <c r="E486" s="1">
        <v>6453</v>
      </c>
      <c r="F486" s="1">
        <v>33.524000000000001</v>
      </c>
      <c r="G486" s="1">
        <v>2</v>
      </c>
      <c r="H486" s="1">
        <v>204</v>
      </c>
    </row>
    <row r="487" spans="3:8" x14ac:dyDescent="0.2">
      <c r="C487" s="1" t="s">
        <v>13</v>
      </c>
      <c r="D487" s="6">
        <v>24</v>
      </c>
      <c r="E487" s="1">
        <v>10517</v>
      </c>
      <c r="F487" s="1">
        <v>40.567999999999998</v>
      </c>
      <c r="G487" s="1">
        <v>2</v>
      </c>
      <c r="H487" s="1">
        <v>241</v>
      </c>
    </row>
    <row r="488" spans="3:8" x14ac:dyDescent="0.2">
      <c r="C488" s="1" t="s">
        <v>13</v>
      </c>
      <c r="D488" s="6">
        <v>25</v>
      </c>
      <c r="E488" s="1">
        <v>7028</v>
      </c>
      <c r="F488" s="1">
        <v>42.731000000000002</v>
      </c>
      <c r="G488" s="1">
        <v>10</v>
      </c>
      <c r="H488" s="1">
        <v>230</v>
      </c>
    </row>
    <row r="489" spans="3:8" x14ac:dyDescent="0.2">
      <c r="C489" s="1" t="s">
        <v>13</v>
      </c>
      <c r="D489" s="6">
        <v>26</v>
      </c>
      <c r="E489" s="1">
        <v>3995</v>
      </c>
      <c r="F489" s="1">
        <v>39.262</v>
      </c>
      <c r="G489" s="1">
        <v>17</v>
      </c>
      <c r="H489" s="1">
        <v>158</v>
      </c>
    </row>
    <row r="490" spans="3:8" x14ac:dyDescent="0.2">
      <c r="C490" s="1" t="s">
        <v>13</v>
      </c>
      <c r="D490" s="6">
        <v>27</v>
      </c>
      <c r="E490" s="1">
        <v>4642</v>
      </c>
      <c r="F490" s="1">
        <v>41.113</v>
      </c>
      <c r="G490" s="1">
        <v>3</v>
      </c>
      <c r="H490" s="1">
        <v>241</v>
      </c>
    </row>
    <row r="491" spans="3:8" x14ac:dyDescent="0.2">
      <c r="C491" s="1" t="s">
        <v>13</v>
      </c>
      <c r="D491" s="6">
        <v>28</v>
      </c>
      <c r="E491" s="1">
        <v>648</v>
      </c>
      <c r="F491" s="1">
        <v>60.6</v>
      </c>
      <c r="G491" s="1">
        <v>5</v>
      </c>
      <c r="H491" s="1">
        <v>221</v>
      </c>
    </row>
    <row r="492" spans="3:8" x14ac:dyDescent="0.2">
      <c r="C492" s="1" t="s">
        <v>13</v>
      </c>
      <c r="D492" s="6">
        <v>29</v>
      </c>
      <c r="E492" s="1">
        <v>2637</v>
      </c>
      <c r="F492" s="1">
        <v>41.942999999999998</v>
      </c>
      <c r="G492" s="1">
        <v>9</v>
      </c>
      <c r="H492" s="1">
        <v>225</v>
      </c>
    </row>
    <row r="493" spans="3:8" x14ac:dyDescent="0.2">
      <c r="C493" s="1" t="s">
        <v>13</v>
      </c>
      <c r="D493" s="6">
        <v>30</v>
      </c>
      <c r="E493" s="1">
        <v>13715</v>
      </c>
      <c r="F493" s="1">
        <v>43.686999999999998</v>
      </c>
      <c r="G493" s="1">
        <v>7</v>
      </c>
      <c r="H493" s="1">
        <v>244</v>
      </c>
    </row>
    <row r="494" spans="3:8" x14ac:dyDescent="0.2">
      <c r="C494" s="1" t="s">
        <v>13</v>
      </c>
      <c r="D494" s="6">
        <v>31</v>
      </c>
      <c r="E494" s="1">
        <v>28547</v>
      </c>
      <c r="F494" s="1">
        <v>45.924999999999997</v>
      </c>
      <c r="G494" s="1">
        <v>6</v>
      </c>
      <c r="H494" s="1">
        <v>253</v>
      </c>
    </row>
    <row r="495" spans="3:8" x14ac:dyDescent="0.2">
      <c r="C495" s="1" t="s">
        <v>13</v>
      </c>
      <c r="D495" s="6">
        <v>32</v>
      </c>
      <c r="E495" s="1">
        <v>19054</v>
      </c>
      <c r="F495" s="1">
        <v>46.747</v>
      </c>
      <c r="G495" s="1">
        <v>2</v>
      </c>
      <c r="H495" s="1">
        <v>244</v>
      </c>
    </row>
    <row r="496" spans="3:8" x14ac:dyDescent="0.2">
      <c r="C496" s="1" t="s">
        <v>12</v>
      </c>
      <c r="D496" s="6">
        <v>33</v>
      </c>
      <c r="E496" s="1">
        <v>26264</v>
      </c>
      <c r="F496" s="1">
        <v>91.134</v>
      </c>
      <c r="G496" s="1">
        <v>9</v>
      </c>
      <c r="H496" s="1">
        <v>242</v>
      </c>
    </row>
    <row r="497" spans="1:11" x14ac:dyDescent="0.2">
      <c r="C497" s="1" t="s">
        <v>13</v>
      </c>
      <c r="D497" s="6">
        <v>34</v>
      </c>
      <c r="E497" s="1">
        <v>2183</v>
      </c>
      <c r="F497" s="1">
        <v>54.56</v>
      </c>
      <c r="G497" s="1">
        <v>31</v>
      </c>
      <c r="H497" s="1">
        <v>134</v>
      </c>
    </row>
    <row r="498" spans="1:11" x14ac:dyDescent="0.2">
      <c r="C498" s="1" t="s">
        <v>13</v>
      </c>
      <c r="D498" s="6">
        <v>35</v>
      </c>
      <c r="E498" s="1">
        <v>1509</v>
      </c>
      <c r="F498" s="1">
        <v>61.643999999999998</v>
      </c>
      <c r="G498" s="1">
        <v>28</v>
      </c>
      <c r="H498" s="1">
        <v>246</v>
      </c>
    </row>
    <row r="499" spans="1:11" x14ac:dyDescent="0.2">
      <c r="C499" s="1" t="s">
        <v>13</v>
      </c>
      <c r="D499" s="6">
        <v>36</v>
      </c>
      <c r="E499" s="1">
        <v>539</v>
      </c>
      <c r="F499" s="1">
        <v>65.225999999999999</v>
      </c>
      <c r="G499" s="1">
        <v>33</v>
      </c>
      <c r="H499" s="1">
        <v>209</v>
      </c>
    </row>
    <row r="500" spans="1:11" x14ac:dyDescent="0.2">
      <c r="C500" s="1" t="s">
        <v>13</v>
      </c>
      <c r="D500" s="6">
        <v>37</v>
      </c>
      <c r="E500" s="1">
        <v>762</v>
      </c>
      <c r="F500" s="1">
        <v>41.938000000000002</v>
      </c>
      <c r="G500" s="1">
        <v>31</v>
      </c>
      <c r="H500" s="1">
        <v>57</v>
      </c>
    </row>
    <row r="501" spans="1:11" x14ac:dyDescent="0.2">
      <c r="C501" s="1" t="s">
        <v>13</v>
      </c>
      <c r="D501" s="6">
        <v>38</v>
      </c>
      <c r="E501" s="1">
        <v>1638</v>
      </c>
      <c r="F501" s="1">
        <v>65.667000000000002</v>
      </c>
      <c r="G501" s="1">
        <v>24</v>
      </c>
      <c r="H501" s="1">
        <v>235</v>
      </c>
    </row>
    <row r="502" spans="1:11" x14ac:dyDescent="0.2">
      <c r="C502" s="1" t="s">
        <v>13</v>
      </c>
      <c r="D502" s="6">
        <v>39</v>
      </c>
      <c r="E502" s="1">
        <v>261</v>
      </c>
      <c r="F502" s="1">
        <v>107.517</v>
      </c>
      <c r="G502" s="1">
        <v>39</v>
      </c>
      <c r="H502" s="1">
        <v>204</v>
      </c>
    </row>
    <row r="503" spans="1:11" x14ac:dyDescent="0.2">
      <c r="A503" s="1">
        <v>203</v>
      </c>
      <c r="B503" s="3">
        <v>43839</v>
      </c>
      <c r="C503" s="1" t="s">
        <v>11</v>
      </c>
      <c r="D503" s="6">
        <v>1</v>
      </c>
      <c r="E503" s="1">
        <v>687447</v>
      </c>
      <c r="F503" s="1">
        <v>107.509</v>
      </c>
      <c r="G503" s="1">
        <v>0</v>
      </c>
      <c r="H503" s="1">
        <v>255</v>
      </c>
      <c r="I503" s="1">
        <f>E503-E504</f>
        <v>685307</v>
      </c>
      <c r="J503" s="1">
        <f>SUM(E505:E507)</f>
        <v>9520</v>
      </c>
      <c r="K503" s="1">
        <f>1-(J503/I503)</f>
        <v>0.98610841564437546</v>
      </c>
    </row>
    <row r="504" spans="1:11" x14ac:dyDescent="0.2">
      <c r="C504" s="1" t="s">
        <v>12</v>
      </c>
      <c r="D504" s="6">
        <v>2</v>
      </c>
      <c r="E504" s="1">
        <v>2140</v>
      </c>
      <c r="F504" s="1">
        <v>152.375</v>
      </c>
      <c r="G504" s="1">
        <v>9</v>
      </c>
      <c r="H504" s="1">
        <v>240</v>
      </c>
    </row>
    <row r="505" spans="1:11" x14ac:dyDescent="0.2">
      <c r="C505" s="1" t="s">
        <v>13</v>
      </c>
      <c r="D505" s="6">
        <v>3</v>
      </c>
      <c r="E505" s="1">
        <v>1730</v>
      </c>
      <c r="F505" s="1">
        <v>157.04400000000001</v>
      </c>
      <c r="G505" s="1">
        <v>39</v>
      </c>
      <c r="H505" s="1">
        <v>253</v>
      </c>
    </row>
    <row r="506" spans="1:11" x14ac:dyDescent="0.2">
      <c r="C506" s="1" t="s">
        <v>13</v>
      </c>
      <c r="D506" s="6">
        <v>4</v>
      </c>
      <c r="E506" s="1">
        <v>7593</v>
      </c>
      <c r="F506" s="1">
        <v>79.92</v>
      </c>
      <c r="G506" s="1">
        <v>14</v>
      </c>
      <c r="H506" s="1">
        <v>255</v>
      </c>
    </row>
    <row r="507" spans="1:11" x14ac:dyDescent="0.2">
      <c r="C507" s="1" t="s">
        <v>13</v>
      </c>
      <c r="D507" s="6">
        <v>5</v>
      </c>
      <c r="E507" s="1">
        <v>197</v>
      </c>
      <c r="F507" s="1">
        <v>142.15700000000001</v>
      </c>
      <c r="G507" s="1">
        <v>53</v>
      </c>
      <c r="H507" s="1">
        <v>254</v>
      </c>
    </row>
    <row r="508" spans="1:11" x14ac:dyDescent="0.2">
      <c r="A508" s="1">
        <v>203</v>
      </c>
      <c r="B508" s="3">
        <v>44112</v>
      </c>
      <c r="C508" s="1" t="s">
        <v>11</v>
      </c>
      <c r="D508" s="6">
        <v>1</v>
      </c>
      <c r="E508" s="1">
        <v>864533</v>
      </c>
      <c r="F508" s="1">
        <v>133.482</v>
      </c>
      <c r="G508" s="1">
        <v>19</v>
      </c>
      <c r="H508" s="1">
        <v>255</v>
      </c>
      <c r="I508" s="1">
        <f>E508-(SUM(E509:E510))</f>
        <v>859654</v>
      </c>
      <c r="J508" s="1">
        <f>SUM(E511:E513)</f>
        <v>79840</v>
      </c>
      <c r="K508" s="1">
        <f>1-(J508/I508)</f>
        <v>0.9071254248802425</v>
      </c>
    </row>
    <row r="509" spans="1:11" x14ac:dyDescent="0.2">
      <c r="C509" s="1" t="s">
        <v>12</v>
      </c>
      <c r="D509" s="6">
        <v>2</v>
      </c>
      <c r="E509" s="1">
        <v>1294</v>
      </c>
      <c r="F509" s="1">
        <v>143.66</v>
      </c>
      <c r="G509" s="1">
        <v>44</v>
      </c>
      <c r="H509" s="1">
        <v>220</v>
      </c>
    </row>
    <row r="510" spans="1:11" x14ac:dyDescent="0.2">
      <c r="C510" s="1" t="s">
        <v>12</v>
      </c>
      <c r="D510" s="6">
        <v>3</v>
      </c>
      <c r="E510" s="1">
        <v>3585</v>
      </c>
      <c r="F510" s="1">
        <v>90.965999999999994</v>
      </c>
      <c r="G510" s="1">
        <v>56</v>
      </c>
      <c r="H510" s="1">
        <v>235</v>
      </c>
    </row>
    <row r="511" spans="1:11" x14ac:dyDescent="0.2">
      <c r="C511" s="1" t="s">
        <v>13</v>
      </c>
      <c r="D511" s="6">
        <v>4</v>
      </c>
      <c r="E511" s="1">
        <v>73007</v>
      </c>
      <c r="F511" s="1">
        <v>98.721999999999994</v>
      </c>
      <c r="G511" s="1">
        <v>22</v>
      </c>
      <c r="H511" s="1">
        <v>233</v>
      </c>
    </row>
    <row r="512" spans="1:11" x14ac:dyDescent="0.2">
      <c r="C512" s="1" t="s">
        <v>13</v>
      </c>
      <c r="D512" s="6">
        <v>5</v>
      </c>
      <c r="E512" s="1">
        <v>3839</v>
      </c>
      <c r="F512" s="1">
        <v>119.902</v>
      </c>
      <c r="G512" s="1">
        <v>66</v>
      </c>
      <c r="H512" s="1">
        <v>215</v>
      </c>
    </row>
    <row r="513" spans="1:11" x14ac:dyDescent="0.2">
      <c r="C513" s="1" t="s">
        <v>13</v>
      </c>
      <c r="D513" s="6">
        <v>6</v>
      </c>
      <c r="E513" s="1">
        <v>2994</v>
      </c>
      <c r="F513" s="1">
        <v>75.591999999999999</v>
      </c>
      <c r="G513" s="1">
        <v>39</v>
      </c>
      <c r="H513" s="1">
        <v>234</v>
      </c>
    </row>
    <row r="514" spans="1:11" x14ac:dyDescent="0.2">
      <c r="A514" s="1">
        <v>203</v>
      </c>
      <c r="B514" s="3">
        <v>44281</v>
      </c>
      <c r="C514" s="1" t="s">
        <v>11</v>
      </c>
      <c r="D514" s="6">
        <v>1</v>
      </c>
      <c r="E514" s="1">
        <v>2548203</v>
      </c>
      <c r="F514" s="1">
        <v>116.051</v>
      </c>
      <c r="G514" s="1">
        <v>13</v>
      </c>
      <c r="H514" s="1">
        <v>255</v>
      </c>
      <c r="I514" s="1">
        <f>E514-E515</f>
        <v>2541892</v>
      </c>
      <c r="J514" s="1">
        <f>SUM(E516:E518)</f>
        <v>108194</v>
      </c>
      <c r="K514" s="1">
        <f>1-(J514/I514)</f>
        <v>0.95743564242697954</v>
      </c>
    </row>
    <row r="515" spans="1:11" x14ac:dyDescent="0.2">
      <c r="C515" s="1" t="s">
        <v>12</v>
      </c>
      <c r="D515" s="6">
        <v>2</v>
      </c>
      <c r="E515" s="1">
        <v>6311</v>
      </c>
      <c r="F515" s="1">
        <v>166.935</v>
      </c>
      <c r="G515" s="1">
        <v>59</v>
      </c>
      <c r="H515" s="1">
        <v>253</v>
      </c>
    </row>
    <row r="516" spans="1:11" x14ac:dyDescent="0.2">
      <c r="C516" s="1" t="s">
        <v>13</v>
      </c>
      <c r="D516" s="6">
        <v>3</v>
      </c>
      <c r="E516" s="1">
        <v>4990</v>
      </c>
      <c r="F516" s="1">
        <v>90.775000000000006</v>
      </c>
      <c r="G516" s="1">
        <v>43</v>
      </c>
      <c r="H516" s="1">
        <v>215</v>
      </c>
    </row>
    <row r="517" spans="1:11" x14ac:dyDescent="0.2">
      <c r="C517" s="1" t="s">
        <v>13</v>
      </c>
      <c r="D517" s="6">
        <v>4</v>
      </c>
      <c r="E517" s="1">
        <v>88134</v>
      </c>
      <c r="F517" s="1">
        <v>101.959</v>
      </c>
      <c r="G517" s="1">
        <v>26</v>
      </c>
      <c r="H517" s="1">
        <v>254</v>
      </c>
    </row>
    <row r="518" spans="1:11" x14ac:dyDescent="0.2">
      <c r="C518" s="1" t="s">
        <v>13</v>
      </c>
      <c r="D518" s="6">
        <v>5</v>
      </c>
      <c r="E518" s="1">
        <v>15070</v>
      </c>
      <c r="F518" s="1">
        <v>79.311000000000007</v>
      </c>
      <c r="G518" s="1">
        <v>30</v>
      </c>
      <c r="H518" s="1">
        <v>244</v>
      </c>
    </row>
    <row r="519" spans="1:11" x14ac:dyDescent="0.2">
      <c r="A519" s="1">
        <v>203</v>
      </c>
      <c r="B519" s="3">
        <v>44477</v>
      </c>
      <c r="C519" s="1" t="s">
        <v>11</v>
      </c>
      <c r="D519" s="6">
        <v>1</v>
      </c>
      <c r="E519" s="1">
        <v>213445</v>
      </c>
      <c r="F519" s="1">
        <v>104.236</v>
      </c>
      <c r="G519" s="1">
        <v>38</v>
      </c>
      <c r="H519" s="1">
        <v>255</v>
      </c>
      <c r="I519" s="1">
        <f>E519-E520</f>
        <v>213118</v>
      </c>
      <c r="J519" s="1">
        <f>SUM(E521:E525)</f>
        <v>9491</v>
      </c>
      <c r="K519" s="1">
        <f>1-(J519/I519)</f>
        <v>0.9554659859795982</v>
      </c>
    </row>
    <row r="520" spans="1:11" x14ac:dyDescent="0.2">
      <c r="C520" s="1" t="s">
        <v>12</v>
      </c>
      <c r="D520" s="6">
        <v>2</v>
      </c>
      <c r="E520" s="1">
        <v>327</v>
      </c>
      <c r="F520" s="1">
        <v>171.547</v>
      </c>
      <c r="G520" s="1">
        <v>71</v>
      </c>
      <c r="H520" s="1">
        <v>254</v>
      </c>
    </row>
    <row r="521" spans="1:11" x14ac:dyDescent="0.2">
      <c r="C521" s="1" t="s">
        <v>13</v>
      </c>
      <c r="D521" s="6">
        <v>3</v>
      </c>
      <c r="E521" s="1">
        <v>1571</v>
      </c>
      <c r="F521" s="1">
        <v>127.407</v>
      </c>
      <c r="G521" s="1">
        <v>68</v>
      </c>
      <c r="H521" s="1">
        <v>253</v>
      </c>
    </row>
    <row r="522" spans="1:11" x14ac:dyDescent="0.2">
      <c r="C522" s="1" t="s">
        <v>13</v>
      </c>
      <c r="D522" s="6">
        <v>4</v>
      </c>
      <c r="E522" s="1">
        <v>3827</v>
      </c>
      <c r="F522" s="1">
        <v>83.376999999999995</v>
      </c>
      <c r="G522" s="1">
        <v>51</v>
      </c>
      <c r="H522" s="1">
        <v>247</v>
      </c>
    </row>
    <row r="523" spans="1:11" x14ac:dyDescent="0.2">
      <c r="C523" s="1" t="s">
        <v>13</v>
      </c>
      <c r="D523" s="6">
        <v>5</v>
      </c>
      <c r="E523" s="1">
        <v>1970</v>
      </c>
      <c r="F523" s="1">
        <v>80.075999999999993</v>
      </c>
      <c r="G523" s="1">
        <v>56</v>
      </c>
      <c r="H523" s="1">
        <v>198</v>
      </c>
    </row>
    <row r="524" spans="1:11" x14ac:dyDescent="0.2">
      <c r="C524" s="1" t="s">
        <v>13</v>
      </c>
      <c r="D524" s="6">
        <v>6</v>
      </c>
      <c r="E524" s="1">
        <v>979</v>
      </c>
      <c r="F524" s="1">
        <v>74.402000000000001</v>
      </c>
      <c r="G524" s="1">
        <v>54</v>
      </c>
      <c r="H524" s="1">
        <v>151</v>
      </c>
    </row>
    <row r="525" spans="1:11" x14ac:dyDescent="0.2">
      <c r="C525" s="1" t="s">
        <v>13</v>
      </c>
      <c r="D525" s="6">
        <v>7</v>
      </c>
      <c r="E525" s="1">
        <v>1144</v>
      </c>
      <c r="F525" s="1">
        <v>82.313999999999993</v>
      </c>
      <c r="G525" s="1">
        <v>47</v>
      </c>
      <c r="H525" s="1">
        <v>208</v>
      </c>
    </row>
    <row r="526" spans="1:11" x14ac:dyDescent="0.2">
      <c r="A526" s="1">
        <v>203</v>
      </c>
      <c r="B526" s="3">
        <v>44629</v>
      </c>
      <c r="C526" s="1" t="s">
        <v>11</v>
      </c>
      <c r="D526" s="6">
        <v>1</v>
      </c>
      <c r="E526" s="1">
        <v>1349062</v>
      </c>
      <c r="F526" s="1">
        <v>76.174000000000007</v>
      </c>
      <c r="G526" s="1">
        <v>0</v>
      </c>
      <c r="H526" s="1">
        <v>255</v>
      </c>
      <c r="I526" s="1">
        <f>E526-(SUM(E527:E529,E540))</f>
        <v>1320318</v>
      </c>
      <c r="J526" s="1">
        <f>SUM(E530:E539,E541:E542)</f>
        <v>66612</v>
      </c>
      <c r="K526" s="1">
        <f>1-(J526/I526)</f>
        <v>0.94954851785706174</v>
      </c>
    </row>
    <row r="527" spans="1:11" x14ac:dyDescent="0.2">
      <c r="C527" s="1" t="s">
        <v>12</v>
      </c>
      <c r="D527" s="6">
        <v>2</v>
      </c>
      <c r="E527" s="1">
        <v>8224</v>
      </c>
      <c r="F527" s="1">
        <v>175.77099999999999</v>
      </c>
      <c r="G527" s="1">
        <v>12</v>
      </c>
      <c r="H527" s="1">
        <v>255</v>
      </c>
    </row>
    <row r="528" spans="1:11" x14ac:dyDescent="0.2">
      <c r="C528" s="1" t="s">
        <v>12</v>
      </c>
      <c r="D528" s="6">
        <v>3</v>
      </c>
      <c r="E528" s="1">
        <v>2560</v>
      </c>
      <c r="F528" s="1">
        <v>149.58600000000001</v>
      </c>
      <c r="G528" s="1">
        <v>7</v>
      </c>
      <c r="H528" s="1">
        <v>255</v>
      </c>
    </row>
    <row r="529" spans="1:11" x14ac:dyDescent="0.2">
      <c r="C529" s="1" t="s">
        <v>12</v>
      </c>
      <c r="D529" s="6">
        <v>4</v>
      </c>
      <c r="E529" s="1">
        <v>12548</v>
      </c>
      <c r="F529" s="1">
        <v>158.28299999999999</v>
      </c>
      <c r="G529" s="1">
        <v>17</v>
      </c>
      <c r="H529" s="1">
        <v>253</v>
      </c>
    </row>
    <row r="530" spans="1:11" x14ac:dyDescent="0.2">
      <c r="C530" s="1" t="s">
        <v>13</v>
      </c>
      <c r="D530" s="6">
        <v>5</v>
      </c>
      <c r="E530" s="1">
        <v>1679</v>
      </c>
      <c r="F530" s="1">
        <v>114.965</v>
      </c>
      <c r="G530" s="1">
        <v>16</v>
      </c>
      <c r="H530" s="1">
        <v>250</v>
      </c>
    </row>
    <row r="531" spans="1:11" x14ac:dyDescent="0.2">
      <c r="C531" s="1" t="s">
        <v>13</v>
      </c>
      <c r="D531" s="6">
        <v>6</v>
      </c>
      <c r="E531" s="1">
        <v>15779</v>
      </c>
      <c r="F531" s="1">
        <v>131.72800000000001</v>
      </c>
      <c r="G531" s="1">
        <v>4</v>
      </c>
      <c r="H531" s="1">
        <v>255</v>
      </c>
    </row>
    <row r="532" spans="1:11" x14ac:dyDescent="0.2">
      <c r="C532" s="1" t="s">
        <v>13</v>
      </c>
      <c r="D532" s="6">
        <v>7</v>
      </c>
      <c r="E532" s="1">
        <v>1604</v>
      </c>
      <c r="F532" s="1">
        <v>110.539</v>
      </c>
      <c r="G532" s="1">
        <v>12</v>
      </c>
      <c r="H532" s="1">
        <v>253</v>
      </c>
    </row>
    <row r="533" spans="1:11" x14ac:dyDescent="0.2">
      <c r="C533" s="1" t="s">
        <v>13</v>
      </c>
      <c r="D533" s="6">
        <v>8</v>
      </c>
      <c r="E533" s="1">
        <v>553</v>
      </c>
      <c r="F533" s="1">
        <v>162.904</v>
      </c>
      <c r="G533" s="1">
        <v>29</v>
      </c>
      <c r="H533" s="1">
        <v>255</v>
      </c>
    </row>
    <row r="534" spans="1:11" x14ac:dyDescent="0.2">
      <c r="C534" s="1" t="s">
        <v>13</v>
      </c>
      <c r="D534" s="6">
        <v>9</v>
      </c>
      <c r="E534" s="1">
        <v>2255</v>
      </c>
      <c r="F534" s="1">
        <v>123.83</v>
      </c>
      <c r="G534" s="1">
        <v>13</v>
      </c>
      <c r="H534" s="1">
        <v>254</v>
      </c>
    </row>
    <row r="535" spans="1:11" x14ac:dyDescent="0.2">
      <c r="C535" s="1" t="s">
        <v>13</v>
      </c>
      <c r="D535" s="6">
        <v>10</v>
      </c>
      <c r="E535" s="1">
        <v>360</v>
      </c>
      <c r="F535" s="1">
        <v>82.706000000000003</v>
      </c>
      <c r="G535" s="1">
        <v>17</v>
      </c>
      <c r="H535" s="1">
        <v>145</v>
      </c>
    </row>
    <row r="536" spans="1:11" x14ac:dyDescent="0.2">
      <c r="C536" s="1" t="s">
        <v>13</v>
      </c>
      <c r="D536" s="6">
        <v>11</v>
      </c>
      <c r="E536" s="1">
        <v>1937</v>
      </c>
      <c r="F536" s="1">
        <v>46.985999999999997</v>
      </c>
      <c r="G536" s="1">
        <v>10</v>
      </c>
      <c r="H536" s="1">
        <v>227</v>
      </c>
    </row>
    <row r="537" spans="1:11" x14ac:dyDescent="0.2">
      <c r="C537" s="1" t="s">
        <v>13</v>
      </c>
      <c r="D537" s="6">
        <v>12</v>
      </c>
      <c r="E537" s="1">
        <v>11393</v>
      </c>
      <c r="F537" s="1">
        <v>76.245999999999995</v>
      </c>
      <c r="G537" s="1">
        <v>6</v>
      </c>
      <c r="H537" s="1">
        <v>233</v>
      </c>
    </row>
    <row r="538" spans="1:11" x14ac:dyDescent="0.2">
      <c r="C538" s="1" t="s">
        <v>13</v>
      </c>
      <c r="D538" s="6">
        <v>13</v>
      </c>
      <c r="E538" s="1">
        <v>12852</v>
      </c>
      <c r="F538" s="1">
        <v>79.195999999999998</v>
      </c>
      <c r="G538" s="1">
        <v>7</v>
      </c>
      <c r="H538" s="1">
        <v>250</v>
      </c>
    </row>
    <row r="539" spans="1:11" x14ac:dyDescent="0.2">
      <c r="C539" s="1" t="s">
        <v>13</v>
      </c>
      <c r="D539" s="6">
        <v>14</v>
      </c>
      <c r="E539" s="1">
        <v>4225</v>
      </c>
      <c r="F539" s="1">
        <v>80.674999999999997</v>
      </c>
      <c r="G539" s="1">
        <v>10</v>
      </c>
      <c r="H539" s="1">
        <v>229</v>
      </c>
    </row>
    <row r="540" spans="1:11" x14ac:dyDescent="0.2">
      <c r="C540" s="1" t="s">
        <v>12</v>
      </c>
      <c r="D540" s="6">
        <v>15</v>
      </c>
      <c r="E540" s="1">
        <v>5412</v>
      </c>
      <c r="F540" s="1">
        <v>95.53</v>
      </c>
      <c r="G540" s="1">
        <v>2</v>
      </c>
      <c r="H540" s="1">
        <v>254</v>
      </c>
    </row>
    <row r="541" spans="1:11" x14ac:dyDescent="0.2">
      <c r="C541" s="1" t="s">
        <v>13</v>
      </c>
      <c r="D541" s="6">
        <v>16</v>
      </c>
      <c r="E541" s="1">
        <v>11402</v>
      </c>
      <c r="F541" s="1">
        <v>33.997</v>
      </c>
      <c r="G541" s="1">
        <v>5</v>
      </c>
      <c r="H541" s="1">
        <v>209</v>
      </c>
    </row>
    <row r="542" spans="1:11" x14ac:dyDescent="0.2">
      <c r="C542" s="1" t="s">
        <v>13</v>
      </c>
      <c r="D542" s="6">
        <v>17</v>
      </c>
      <c r="E542" s="1">
        <v>2573</v>
      </c>
      <c r="F542" s="1">
        <v>120.846</v>
      </c>
      <c r="G542" s="1">
        <v>19</v>
      </c>
      <c r="H542" s="1">
        <v>249</v>
      </c>
    </row>
    <row r="543" spans="1:11" x14ac:dyDescent="0.2">
      <c r="A543" s="1">
        <v>203</v>
      </c>
      <c r="B543" s="3">
        <v>44805</v>
      </c>
      <c r="C543" s="1" t="s">
        <v>11</v>
      </c>
      <c r="D543" s="6">
        <v>1</v>
      </c>
      <c r="E543" s="1">
        <v>401480</v>
      </c>
      <c r="F543" s="1">
        <v>93.066000000000003</v>
      </c>
      <c r="G543" s="1">
        <v>0</v>
      </c>
      <c r="H543" s="1">
        <v>255</v>
      </c>
      <c r="I543" s="1">
        <f>E543-(SUM(E544:E547,E563))</f>
        <v>382225</v>
      </c>
      <c r="J543" s="1">
        <f>SUM(E548:E562)</f>
        <v>49629</v>
      </c>
      <c r="K543" s="1">
        <f>1-(J543/I543)</f>
        <v>0.87015762966838905</v>
      </c>
    </row>
    <row r="544" spans="1:11" x14ac:dyDescent="0.2">
      <c r="C544" s="1" t="s">
        <v>12</v>
      </c>
      <c r="D544" s="6">
        <v>2</v>
      </c>
      <c r="E544" s="1">
        <v>6437</v>
      </c>
      <c r="F544" s="1">
        <v>108.48699999999999</v>
      </c>
      <c r="G544" s="1">
        <v>10</v>
      </c>
      <c r="H544" s="1">
        <v>240</v>
      </c>
    </row>
    <row r="545" spans="3:8" x14ac:dyDescent="0.2">
      <c r="C545" s="1" t="s">
        <v>12</v>
      </c>
      <c r="D545" s="6">
        <v>3</v>
      </c>
      <c r="E545" s="1">
        <v>4152</v>
      </c>
      <c r="F545" s="1">
        <v>92.11</v>
      </c>
      <c r="G545" s="1">
        <v>14</v>
      </c>
      <c r="H545" s="1">
        <v>232</v>
      </c>
    </row>
    <row r="546" spans="3:8" x14ac:dyDescent="0.2">
      <c r="C546" s="1" t="s">
        <v>12</v>
      </c>
      <c r="D546" s="6">
        <v>4</v>
      </c>
      <c r="E546" s="1">
        <v>4725</v>
      </c>
      <c r="F546" s="1">
        <v>168.142</v>
      </c>
      <c r="G546" s="1">
        <v>38</v>
      </c>
      <c r="H546" s="1">
        <v>250</v>
      </c>
    </row>
    <row r="547" spans="3:8" x14ac:dyDescent="0.2">
      <c r="C547" s="1" t="s">
        <v>12</v>
      </c>
      <c r="D547" s="6">
        <v>5</v>
      </c>
      <c r="E547" s="1">
        <v>1690</v>
      </c>
      <c r="F547" s="1">
        <v>54.707000000000001</v>
      </c>
      <c r="G547" s="1">
        <v>13</v>
      </c>
      <c r="H547" s="1">
        <v>217</v>
      </c>
    </row>
    <row r="548" spans="3:8" x14ac:dyDescent="0.2">
      <c r="C548" s="1" t="s">
        <v>13</v>
      </c>
      <c r="D548" s="6">
        <v>6</v>
      </c>
      <c r="E548" s="1">
        <v>8340</v>
      </c>
      <c r="F548" s="1">
        <v>62.813000000000002</v>
      </c>
      <c r="G548" s="1">
        <v>9</v>
      </c>
      <c r="H548" s="1">
        <v>237</v>
      </c>
    </row>
    <row r="549" spans="3:8" x14ac:dyDescent="0.2">
      <c r="C549" s="1" t="s">
        <v>13</v>
      </c>
      <c r="D549" s="6">
        <v>7</v>
      </c>
      <c r="E549" s="1">
        <v>1826</v>
      </c>
      <c r="F549" s="1">
        <v>82.099000000000004</v>
      </c>
      <c r="G549" s="1">
        <v>21</v>
      </c>
      <c r="H549" s="1">
        <v>226</v>
      </c>
    </row>
    <row r="550" spans="3:8" x14ac:dyDescent="0.2">
      <c r="C550" s="1" t="s">
        <v>13</v>
      </c>
      <c r="D550" s="6">
        <v>8</v>
      </c>
      <c r="E550" s="1">
        <v>8918</v>
      </c>
      <c r="F550" s="1">
        <v>91.97</v>
      </c>
      <c r="G550" s="1">
        <v>8</v>
      </c>
      <c r="H550" s="1">
        <v>248</v>
      </c>
    </row>
    <row r="551" spans="3:8" x14ac:dyDescent="0.2">
      <c r="C551" s="1" t="s">
        <v>13</v>
      </c>
      <c r="D551" s="6">
        <v>9</v>
      </c>
      <c r="E551" s="1">
        <v>5041</v>
      </c>
      <c r="F551" s="1">
        <v>66.798000000000002</v>
      </c>
      <c r="G551" s="1">
        <v>13</v>
      </c>
      <c r="H551" s="1">
        <v>211</v>
      </c>
    </row>
    <row r="552" spans="3:8" x14ac:dyDescent="0.2">
      <c r="C552" s="1" t="s">
        <v>13</v>
      </c>
      <c r="D552" s="6">
        <v>10</v>
      </c>
      <c r="E552" s="1">
        <v>2554</v>
      </c>
      <c r="F552" s="1">
        <v>139.59100000000001</v>
      </c>
      <c r="G552" s="1">
        <v>18</v>
      </c>
      <c r="H552" s="1">
        <v>255</v>
      </c>
    </row>
    <row r="553" spans="3:8" x14ac:dyDescent="0.2">
      <c r="C553" s="1" t="s">
        <v>13</v>
      </c>
      <c r="D553" s="6">
        <v>11</v>
      </c>
      <c r="E553" s="1">
        <v>191</v>
      </c>
      <c r="F553" s="1">
        <v>154.958</v>
      </c>
      <c r="G553" s="1">
        <v>56</v>
      </c>
      <c r="H553" s="1">
        <v>242</v>
      </c>
    </row>
    <row r="554" spans="3:8" x14ac:dyDescent="0.2">
      <c r="C554" s="1" t="s">
        <v>13</v>
      </c>
      <c r="D554" s="6">
        <v>12</v>
      </c>
      <c r="E554" s="1">
        <v>867</v>
      </c>
      <c r="F554" s="1">
        <v>159.43799999999999</v>
      </c>
      <c r="G554" s="1">
        <v>24</v>
      </c>
      <c r="H554" s="1">
        <v>244</v>
      </c>
    </row>
    <row r="555" spans="3:8" x14ac:dyDescent="0.2">
      <c r="C555" s="1" t="s">
        <v>13</v>
      </c>
      <c r="D555" s="6">
        <v>13</v>
      </c>
      <c r="E555" s="1">
        <v>439</v>
      </c>
      <c r="F555" s="1">
        <v>107.884</v>
      </c>
      <c r="G555" s="1">
        <v>39</v>
      </c>
      <c r="H555" s="1">
        <v>225</v>
      </c>
    </row>
    <row r="556" spans="3:8" x14ac:dyDescent="0.2">
      <c r="C556" s="1" t="s">
        <v>13</v>
      </c>
      <c r="D556" s="6">
        <v>14</v>
      </c>
      <c r="E556" s="1">
        <v>2014</v>
      </c>
      <c r="F556" s="1">
        <v>65.954999999999998</v>
      </c>
      <c r="G556" s="1">
        <v>18</v>
      </c>
      <c r="H556" s="1">
        <v>249</v>
      </c>
    </row>
    <row r="557" spans="3:8" x14ac:dyDescent="0.2">
      <c r="C557" s="1" t="s">
        <v>13</v>
      </c>
      <c r="D557" s="6">
        <v>15</v>
      </c>
      <c r="E557" s="1">
        <v>10779</v>
      </c>
      <c r="F557" s="1">
        <v>74.771000000000001</v>
      </c>
      <c r="G557" s="1">
        <v>3</v>
      </c>
      <c r="H557" s="1">
        <v>255</v>
      </c>
    </row>
    <row r="558" spans="3:8" x14ac:dyDescent="0.2">
      <c r="C558" s="1" t="s">
        <v>13</v>
      </c>
      <c r="D558" s="6">
        <v>16</v>
      </c>
      <c r="E558" s="1">
        <v>1276</v>
      </c>
      <c r="F558" s="1">
        <v>95.744</v>
      </c>
      <c r="G558" s="1">
        <v>19</v>
      </c>
      <c r="H558" s="1">
        <v>231</v>
      </c>
    </row>
    <row r="559" spans="3:8" x14ac:dyDescent="0.2">
      <c r="C559" s="1" t="s">
        <v>13</v>
      </c>
      <c r="D559" s="6">
        <v>17</v>
      </c>
      <c r="E559" s="1">
        <v>943</v>
      </c>
      <c r="F559" s="1">
        <v>143.65199999999999</v>
      </c>
      <c r="G559" s="1">
        <v>30</v>
      </c>
      <c r="H559" s="1">
        <v>247</v>
      </c>
    </row>
    <row r="560" spans="3:8" x14ac:dyDescent="0.2">
      <c r="C560" s="1" t="s">
        <v>13</v>
      </c>
      <c r="D560" s="6">
        <v>18</v>
      </c>
      <c r="E560" s="1">
        <v>1603</v>
      </c>
      <c r="F560" s="1">
        <v>153.86199999999999</v>
      </c>
      <c r="G560" s="1">
        <v>22</v>
      </c>
      <c r="H560" s="1">
        <v>247</v>
      </c>
    </row>
    <row r="561" spans="3:8" x14ac:dyDescent="0.2">
      <c r="C561" s="1" t="s">
        <v>13</v>
      </c>
      <c r="D561" s="6">
        <v>19</v>
      </c>
      <c r="E561" s="1">
        <v>4680</v>
      </c>
      <c r="F561" s="1">
        <v>69.965000000000003</v>
      </c>
      <c r="G561" s="1">
        <v>6</v>
      </c>
      <c r="H561" s="1">
        <v>249</v>
      </c>
    </row>
    <row r="562" spans="3:8" x14ac:dyDescent="0.2">
      <c r="C562" s="1" t="s">
        <v>13</v>
      </c>
      <c r="D562" s="6">
        <v>20</v>
      </c>
      <c r="E562" s="1">
        <v>158</v>
      </c>
      <c r="F562" s="1">
        <v>95.474999999999994</v>
      </c>
      <c r="G562" s="1">
        <v>35</v>
      </c>
      <c r="H562" s="1">
        <v>238</v>
      </c>
    </row>
    <row r="563" spans="3:8" x14ac:dyDescent="0.2">
      <c r="C563" s="1" t="s">
        <v>12</v>
      </c>
      <c r="D563" s="6">
        <v>21</v>
      </c>
      <c r="E563" s="1">
        <v>2251</v>
      </c>
      <c r="F563" s="1">
        <v>178.21899999999999</v>
      </c>
      <c r="G563" s="1">
        <v>17</v>
      </c>
      <c r="H563" s="1">
        <v>255</v>
      </c>
    </row>
    <row r="2287" ht="15" customHeight="1" x14ac:dyDescent="0.2"/>
    <row r="2288" ht="18" customHeight="1" x14ac:dyDescent="0.2"/>
  </sheetData>
  <dataValidations count="1">
    <dataValidation type="list" allowBlank="1" showInputMessage="1" showErrorMessage="1" sqref="C1" xr:uid="{27EAA73F-6F10-E74F-9489-4C5A8DD2364C}">
      <formula1>"Alive, Dead"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Jones, Katelyn G</dc:creator>
  <cp:keywords/>
  <dc:description/>
  <cp:lastModifiedBy>Katelyn Jones</cp:lastModifiedBy>
  <cp:revision/>
  <dcterms:created xsi:type="dcterms:W3CDTF">2024-03-17T21:15:32Z</dcterms:created>
  <dcterms:modified xsi:type="dcterms:W3CDTF">2024-07-29T02:02:48Z</dcterms:modified>
  <cp:category/>
  <cp:contentStatus/>
</cp:coreProperties>
</file>