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Research\Projects\JIPA paper\Illustration of Ende pre 2020\"/>
    </mc:Choice>
  </mc:AlternateContent>
  <bookViews>
    <workbookView xWindow="49485" yWindow="585" windowWidth="10725" windowHeight="18285"/>
  </bookViews>
  <sheets>
    <sheet name="Sheet1" sheetId="1" r:id="rId1"/>
    <sheet name="Sheet2" sheetId="2" r:id="rId2"/>
  </sheets>
  <definedNames>
    <definedName name="_xlnm._FilterDatabase" localSheetId="0" hidden="1">Sheet1!$A$1:$E$240</definedName>
    <definedName name="_xlnm._FilterDatabase" localSheetId="1" hidden="1">Sheet2!$A$1:$E$19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1" l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21" i="1" a="1"/>
  <c r="N2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11" i="1" a="1"/>
  <c r="N1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21" i="1" a="1"/>
  <c r="M2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11" i="1" a="1"/>
  <c r="M11" i="1" s="1"/>
  <c r="K12" i="1" a="1"/>
  <c r="K12" i="1" s="1"/>
  <c r="L12" i="1" s="1"/>
  <c r="K13" i="1" a="1"/>
  <c r="K13" i="1" s="1"/>
  <c r="L13" i="1" s="1"/>
  <c r="K14" i="1" a="1"/>
  <c r="K14" i="1" s="1"/>
  <c r="L14" i="1" s="1"/>
  <c r="K15" i="1" a="1"/>
  <c r="K15" i="1" s="1"/>
  <c r="L15" i="1" s="1"/>
  <c r="K16" i="1" a="1"/>
  <c r="K16" i="1" s="1"/>
  <c r="L16" i="1" s="1"/>
  <c r="K17" i="1" a="1"/>
  <c r="K17" i="1" s="1"/>
  <c r="L17" i="1" s="1"/>
  <c r="K18" i="1" a="1"/>
  <c r="K18" i="1" s="1"/>
  <c r="L18" i="1" s="1"/>
  <c r="K19" i="1" a="1"/>
  <c r="K19" i="1" s="1"/>
  <c r="L19" i="1" s="1"/>
  <c r="K20" i="1" a="1"/>
  <c r="K20" i="1" s="1"/>
  <c r="L20" i="1" s="1"/>
  <c r="K21" i="1" a="1"/>
  <c r="K21" i="1" s="1"/>
  <c r="L21" i="1" s="1"/>
  <c r="K22" i="1" a="1"/>
  <c r="K22" i="1" s="1"/>
  <c r="L22" i="1" s="1"/>
  <c r="K23" i="1" a="1"/>
  <c r="K23" i="1" s="1"/>
  <c r="L23" i="1" s="1"/>
  <c r="K24" i="1" a="1"/>
  <c r="K24" i="1" s="1"/>
  <c r="L24" i="1" s="1"/>
  <c r="K25" i="1" a="1"/>
  <c r="K25" i="1" s="1"/>
  <c r="L25" i="1" s="1"/>
  <c r="K26" i="1" a="1"/>
  <c r="K26" i="1" s="1"/>
  <c r="L26" i="1" s="1"/>
  <c r="K27" i="1" a="1"/>
  <c r="K27" i="1" s="1"/>
  <c r="L27" i="1" s="1"/>
  <c r="K28" i="1" a="1"/>
  <c r="K28" i="1" s="1"/>
  <c r="L28" i="1" s="1"/>
  <c r="K29" i="1" a="1"/>
  <c r="K29" i="1" s="1"/>
  <c r="L29" i="1" s="1"/>
  <c r="K30" i="1" a="1"/>
  <c r="K30" i="1" s="1"/>
  <c r="L30" i="1" s="1"/>
  <c r="K11" i="1" a="1"/>
  <c r="K11" i="1" s="1"/>
  <c r="L11" i="1" s="1"/>
  <c r="I26" i="1"/>
  <c r="J26" i="1" s="1"/>
  <c r="I16" i="1"/>
  <c r="J16" i="1" s="1"/>
  <c r="I29" i="1"/>
  <c r="J29" i="1" s="1"/>
  <c r="I23" i="1"/>
  <c r="J23" i="1" s="1"/>
  <c r="I30" i="1"/>
  <c r="J30" i="1" s="1"/>
  <c r="I27" i="1"/>
  <c r="J27" i="1" s="1"/>
  <c r="I21" i="1"/>
  <c r="J21" i="1" s="1"/>
  <c r="I11" i="1"/>
  <c r="J11" i="1" s="1"/>
  <c r="I15" i="1"/>
  <c r="J15" i="1" s="1"/>
  <c r="I12" i="1"/>
  <c r="J12" i="1" s="1"/>
  <c r="I13" i="1"/>
  <c r="J13" i="1" s="1"/>
  <c r="I20" i="1"/>
  <c r="J20" i="1" s="1"/>
  <c r="I14" i="1"/>
  <c r="J14" i="1" s="1"/>
  <c r="I19" i="1"/>
  <c r="J19" i="1" s="1"/>
  <c r="I18" i="1"/>
  <c r="J18" i="1" s="1"/>
  <c r="I17" i="1"/>
  <c r="J17" i="1" s="1"/>
  <c r="I22" i="1"/>
  <c r="J22" i="1" s="1"/>
  <c r="I25" i="1"/>
  <c r="J25" i="1" s="1"/>
  <c r="I28" i="1"/>
  <c r="J28" i="1" s="1"/>
  <c r="I24" i="1"/>
  <c r="J24" i="1" s="1"/>
  <c r="H26" i="1"/>
  <c r="H16" i="1"/>
  <c r="H29" i="1"/>
  <c r="H23" i="1"/>
  <c r="H30" i="1"/>
  <c r="H27" i="1"/>
  <c r="H21" i="1"/>
  <c r="H11" i="1"/>
  <c r="H15" i="1"/>
  <c r="H12" i="1"/>
  <c r="H13" i="1"/>
  <c r="H20" i="1"/>
  <c r="H14" i="1"/>
  <c r="H19" i="1"/>
  <c r="H18" i="1"/>
  <c r="H17" i="1"/>
  <c r="H22" i="1"/>
  <c r="H25" i="1"/>
  <c r="H28" i="1"/>
  <c r="H24" i="1"/>
  <c r="M8" i="1" a="1"/>
  <c r="M8" i="1" s="1"/>
  <c r="M7" i="1" a="1"/>
  <c r="M7" i="1" s="1"/>
  <c r="M6" i="1" a="1"/>
  <c r="M6" i="1" s="1"/>
  <c r="M5" i="1" a="1"/>
  <c r="M5" i="1" s="1"/>
  <c r="K2" i="1" a="1"/>
  <c r="K2" i="1" s="1"/>
  <c r="L2" i="1" s="1"/>
  <c r="M2" i="1" a="1"/>
  <c r="M2" i="1" s="1"/>
  <c r="M9" i="1" a="1"/>
  <c r="M9" i="1" s="1"/>
  <c r="M4" i="1" a="1"/>
  <c r="M4" i="1" s="1"/>
  <c r="M3" i="1" a="1"/>
  <c r="M3" i="1" s="1"/>
  <c r="K8" i="1" a="1"/>
  <c r="K8" i="1" s="1"/>
  <c r="L8" i="1" s="1"/>
  <c r="K9" i="1" a="1"/>
  <c r="K9" i="1" s="1"/>
  <c r="L9" i="1" s="1"/>
  <c r="K7" i="1" a="1"/>
  <c r="K7" i="1" s="1"/>
  <c r="L7" i="1" s="1"/>
  <c r="K6" i="1" a="1"/>
  <c r="K6" i="1" s="1"/>
  <c r="L6" i="1" s="1"/>
  <c r="K5" i="1" a="1"/>
  <c r="K5" i="1" s="1"/>
  <c r="L5" i="1" s="1"/>
  <c r="K4" i="1" a="1"/>
  <c r="K4" i="1" s="1"/>
  <c r="L4" i="1" s="1"/>
  <c r="K3" i="1" a="1"/>
  <c r="K3" i="1" s="1"/>
  <c r="L3" i="1" s="1"/>
  <c r="H8" i="1" l="1"/>
  <c r="I8" i="1"/>
  <c r="J8" i="1" s="1"/>
  <c r="H9" i="1"/>
  <c r="I9" i="1"/>
  <c r="J9" i="1" s="1"/>
  <c r="I7" i="1" l="1"/>
  <c r="J7" i="1" s="1"/>
  <c r="I6" i="1"/>
  <c r="J6" i="1" s="1"/>
  <c r="I5" i="1"/>
  <c r="J5" i="1" s="1"/>
  <c r="I4" i="1"/>
  <c r="J4" i="1" s="1"/>
  <c r="I3" i="1"/>
  <c r="J3" i="1" s="1"/>
  <c r="I2" i="1"/>
  <c r="J2" i="1" s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<sst xmlns="http://schemas.openxmlformats.org/spreadsheetml/2006/main" count="843" uniqueCount="44">
  <si>
    <t>Recording</t>
  </si>
  <si>
    <t>Word</t>
  </si>
  <si>
    <t>Phoneme</t>
  </si>
  <si>
    <t>VOT</t>
  </si>
  <si>
    <t>SE_EE049</t>
  </si>
  <si>
    <t>pällämpälläm</t>
  </si>
  <si>
    <t>p</t>
  </si>
  <si>
    <t>Occurrence</t>
  </si>
  <si>
    <t>pittpitt</t>
  </si>
  <si>
    <t>ddäddäg</t>
  </si>
  <si>
    <t>dd</t>
  </si>
  <si>
    <t>tt</t>
  </si>
  <si>
    <t>ttatt</t>
  </si>
  <si>
    <t>kok</t>
  </si>
  <si>
    <t>k</t>
  </si>
  <si>
    <t>t</t>
  </si>
  <si>
    <t>tumtum</t>
  </si>
  <si>
    <t>tep</t>
  </si>
  <si>
    <t>kab</t>
  </si>
  <si>
    <t>bawa</t>
  </si>
  <si>
    <t>b</t>
  </si>
  <si>
    <t>dändär</t>
  </si>
  <si>
    <t>d</t>
  </si>
  <si>
    <t>bogo</t>
  </si>
  <si>
    <t>g</t>
  </si>
  <si>
    <t>buddo</t>
  </si>
  <si>
    <t>gogodd</t>
  </si>
  <si>
    <t>dada</t>
  </si>
  <si>
    <t>giddoll</t>
  </si>
  <si>
    <t>gäddgädd</t>
  </si>
  <si>
    <t>dompak</t>
  </si>
  <si>
    <t>käp</t>
  </si>
  <si>
    <t>penangg</t>
  </si>
  <si>
    <t>tok</t>
  </si>
  <si>
    <t>SE_EE050</t>
  </si>
  <si>
    <t>s</t>
  </si>
  <si>
    <t>ms</t>
  </si>
  <si>
    <t>max/min</t>
  </si>
  <si>
    <t>stdev.s (ms)</t>
  </si>
  <si>
    <t>stdev.s (s)</t>
  </si>
  <si>
    <t>RE_EE008</t>
  </si>
  <si>
    <t>̈</t>
  </si>
  <si>
    <t>nasal</t>
  </si>
  <si>
    <t>RE_EE007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</si>
</sst>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Sheet2!$D$2:$D$61</c:f>
              <c:strCache>
                <c:ptCount val="27"/>
                <c:pt idx="0">
                  <c:v>k</c:v>
                </c:pt>
                <c:pt idx="1">
                  <c:v>k</c:v>
                </c:pt>
                <c:pt idx="2">
                  <c:v>k</c:v>
                </c:pt>
                <c:pt idx="3">
                  <c:v>k</c:v>
                </c:pt>
                <c:pt idx="4">
                  <c:v>k</c:v>
                </c:pt>
                <c:pt idx="5">
                  <c:v>k</c:v>
                </c:pt>
                <c:pt idx="6">
                  <c:v>k</c:v>
                </c:pt>
                <c:pt idx="7">
                  <c:v>k</c:v>
                </c:pt>
                <c:pt idx="8">
                  <c:v>k</c:v>
                </c:pt>
                <c:pt idx="9">
                  <c:v>k</c:v>
                </c:pt>
                <c:pt idx="10">
                  <c:v>k</c:v>
                </c:pt>
                <c:pt idx="11">
                  <c:v>k</c:v>
                </c:pt>
                <c:pt idx="12">
                  <c:v>k</c:v>
                </c:pt>
                <c:pt idx="13">
                  <c:v>k</c:v>
                </c:pt>
                <c:pt idx="14">
                  <c:v>k</c:v>
                </c:pt>
                <c:pt idx="15">
                  <c:v>k</c:v>
                </c:pt>
                <c:pt idx="16">
                  <c:v>k</c:v>
                </c:pt>
                <c:pt idx="17">
                  <c:v>k</c:v>
                </c:pt>
                <c:pt idx="18">
                  <c:v>k</c:v>
                </c:pt>
                <c:pt idx="19">
                  <c:v>k</c:v>
                </c:pt>
                <c:pt idx="20">
                  <c:v>k</c:v>
                </c:pt>
                <c:pt idx="21">
                  <c:v>k</c:v>
                </c:pt>
                <c:pt idx="22">
                  <c:v>k</c:v>
                </c:pt>
                <c:pt idx="23">
                  <c:v>k</c:v>
                </c:pt>
                <c:pt idx="24">
                  <c:v>k</c:v>
                </c:pt>
                <c:pt idx="25">
                  <c:v>k</c:v>
                </c:pt>
                <c:pt idx="26">
                  <c:v>k</c:v>
                </c:pt>
              </c:strCache>
            </c:strRef>
          </c:cat>
          <c:val>
            <c:numRef>
              <c:f>Sheet2!$E$2:$E$61</c:f>
              <c:numCache>
                <c:formatCode>General</c:formatCode>
                <c:ptCount val="60"/>
                <c:pt idx="0">
                  <c:v>2.3870509340866802E-2</c:v>
                </c:pt>
                <c:pt idx="1">
                  <c:v>2.4970739138467399E-2</c:v>
                </c:pt>
                <c:pt idx="2">
                  <c:v>2.5964494137753001E-2</c:v>
                </c:pt>
                <c:pt idx="3">
                  <c:v>2.8540118919806901E-2</c:v>
                </c:pt>
                <c:pt idx="4">
                  <c:v>2.94941638919397E-2</c:v>
                </c:pt>
                <c:pt idx="5">
                  <c:v>3.1351430247042303E-2</c:v>
                </c:pt>
                <c:pt idx="6">
                  <c:v>4.7648894483160099E-2</c:v>
                </c:pt>
                <c:pt idx="7">
                  <c:v>5.9013482627165097E-2</c:v>
                </c:pt>
                <c:pt idx="8">
                  <c:v>7.0590954789878396E-2</c:v>
                </c:pt>
                <c:pt idx="9">
                  <c:v>2.35762967279242E-2</c:v>
                </c:pt>
                <c:pt idx="10">
                  <c:v>2.3777528286700499E-2</c:v>
                </c:pt>
                <c:pt idx="11">
                  <c:v>2.47452914182986E-2</c:v>
                </c:pt>
                <c:pt idx="12">
                  <c:v>2.5462483616251998E-2</c:v>
                </c:pt>
                <c:pt idx="13">
                  <c:v>2.6251232657614299E-2</c:v>
                </c:pt>
                <c:pt idx="14">
                  <c:v>4.1673290008475299E-2</c:v>
                </c:pt>
                <c:pt idx="15">
                  <c:v>4.3542229215177003E-2</c:v>
                </c:pt>
                <c:pt idx="16">
                  <c:v>5.1919599521397602E-2</c:v>
                </c:pt>
                <c:pt idx="17">
                  <c:v>7.2557538018145296E-2</c:v>
                </c:pt>
                <c:pt idx="18">
                  <c:v>2.4417459408496701E-2</c:v>
                </c:pt>
                <c:pt idx="19">
                  <c:v>2.6324129242851699E-2</c:v>
                </c:pt>
                <c:pt idx="20">
                  <c:v>2.6691849359963198E-2</c:v>
                </c:pt>
                <c:pt idx="21">
                  <c:v>2.7236585284867901E-2</c:v>
                </c:pt>
                <c:pt idx="22">
                  <c:v>3.2534130196836403E-2</c:v>
                </c:pt>
                <c:pt idx="23">
                  <c:v>4.0139019224795902E-2</c:v>
                </c:pt>
                <c:pt idx="24">
                  <c:v>4.0491485993698E-2</c:v>
                </c:pt>
                <c:pt idx="25">
                  <c:v>4.5586324572539597E-2</c:v>
                </c:pt>
                <c:pt idx="26">
                  <c:v>5.9360569569420797E-2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F6-40F5-BE4F-78CD08680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177648"/>
        <c:axId val="592178480"/>
      </c:barChart>
      <c:catAx>
        <c:axId val="59217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78480"/>
        <c:crosses val="autoZero"/>
        <c:auto val="1"/>
        <c:lblAlgn val="ctr"/>
        <c:lblOffset val="100"/>
        <c:noMultiLvlLbl val="0"/>
      </c:catAx>
      <c:valAx>
        <c:axId val="59217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7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338137</xdr:colOff>
      <xdr:row>1</xdr:row>
      <xdr:rowOff>3175</xdr:rowOff>
    </xdr:from>
    <xdr:to>
      <xdr:col>14</xdr:col>
      <xdr:colOff>33337</xdr:colOff>
      <xdr:row>15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"/>
  <sheetViews>
    <sheetView tabSelected="1" workbookViewId="0">
      <selection activeCell="D1" sqref="D1"/>
    </sheetView>
  </sheetViews>
  <sheetFormatPr defaultRowHeight="14.75" x14ac:dyDescent="0.75"/>
  <cols>
    <col min="1" max="1" width="9" bestFit="1" customWidth="1"/>
    <col min="2" max="2" width="12.04296875" bestFit="1" customWidth="1"/>
    <col min="3" max="3" width="12.04296875" customWidth="1"/>
    <col min="4" max="4" width="8.7265625" bestFit="1" customWidth="1"/>
    <col min="5" max="5" width="11.6796875" bestFit="1" customWidth="1"/>
    <col min="11" max="12" width="11.6796875" bestFit="1" customWidth="1"/>
  </cols>
  <sheetData>
    <row r="1" spans="1:14" x14ac:dyDescent="0.75">
      <c r="A1" t="s">
        <v>0</v>
      </c>
      <c r="B1" t="s">
        <v>1</v>
      </c>
      <c r="C1" t="s">
        <v>7</v>
      </c>
      <c r="D1" t="s">
        <v>2</v>
      </c>
      <c r="E1" t="s">
        <v>3</v>
      </c>
      <c r="I1" t="s">
        <v>35</v>
      </c>
      <c r="J1" t="s">
        <v>36</v>
      </c>
      <c r="K1" t="s">
        <v>39</v>
      </c>
      <c r="L1" t="s">
        <v>38</v>
      </c>
      <c r="M1" t="s">
        <v>37</v>
      </c>
    </row>
    <row r="2" spans="1:14" x14ac:dyDescent="0.75">
      <c r="A2" t="s">
        <v>4</v>
      </c>
      <c r="B2" t="s">
        <v>5</v>
      </c>
      <c r="C2">
        <v>1</v>
      </c>
      <c r="D2" t="s">
        <v>6</v>
      </c>
      <c r="E2">
        <v>1.7476970773138499E-2</v>
      </c>
      <c r="G2" t="s">
        <v>6</v>
      </c>
      <c r="H2">
        <f t="shared" ref="H2:H9" si="0">COUNTIF(D:D,G2)</f>
        <v>36</v>
      </c>
      <c r="I2">
        <f t="shared" ref="I2:I9" si="1">AVERAGEIF(D:D,G2,E:E)</f>
        <v>1.8479954590986995E-2</v>
      </c>
      <c r="J2">
        <f t="shared" ref="J2:J9" si="2">I2*1000</f>
        <v>18.479954590986996</v>
      </c>
      <c r="K2">
        <f t="array" ref="K2">_xlfn.STDEV.S(IF(D:D=G2,E:E))</f>
        <v>6.2686533355550793E-3</v>
      </c>
      <c r="L2">
        <f t="shared" ref="L2:L9" si="3">K2*1000</f>
        <v>6.2686533355550793</v>
      </c>
      <c r="M2">
        <f t="array" ref="M2">MAX(IF(D:D=G2,E:E))</f>
        <v>3.1435827657872999E-2</v>
      </c>
    </row>
    <row r="3" spans="1:14" x14ac:dyDescent="0.75">
      <c r="A3" t="s">
        <v>4</v>
      </c>
      <c r="B3" t="s">
        <v>5</v>
      </c>
      <c r="C3">
        <v>2</v>
      </c>
      <c r="D3" t="s">
        <v>6</v>
      </c>
      <c r="E3">
        <v>1.7476970773138499E-2</v>
      </c>
      <c r="G3" t="s">
        <v>15</v>
      </c>
      <c r="H3">
        <f t="shared" si="0"/>
        <v>36</v>
      </c>
      <c r="I3">
        <f t="shared" si="1"/>
        <v>1.9347459946448944E-2</v>
      </c>
      <c r="J3">
        <f t="shared" si="2"/>
        <v>19.347459946448943</v>
      </c>
      <c r="K3">
        <f t="array" ref="K3">_xlfn.STDEV.S(IF(D:D=G3,E:E))</f>
        <v>5.1886194115880156E-3</v>
      </c>
      <c r="L3">
        <f t="shared" si="3"/>
        <v>5.1886194115880153</v>
      </c>
      <c r="M3">
        <f t="array" ref="M3">MAX(IF(D:D=G3,E:E))</f>
        <v>2.88449449823815E-2</v>
      </c>
    </row>
    <row r="4" spans="1:14" x14ac:dyDescent="0.75">
      <c r="A4" t="s">
        <v>4</v>
      </c>
      <c r="B4" t="s">
        <v>5</v>
      </c>
      <c r="C4">
        <v>3</v>
      </c>
      <c r="D4" t="s">
        <v>6</v>
      </c>
      <c r="E4">
        <v>1.69884679049019E-2</v>
      </c>
      <c r="G4" t="s">
        <v>14</v>
      </c>
      <c r="H4">
        <f t="shared" si="0"/>
        <v>36</v>
      </c>
      <c r="I4">
        <f t="shared" si="1"/>
        <v>4.1955390697441329E-2</v>
      </c>
      <c r="J4">
        <f t="shared" si="2"/>
        <v>41.955390697441331</v>
      </c>
      <c r="K4">
        <f t="array" ref="K4">_xlfn.STDEV.S(IF(D:D=G4,E:E))</f>
        <v>1.7152169436506715E-2</v>
      </c>
      <c r="L4">
        <f t="shared" si="3"/>
        <v>17.152169436506714</v>
      </c>
      <c r="M4">
        <f t="array" ref="M4">MAX(IF(D:D=G4,E:E))</f>
        <v>8.2332999066892398E-2</v>
      </c>
    </row>
    <row r="5" spans="1:14" x14ac:dyDescent="0.75">
      <c r="A5" t="s">
        <v>4</v>
      </c>
      <c r="B5" t="s">
        <v>8</v>
      </c>
      <c r="C5">
        <v>1</v>
      </c>
      <c r="D5" t="s">
        <v>6</v>
      </c>
      <c r="E5">
        <v>1.5961302631708901E-2</v>
      </c>
      <c r="G5" t="s">
        <v>20</v>
      </c>
      <c r="H5">
        <f t="shared" si="0"/>
        <v>36</v>
      </c>
      <c r="I5">
        <f t="shared" si="1"/>
        <v>-0.10686412880497002</v>
      </c>
      <c r="J5">
        <f t="shared" si="2"/>
        <v>-106.86412880497002</v>
      </c>
      <c r="K5">
        <f t="array" ref="K5">_xlfn.STDEV.S(IF(D:D=G5,E:E))</f>
        <v>4.09535561418937E-2</v>
      </c>
      <c r="L5">
        <f t="shared" si="3"/>
        <v>40.953556141893699</v>
      </c>
      <c r="M5">
        <f t="array" ref="M5">MIN(IF(D:D=G5,E:E))</f>
        <v>-0.21430413183941199</v>
      </c>
    </row>
    <row r="6" spans="1:14" x14ac:dyDescent="0.75">
      <c r="A6" t="s">
        <v>4</v>
      </c>
      <c r="B6" t="s">
        <v>8</v>
      </c>
      <c r="C6">
        <v>2</v>
      </c>
      <c r="D6" t="s">
        <v>6</v>
      </c>
      <c r="E6">
        <v>1.7650702207042401E-2</v>
      </c>
      <c r="G6" t="s">
        <v>22</v>
      </c>
      <c r="H6">
        <f t="shared" si="0"/>
        <v>36</v>
      </c>
      <c r="I6">
        <f t="shared" si="1"/>
        <v>-9.3877999327488998E-2</v>
      </c>
      <c r="J6">
        <f t="shared" si="2"/>
        <v>-93.877999327488993</v>
      </c>
      <c r="K6">
        <f t="array" ref="K6">_xlfn.STDEV.S(IF(D:D=G6,E:E))</f>
        <v>2.8204032691212192E-2</v>
      </c>
      <c r="L6">
        <f t="shared" si="3"/>
        <v>28.204032691212191</v>
      </c>
      <c r="M6">
        <f t="array" ref="M6">MIN(IF(D:D=G6,E:E))</f>
        <v>-0.16987096250335201</v>
      </c>
    </row>
    <row r="7" spans="1:14" x14ac:dyDescent="0.75">
      <c r="A7" t="s">
        <v>4</v>
      </c>
      <c r="B7" t="s">
        <v>8</v>
      </c>
      <c r="C7">
        <v>3</v>
      </c>
      <c r="D7" t="s">
        <v>6</v>
      </c>
      <c r="E7">
        <v>1.6964556645959299E-2</v>
      </c>
      <c r="G7" t="s">
        <v>24</v>
      </c>
      <c r="H7">
        <f t="shared" si="0"/>
        <v>36</v>
      </c>
      <c r="I7">
        <f t="shared" si="1"/>
        <v>-8.9587210573954218E-2</v>
      </c>
      <c r="J7">
        <f t="shared" si="2"/>
        <v>-89.587210573954223</v>
      </c>
      <c r="K7">
        <f t="array" ref="K7">_xlfn.STDEV.S(IF(D:D=G7,E:E))</f>
        <v>3.7290048389516051E-2</v>
      </c>
      <c r="L7">
        <f t="shared" si="3"/>
        <v>37.290048389516052</v>
      </c>
      <c r="M7">
        <f t="array" ref="M7">MIN(IF(D:D=G7,E:E))</f>
        <v>-0.19360486606439001</v>
      </c>
    </row>
    <row r="8" spans="1:14" x14ac:dyDescent="0.75">
      <c r="A8" t="s">
        <v>4</v>
      </c>
      <c r="B8" t="s">
        <v>9</v>
      </c>
      <c r="C8">
        <v>1</v>
      </c>
      <c r="D8" t="s">
        <v>10</v>
      </c>
      <c r="E8">
        <v>-0.112028819868257</v>
      </c>
      <c r="G8" t="s">
        <v>10</v>
      </c>
      <c r="H8">
        <f t="shared" si="0"/>
        <v>11</v>
      </c>
      <c r="I8">
        <f t="shared" si="1"/>
        <v>-0.1110607095160243</v>
      </c>
      <c r="J8">
        <f t="shared" si="2"/>
        <v>-111.0607095160243</v>
      </c>
      <c r="K8">
        <f t="array" ref="K8">_xlfn.STDEV.S(IF(D:D=G8,E:E))</f>
        <v>1.8999127850490804E-2</v>
      </c>
      <c r="L8">
        <f t="shared" si="3"/>
        <v>18.999127850490805</v>
      </c>
      <c r="M8">
        <f t="array" ref="M8">MIN(IF(D:D=G8,E:E))</f>
        <v>-0.15359413034767</v>
      </c>
    </row>
    <row r="9" spans="1:14" x14ac:dyDescent="0.75">
      <c r="A9" t="s">
        <v>4</v>
      </c>
      <c r="B9" t="s">
        <v>9</v>
      </c>
      <c r="C9">
        <v>2</v>
      </c>
      <c r="D9" t="s">
        <v>10</v>
      </c>
      <c r="E9">
        <v>-0.107481698277737</v>
      </c>
      <c r="G9" t="s">
        <v>11</v>
      </c>
      <c r="H9">
        <f t="shared" si="0"/>
        <v>12</v>
      </c>
      <c r="I9">
        <f t="shared" si="1"/>
        <v>4.6007317301295765E-2</v>
      </c>
      <c r="J9">
        <f t="shared" si="2"/>
        <v>46.007317301295764</v>
      </c>
      <c r="K9">
        <f t="array" ref="K9">_xlfn.STDEV.S(IF(D:D=G9,E:E))</f>
        <v>1.370159727087584E-2</v>
      </c>
      <c r="L9">
        <f t="shared" si="3"/>
        <v>13.70159727087584</v>
      </c>
      <c r="M9">
        <f t="array" ref="M9">MAX(IF(D:D=G9,E:E))</f>
        <v>7.1730053911636504E-2</v>
      </c>
    </row>
    <row r="10" spans="1:14" x14ac:dyDescent="0.75">
      <c r="A10" t="s">
        <v>4</v>
      </c>
      <c r="B10" t="s">
        <v>9</v>
      </c>
      <c r="C10">
        <v>3</v>
      </c>
      <c r="D10" t="s">
        <v>10</v>
      </c>
      <c r="E10">
        <v>-9.5879558977216506E-2</v>
      </c>
    </row>
    <row r="11" spans="1:14" x14ac:dyDescent="0.75">
      <c r="A11" t="s">
        <v>4</v>
      </c>
      <c r="B11" t="s">
        <v>12</v>
      </c>
      <c r="C11">
        <v>1</v>
      </c>
      <c r="D11" t="s">
        <v>11</v>
      </c>
      <c r="E11">
        <v>3.6572799897371E-2</v>
      </c>
      <c r="G11" s="2" t="s">
        <v>19</v>
      </c>
      <c r="H11">
        <f t="shared" ref="H11:H30" si="4">COUNTIF(B:B,G11)</f>
        <v>12</v>
      </c>
      <c r="I11">
        <f t="shared" ref="I11:I30" si="5">AVERAGEIF(B:B,G11,E:E)</f>
        <v>-0.12222605418885223</v>
      </c>
      <c r="J11">
        <f t="shared" ref="J11:J30" si="6">I11*1000</f>
        <v>-122.22605418885223</v>
      </c>
      <c r="K11">
        <f t="array" ref="K11">_xlfn.STDEV.S(IF(B:B=G11,E:E))</f>
        <v>3.2065419796730645E-2</v>
      </c>
      <c r="L11">
        <f t="shared" ref="L11:L17" si="7">K11*1000</f>
        <v>32.065419796730644</v>
      </c>
      <c r="M11">
        <f t="array" ref="M11">MIN(IF(B:B=G11,E:E))</f>
        <v>-0.18700173385451499</v>
      </c>
      <c r="N11">
        <f t="array" ref="N11">MAX(IF(B:B=G11,E:E))</f>
        <v>-7.3136692333605396E-2</v>
      </c>
    </row>
    <row r="12" spans="1:14" x14ac:dyDescent="0.75">
      <c r="A12" t="s">
        <v>4</v>
      </c>
      <c r="B12" t="s">
        <v>12</v>
      </c>
      <c r="C12">
        <v>2</v>
      </c>
      <c r="D12" t="s">
        <v>11</v>
      </c>
      <c r="E12">
        <v>3.2070803326874397E-2</v>
      </c>
      <c r="G12" s="2" t="s">
        <v>23</v>
      </c>
      <c r="H12">
        <f t="shared" si="4"/>
        <v>12</v>
      </c>
      <c r="I12">
        <f t="shared" si="5"/>
        <v>-9.416508905151473E-2</v>
      </c>
      <c r="J12">
        <f t="shared" si="6"/>
        <v>-94.165089051514727</v>
      </c>
      <c r="K12">
        <f t="array" ref="K12">_xlfn.STDEV.S(IF(B:B=G12,E:E))</f>
        <v>4.3476896341762848E-2</v>
      </c>
      <c r="L12">
        <f t="shared" si="7"/>
        <v>43.476896341762846</v>
      </c>
      <c r="M12">
        <f t="array" ref="M12">MIN(IF(B:B=G12,E:E))</f>
        <v>-0.21430413183941199</v>
      </c>
      <c r="N12">
        <f t="array" ref="N12">MAX(IF(B:B=G12,E:E))</f>
        <v>-4.6439832373266599E-2</v>
      </c>
    </row>
    <row r="13" spans="1:14" x14ac:dyDescent="0.75">
      <c r="A13" t="s">
        <v>4</v>
      </c>
      <c r="B13" t="s">
        <v>12</v>
      </c>
      <c r="C13">
        <v>3</v>
      </c>
      <c r="D13" t="s">
        <v>11</v>
      </c>
      <c r="E13">
        <v>2.8422228264517398E-2</v>
      </c>
      <c r="G13" s="2" t="s">
        <v>25</v>
      </c>
      <c r="H13">
        <f t="shared" si="4"/>
        <v>12</v>
      </c>
      <c r="I13">
        <f t="shared" si="5"/>
        <v>-0.10420124317454305</v>
      </c>
      <c r="J13">
        <f t="shared" si="6"/>
        <v>-104.20124317454305</v>
      </c>
      <c r="K13">
        <f t="array" ref="K13">_xlfn.STDEV.S(IF(B:B=G13,E:E))</f>
        <v>4.4463355161182973E-2</v>
      </c>
      <c r="L13">
        <f t="shared" si="7"/>
        <v>44.463355161182974</v>
      </c>
      <c r="M13">
        <f t="array" ref="M13">MIN(IF(B:B=G13,E:E))</f>
        <v>-0.200638257971888</v>
      </c>
      <c r="N13">
        <f t="array" ref="N13">MAX(IF(B:B=G13,E:E))</f>
        <v>-1.9630367294553201E-2</v>
      </c>
    </row>
    <row r="14" spans="1:14" x14ac:dyDescent="0.75">
      <c r="A14" t="s">
        <v>4</v>
      </c>
      <c r="B14" t="s">
        <v>13</v>
      </c>
      <c r="C14">
        <v>1</v>
      </c>
      <c r="D14" t="s">
        <v>14</v>
      </c>
      <c r="E14">
        <v>2.4417459408496701E-2</v>
      </c>
      <c r="G14" s="2" t="s">
        <v>27</v>
      </c>
      <c r="H14">
        <f t="shared" si="4"/>
        <v>12</v>
      </c>
      <c r="I14">
        <f t="shared" si="5"/>
        <v>-8.7273029108989708E-2</v>
      </c>
      <c r="J14">
        <f t="shared" si="6"/>
        <v>-87.273029108989704</v>
      </c>
      <c r="K14">
        <f t="array" ref="K14">_xlfn.STDEV.S(IF(B:B=G14,E:E))</f>
        <v>2.8064450694730275E-2</v>
      </c>
      <c r="L14">
        <f t="shared" si="7"/>
        <v>28.064450694730276</v>
      </c>
      <c r="M14">
        <f t="array" ref="M14">MIN(IF(B:B=G14,E:E))</f>
        <v>-0.13373062376723499</v>
      </c>
      <c r="N14">
        <f t="array" ref="N14">MAX(IF(B:B=G14,E:E))</f>
        <v>-3.7730805701926301E-2</v>
      </c>
    </row>
    <row r="15" spans="1:14" x14ac:dyDescent="0.75">
      <c r="A15" t="s">
        <v>4</v>
      </c>
      <c r="B15" t="s">
        <v>13</v>
      </c>
      <c r="C15">
        <v>2</v>
      </c>
      <c r="D15" t="s">
        <v>14</v>
      </c>
      <c r="E15">
        <v>2.6691849359963198E-2</v>
      </c>
      <c r="G15" s="2" t="s">
        <v>21</v>
      </c>
      <c r="H15">
        <f t="shared" si="4"/>
        <v>12</v>
      </c>
      <c r="I15">
        <f t="shared" si="5"/>
        <v>-0.10100959367448065</v>
      </c>
      <c r="J15">
        <f t="shared" si="6"/>
        <v>-101.00959367448064</v>
      </c>
      <c r="K15">
        <f t="array" ref="K15">_xlfn.STDEV.S(IF(B:B=G15,E:E))</f>
        <v>3.0370540597236328E-2</v>
      </c>
      <c r="L15">
        <f t="shared" si="7"/>
        <v>30.370540597236328</v>
      </c>
      <c r="M15">
        <f t="array" ref="M15">MIN(IF(B:B=G15,E:E))</f>
        <v>-0.16987096250335201</v>
      </c>
      <c r="N15">
        <f t="array" ref="N15">MAX(IF(B:B=G15,E:E))</f>
        <v>-5.5134634931618999E-2</v>
      </c>
    </row>
    <row r="16" spans="1:14" x14ac:dyDescent="0.75">
      <c r="A16" t="s">
        <v>4</v>
      </c>
      <c r="B16" t="s">
        <v>13</v>
      </c>
      <c r="C16">
        <v>3</v>
      </c>
      <c r="D16" t="s">
        <v>14</v>
      </c>
      <c r="E16">
        <v>2.6324129242851699E-2</v>
      </c>
      <c r="G16" s="2" t="s">
        <v>9</v>
      </c>
      <c r="H16">
        <f t="shared" si="4"/>
        <v>11</v>
      </c>
      <c r="I16">
        <f t="shared" si="5"/>
        <v>-0.1110607095160243</v>
      </c>
      <c r="J16">
        <f t="shared" si="6"/>
        <v>-111.0607095160243</v>
      </c>
      <c r="K16">
        <f t="array" ref="K16">_xlfn.STDEV.S(IF(B:B=G16,E:E))</f>
        <v>1.8999127850490804E-2</v>
      </c>
      <c r="L16">
        <f t="shared" si="7"/>
        <v>18.999127850490805</v>
      </c>
      <c r="M16">
        <f t="array" ref="M16">MIN(IF(B:B=G16,E:E))</f>
        <v>-0.15359413034767</v>
      </c>
      <c r="N16">
        <f t="array" ref="N16">MAX(IF(B:B=G16,E:E))</f>
        <v>-8.0509362617036104E-2</v>
      </c>
    </row>
    <row r="17" spans="1:14" x14ac:dyDescent="0.75">
      <c r="A17" t="s">
        <v>4</v>
      </c>
      <c r="B17" t="s">
        <v>16</v>
      </c>
      <c r="C17">
        <v>1</v>
      </c>
      <c r="D17" t="s">
        <v>15</v>
      </c>
      <c r="E17">
        <v>1.54562834371461E-2</v>
      </c>
      <c r="G17" s="2" t="s">
        <v>30</v>
      </c>
      <c r="H17">
        <f t="shared" si="4"/>
        <v>12</v>
      </c>
      <c r="I17">
        <f t="shared" si="5"/>
        <v>-9.3351375198996625E-2</v>
      </c>
      <c r="J17">
        <f t="shared" si="6"/>
        <v>-93.351375198996621</v>
      </c>
      <c r="K17">
        <f t="array" ref="K17">_xlfn.STDEV.S(IF(B:B=G17,E:E))</f>
        <v>2.6789406748233074E-2</v>
      </c>
      <c r="L17">
        <f t="shared" si="7"/>
        <v>26.789406748233073</v>
      </c>
      <c r="M17">
        <f t="array" ref="M17">MIN(IF(B:B=G17,E:E))</f>
        <v>-0.16062205893342699</v>
      </c>
      <c r="N17">
        <f t="array" ref="N17">MAX(IF(B:B=G17,E:E))</f>
        <v>-5.7744023287682397E-2</v>
      </c>
    </row>
    <row r="18" spans="1:14" x14ac:dyDescent="0.75">
      <c r="A18" t="s">
        <v>4</v>
      </c>
      <c r="B18" t="s">
        <v>16</v>
      </c>
      <c r="C18">
        <v>2</v>
      </c>
      <c r="D18" t="s">
        <v>15</v>
      </c>
      <c r="E18">
        <v>2.2765326729853499E-2</v>
      </c>
      <c r="G18" s="2" t="s">
        <v>29</v>
      </c>
      <c r="H18">
        <f t="shared" si="4"/>
        <v>12</v>
      </c>
      <c r="I18">
        <f t="shared" si="5"/>
        <v>-7.6791858268800486E-2</v>
      </c>
      <c r="J18">
        <f t="shared" si="6"/>
        <v>-76.791858268800482</v>
      </c>
      <c r="K18">
        <f t="array" ref="K18">_xlfn.STDEV.S(IF(B:B=G18,E:E))</f>
        <v>3.6292690836662644E-2</v>
      </c>
      <c r="L18">
        <f t="shared" ref="L18:L30" si="8">K18*1000</f>
        <v>36.292690836662644</v>
      </c>
      <c r="M18">
        <f t="array" ref="M18">MIN(IF(B:B=G18,E:E))</f>
        <v>-0.12575925947771699</v>
      </c>
      <c r="N18">
        <f t="array" ref="N18">MAX(IF(B:B=G18,E:E))</f>
        <v>-1.4154271918869199E-3</v>
      </c>
    </row>
    <row r="19" spans="1:14" x14ac:dyDescent="0.75">
      <c r="A19" t="s">
        <v>4</v>
      </c>
      <c r="B19" t="s">
        <v>16</v>
      </c>
      <c r="C19">
        <v>3</v>
      </c>
      <c r="D19" t="s">
        <v>15</v>
      </c>
      <c r="E19">
        <v>2.0511727268967599E-2</v>
      </c>
      <c r="G19" s="2" t="s">
        <v>28</v>
      </c>
      <c r="H19">
        <f t="shared" si="4"/>
        <v>12</v>
      </c>
      <c r="I19">
        <f t="shared" si="5"/>
        <v>-0.10346451375150401</v>
      </c>
      <c r="J19">
        <f t="shared" si="6"/>
        <v>-103.464513751504</v>
      </c>
      <c r="K19">
        <f t="array" ref="K19">_xlfn.STDEV.S(IF(B:B=G19,E:E))</f>
        <v>2.8553452958914788E-2</v>
      </c>
      <c r="L19">
        <f t="shared" si="8"/>
        <v>28.553452958914789</v>
      </c>
      <c r="M19">
        <f t="array" ref="M19">MIN(IF(B:B=G19,E:E))</f>
        <v>-0.14032021142929799</v>
      </c>
      <c r="N19">
        <f t="array" ref="N19">MAX(IF(B:B=G19,E:E))</f>
        <v>-5.72670411131639E-2</v>
      </c>
    </row>
    <row r="20" spans="1:14" x14ac:dyDescent="0.75">
      <c r="A20" t="s">
        <v>4</v>
      </c>
      <c r="B20" t="s">
        <v>17</v>
      </c>
      <c r="C20">
        <v>1</v>
      </c>
      <c r="D20" t="s">
        <v>15</v>
      </c>
      <c r="E20">
        <v>1.4598586903389299E-2</v>
      </c>
      <c r="G20" s="2" t="s">
        <v>26</v>
      </c>
      <c r="H20">
        <f t="shared" si="4"/>
        <v>12</v>
      </c>
      <c r="I20">
        <f t="shared" si="5"/>
        <v>-8.8505259701558078E-2</v>
      </c>
      <c r="J20">
        <f t="shared" si="6"/>
        <v>-88.505259701558074</v>
      </c>
      <c r="K20">
        <f t="array" ref="K20">_xlfn.STDEV.S(IF(B:B=G20,E:E))</f>
        <v>4.3612410103452438E-2</v>
      </c>
      <c r="L20">
        <f t="shared" si="8"/>
        <v>43.61241010345244</v>
      </c>
      <c r="M20">
        <f t="array" ref="M20">MIN(IF(B:B=G20,E:E))</f>
        <v>-0.19360486606439001</v>
      </c>
      <c r="N20">
        <f t="array" ref="N20">MAX(IF(B:B=G20,E:E))</f>
        <v>-3.7429850256046303E-2</v>
      </c>
    </row>
    <row r="21" spans="1:14" x14ac:dyDescent="0.75">
      <c r="A21" t="s">
        <v>4</v>
      </c>
      <c r="B21" t="s">
        <v>17</v>
      </c>
      <c r="C21">
        <v>2</v>
      </c>
      <c r="D21" t="s">
        <v>15</v>
      </c>
      <c r="E21">
        <v>1.5784179127763299E-2</v>
      </c>
      <c r="G21" t="s">
        <v>18</v>
      </c>
      <c r="H21">
        <f t="shared" si="4"/>
        <v>12</v>
      </c>
      <c r="I21">
        <f t="shared" si="5"/>
        <v>4.2264623387701712E-2</v>
      </c>
      <c r="J21">
        <f t="shared" si="6"/>
        <v>42.264623387701711</v>
      </c>
      <c r="K21">
        <f t="array" ref="K21">_xlfn.STDEV.S(IF(B:B=G21,E:E))</f>
        <v>1.6591785975262705E-2</v>
      </c>
      <c r="L21" s="2">
        <f t="shared" si="8"/>
        <v>16.591785975262706</v>
      </c>
      <c r="M21">
        <f t="array" ref="M21">MAX(IF(B:B=G21,E:E))</f>
        <v>7.0590954789878396E-2</v>
      </c>
      <c r="N21">
        <f t="array" ref="N21">MIN(IF(B:B=G21,E:E))</f>
        <v>2.3870509340866802E-2</v>
      </c>
    </row>
    <row r="22" spans="1:14" x14ac:dyDescent="0.75">
      <c r="A22" t="s">
        <v>4</v>
      </c>
      <c r="B22" t="s">
        <v>17</v>
      </c>
      <c r="C22">
        <v>3</v>
      </c>
      <c r="D22" t="s">
        <v>15</v>
      </c>
      <c r="E22">
        <v>1.8590526014406802E-2</v>
      </c>
      <c r="G22" t="s">
        <v>31</v>
      </c>
      <c r="H22">
        <f t="shared" si="4"/>
        <v>12</v>
      </c>
      <c r="I22">
        <f t="shared" si="5"/>
        <v>3.8542569248695188E-2</v>
      </c>
      <c r="J22">
        <f t="shared" si="6"/>
        <v>38.542569248695187</v>
      </c>
      <c r="K22">
        <f t="array" ref="K22">_xlfn.STDEV.S(IF(B:B=G22,E:E))</f>
        <v>1.5807870150535759E-2</v>
      </c>
      <c r="L22" s="2">
        <f t="shared" si="8"/>
        <v>15.807870150535759</v>
      </c>
      <c r="M22">
        <f t="array" ref="M22">MAX(IF(B:B=G22,E:E))</f>
        <v>7.2557538018145296E-2</v>
      </c>
      <c r="N22">
        <f t="array" ref="N22">MIN(IF(B:B=G22,E:E))</f>
        <v>2.35762967279242E-2</v>
      </c>
    </row>
    <row r="23" spans="1:14" x14ac:dyDescent="0.75">
      <c r="A23" t="s">
        <v>4</v>
      </c>
      <c r="B23" t="s">
        <v>18</v>
      </c>
      <c r="C23">
        <v>1</v>
      </c>
      <c r="D23" t="s">
        <v>14</v>
      </c>
      <c r="E23">
        <v>2.8540118919806901E-2</v>
      </c>
      <c r="G23" t="s">
        <v>13</v>
      </c>
      <c r="H23">
        <f t="shared" si="4"/>
        <v>12</v>
      </c>
      <c r="I23">
        <f t="shared" si="5"/>
        <v>4.5058979455927045E-2</v>
      </c>
      <c r="J23">
        <f t="shared" si="6"/>
        <v>45.058979455927044</v>
      </c>
      <c r="K23">
        <f t="array" ref="K23">_xlfn.STDEV.S(IF(B:B=G23,E:E))</f>
        <v>1.9687217560228201E-2</v>
      </c>
      <c r="L23" s="2">
        <f t="shared" si="8"/>
        <v>19.687217560228202</v>
      </c>
      <c r="M23">
        <f t="array" ref="M23">MAX(IF(B:B=G23,E:E))</f>
        <v>8.2332999066892398E-2</v>
      </c>
      <c r="N23">
        <f t="array" ref="N23">MIN(IF(B:B=G23,E:E))</f>
        <v>2.4417459408496701E-2</v>
      </c>
    </row>
    <row r="24" spans="1:14" x14ac:dyDescent="0.75">
      <c r="A24" t="s">
        <v>4</v>
      </c>
      <c r="B24" t="s">
        <v>18</v>
      </c>
      <c r="C24">
        <v>2</v>
      </c>
      <c r="D24" t="s">
        <v>14</v>
      </c>
      <c r="E24">
        <v>2.4970739138467399E-2</v>
      </c>
      <c r="G24" t="s">
        <v>5</v>
      </c>
      <c r="H24">
        <f t="shared" si="4"/>
        <v>12</v>
      </c>
      <c r="I24">
        <f t="shared" si="5"/>
        <v>1.9594888717696973E-2</v>
      </c>
      <c r="J24">
        <f t="shared" si="6"/>
        <v>19.594888717696971</v>
      </c>
      <c r="K24">
        <f t="array" ref="K24">_xlfn.STDEV.S(IF(B:B=G24,E:E))</f>
        <v>5.7354119967784126E-3</v>
      </c>
      <c r="L24">
        <f t="shared" si="8"/>
        <v>5.7354119967784127</v>
      </c>
      <c r="M24">
        <f t="array" ref="M24">MAX(IF(B:B=G24,E:E))</f>
        <v>2.8981627555360399E-2</v>
      </c>
      <c r="N24">
        <f t="array" ref="N24">MIN(IF(B:B=G24,E:E))</f>
        <v>1.2739697418758999E-2</v>
      </c>
    </row>
    <row r="25" spans="1:14" x14ac:dyDescent="0.75">
      <c r="A25" t="s">
        <v>4</v>
      </c>
      <c r="B25" t="s">
        <v>18</v>
      </c>
      <c r="C25">
        <v>3</v>
      </c>
      <c r="D25" t="s">
        <v>14</v>
      </c>
      <c r="E25">
        <v>2.94941638919397E-2</v>
      </c>
      <c r="G25" t="s">
        <v>32</v>
      </c>
      <c r="H25">
        <f t="shared" si="4"/>
        <v>12</v>
      </c>
      <c r="I25">
        <f t="shared" si="5"/>
        <v>1.6933743965343674E-2</v>
      </c>
      <c r="J25">
        <f t="shared" si="6"/>
        <v>16.933743965343673</v>
      </c>
      <c r="K25">
        <f t="array" ref="K25">_xlfn.STDEV.S(IF(B:B=G25,E:E))</f>
        <v>5.8161987468008302E-3</v>
      </c>
      <c r="L25">
        <f t="shared" si="8"/>
        <v>5.81619874680083</v>
      </c>
      <c r="M25">
        <f t="array" ref="M25">MAX(IF(B:B=G25,E:E))</f>
        <v>2.6187349234532999E-2</v>
      </c>
      <c r="N25">
        <f t="array" ref="N25">MIN(IF(B:B=G25,E:E))</f>
        <v>6.7913817006228696E-3</v>
      </c>
    </row>
    <row r="26" spans="1:14" x14ac:dyDescent="0.75">
      <c r="A26" t="s">
        <v>4</v>
      </c>
      <c r="B26" t="s">
        <v>19</v>
      </c>
      <c r="C26">
        <v>1</v>
      </c>
      <c r="D26" t="s">
        <v>20</v>
      </c>
      <c r="E26">
        <v>-0.12341239274633101</v>
      </c>
      <c r="G26" t="s">
        <v>8</v>
      </c>
      <c r="H26">
        <f t="shared" si="4"/>
        <v>12</v>
      </c>
      <c r="I26">
        <f t="shared" si="5"/>
        <v>1.8911231089920332E-2</v>
      </c>
      <c r="J26">
        <f t="shared" si="6"/>
        <v>18.911231089920332</v>
      </c>
      <c r="K26">
        <f t="array" ref="K26">_xlfn.STDEV.S(IF(B:B=G26,E:E))</f>
        <v>7.3581622555592896E-3</v>
      </c>
      <c r="L26">
        <f t="shared" si="8"/>
        <v>7.3581622555592894</v>
      </c>
      <c r="M26">
        <f t="array" ref="M26">MAX(IF(B:B=G26,E:E))</f>
        <v>3.1435827657872999E-2</v>
      </c>
      <c r="N26">
        <f t="array" ref="N26">MIN(IF(B:B=G26,E:E))</f>
        <v>5.8717678817927698E-3</v>
      </c>
    </row>
    <row r="27" spans="1:14" x14ac:dyDescent="0.75">
      <c r="A27" t="s">
        <v>4</v>
      </c>
      <c r="B27" t="s">
        <v>19</v>
      </c>
      <c r="C27">
        <v>2</v>
      </c>
      <c r="D27" t="s">
        <v>20</v>
      </c>
      <c r="E27">
        <v>-0.13620883168539399</v>
      </c>
      <c r="G27" t="s">
        <v>17</v>
      </c>
      <c r="H27">
        <f t="shared" si="4"/>
        <v>12</v>
      </c>
      <c r="I27">
        <f t="shared" si="5"/>
        <v>1.8126871618829973E-2</v>
      </c>
      <c r="J27">
        <f t="shared" si="6"/>
        <v>18.126871618829973</v>
      </c>
      <c r="K27">
        <f t="array" ref="K27">_xlfn.STDEV.S(IF(B:B=G27,E:E))</f>
        <v>6.5730083323504648E-3</v>
      </c>
      <c r="L27">
        <f t="shared" si="8"/>
        <v>6.5730083323504651</v>
      </c>
      <c r="M27">
        <f t="array" ref="M27">MAX(IF(B:B=G27,E:E))</f>
        <v>2.88449449823815E-2</v>
      </c>
      <c r="N27">
        <f t="array" ref="N27">MIN(IF(B:B=G27,E:E))</f>
        <v>6.8496188874575996E-3</v>
      </c>
    </row>
    <row r="28" spans="1:14" x14ac:dyDescent="0.75">
      <c r="A28" t="s">
        <v>4</v>
      </c>
      <c r="B28" t="s">
        <v>19</v>
      </c>
      <c r="C28">
        <v>3</v>
      </c>
      <c r="D28" t="s">
        <v>20</v>
      </c>
      <c r="E28">
        <v>-0.10904574972556701</v>
      </c>
      <c r="G28" t="s">
        <v>33</v>
      </c>
      <c r="H28">
        <f t="shared" si="4"/>
        <v>12</v>
      </c>
      <c r="I28">
        <f t="shared" si="5"/>
        <v>2.096431460309604E-2</v>
      </c>
      <c r="J28">
        <f t="shared" si="6"/>
        <v>20.964314603096039</v>
      </c>
      <c r="K28">
        <f t="array" ref="K28">_xlfn.STDEV.S(IF(B:B=G28,E:E))</f>
        <v>4.7131592392311425E-3</v>
      </c>
      <c r="L28">
        <f t="shared" si="8"/>
        <v>4.7131592392311425</v>
      </c>
      <c r="M28">
        <f t="array" ref="M28">MAX(IF(B:B=G28,E:E))</f>
        <v>2.7919718811972399E-2</v>
      </c>
      <c r="N28">
        <f t="array" ref="N28">MIN(IF(B:B=G28,E:E))</f>
        <v>1.14038708212547E-2</v>
      </c>
    </row>
    <row r="29" spans="1:14" x14ac:dyDescent="0.75">
      <c r="A29" t="s">
        <v>4</v>
      </c>
      <c r="B29" t="s">
        <v>21</v>
      </c>
      <c r="C29">
        <v>1</v>
      </c>
      <c r="D29" t="s">
        <v>22</v>
      </c>
      <c r="E29">
        <v>-8.9644838535946195E-2</v>
      </c>
      <c r="G29" t="s">
        <v>12</v>
      </c>
      <c r="H29">
        <f t="shared" si="4"/>
        <v>12</v>
      </c>
      <c r="I29">
        <f t="shared" si="5"/>
        <v>4.6007317301295765E-2</v>
      </c>
      <c r="J29">
        <f t="shared" si="6"/>
        <v>46.007317301295764</v>
      </c>
      <c r="K29">
        <f t="array" ref="K29">_xlfn.STDEV.S(IF(B:B=G29,E:E))</f>
        <v>1.370159727087584E-2</v>
      </c>
      <c r="L29" s="2">
        <f t="shared" si="8"/>
        <v>13.70159727087584</v>
      </c>
      <c r="M29">
        <f t="array" ref="M29">MAX(IF(B:B=G29,E:E))</f>
        <v>7.1730053911636504E-2</v>
      </c>
      <c r="N29">
        <f t="array" ref="N29">MIN(IF(B:B=G29,E:E))</f>
        <v>2.8422228264517398E-2</v>
      </c>
    </row>
    <row r="30" spans="1:14" x14ac:dyDescent="0.75">
      <c r="A30" t="s">
        <v>4</v>
      </c>
      <c r="B30" t="s">
        <v>21</v>
      </c>
      <c r="C30">
        <v>2</v>
      </c>
      <c r="D30" t="s">
        <v>22</v>
      </c>
      <c r="E30">
        <v>-8.4995805253811299E-2</v>
      </c>
      <c r="G30" t="s">
        <v>16</v>
      </c>
      <c r="H30">
        <f t="shared" si="4"/>
        <v>12</v>
      </c>
      <c r="I30">
        <f t="shared" si="5"/>
        <v>1.8951193617420817E-2</v>
      </c>
      <c r="J30">
        <f t="shared" si="6"/>
        <v>18.951193617420817</v>
      </c>
      <c r="K30">
        <f t="array" ref="K30">_xlfn.STDEV.S(IF(B:B=G30,E:E))</f>
        <v>3.9488504964580303E-3</v>
      </c>
      <c r="L30">
        <f t="shared" si="8"/>
        <v>3.9488504964580304</v>
      </c>
      <c r="M30">
        <f t="array" ref="M30">MAX(IF(B:B=G30,E:E))</f>
        <v>2.6653203518151199E-2</v>
      </c>
      <c r="N30">
        <f t="array" ref="N30">MIN(IF(B:B=G30,E:E))</f>
        <v>1.3217368181770399E-2</v>
      </c>
    </row>
    <row r="31" spans="1:14" x14ac:dyDescent="0.75">
      <c r="A31" t="s">
        <v>4</v>
      </c>
      <c r="B31" t="s">
        <v>21</v>
      </c>
      <c r="C31">
        <v>3</v>
      </c>
      <c r="D31" t="s">
        <v>22</v>
      </c>
      <c r="E31">
        <v>-9.86767334647424E-2</v>
      </c>
    </row>
    <row r="32" spans="1:14" x14ac:dyDescent="0.75">
      <c r="A32" t="s">
        <v>4</v>
      </c>
      <c r="B32" t="s">
        <v>23</v>
      </c>
      <c r="C32">
        <v>1</v>
      </c>
      <c r="D32" t="s">
        <v>20</v>
      </c>
      <c r="E32">
        <v>-6.8241629605608894E-2</v>
      </c>
    </row>
    <row r="33" spans="1:5" x14ac:dyDescent="0.75">
      <c r="A33" t="s">
        <v>4</v>
      </c>
      <c r="B33" t="s">
        <v>23</v>
      </c>
      <c r="C33">
        <v>2</v>
      </c>
      <c r="D33" t="s">
        <v>20</v>
      </c>
      <c r="E33">
        <v>-7.7224814790326904E-2</v>
      </c>
    </row>
    <row r="34" spans="1:5" x14ac:dyDescent="0.75">
      <c r="A34" t="s">
        <v>4</v>
      </c>
      <c r="B34" t="s">
        <v>23</v>
      </c>
      <c r="C34">
        <v>3</v>
      </c>
      <c r="D34" t="s">
        <v>20</v>
      </c>
      <c r="E34">
        <v>-4.6439832373266599E-2</v>
      </c>
    </row>
    <row r="35" spans="1:5" x14ac:dyDescent="0.75">
      <c r="A35" t="s">
        <v>4</v>
      </c>
      <c r="B35" t="s">
        <v>25</v>
      </c>
      <c r="C35">
        <v>1</v>
      </c>
      <c r="D35" t="s">
        <v>20</v>
      </c>
      <c r="E35">
        <v>-0.109495296641341</v>
      </c>
    </row>
    <row r="36" spans="1:5" x14ac:dyDescent="0.75">
      <c r="A36" t="s">
        <v>4</v>
      </c>
      <c r="B36" t="s">
        <v>25</v>
      </c>
      <c r="C36">
        <v>2</v>
      </c>
      <c r="D36" t="s">
        <v>20</v>
      </c>
      <c r="E36">
        <v>-9.7369350946564695E-2</v>
      </c>
    </row>
    <row r="37" spans="1:5" x14ac:dyDescent="0.75">
      <c r="A37" t="s">
        <v>4</v>
      </c>
      <c r="B37" t="s">
        <v>25</v>
      </c>
      <c r="C37">
        <v>3</v>
      </c>
      <c r="D37" t="s">
        <v>20</v>
      </c>
      <c r="E37">
        <v>-0.10802185154056999</v>
      </c>
    </row>
    <row r="38" spans="1:5" x14ac:dyDescent="0.75">
      <c r="A38" t="s">
        <v>4</v>
      </c>
      <c r="B38" t="s">
        <v>26</v>
      </c>
      <c r="C38">
        <v>1</v>
      </c>
      <c r="D38" t="s">
        <v>24</v>
      </c>
      <c r="E38">
        <v>-0.117265824238415</v>
      </c>
    </row>
    <row r="39" spans="1:5" x14ac:dyDescent="0.75">
      <c r="A39" t="s">
        <v>4</v>
      </c>
      <c r="B39" t="s">
        <v>26</v>
      </c>
      <c r="C39">
        <v>2</v>
      </c>
      <c r="D39" t="s">
        <v>24</v>
      </c>
      <c r="E39">
        <v>-9.8720974244656604E-2</v>
      </c>
    </row>
    <row r="40" spans="1:5" x14ac:dyDescent="0.75">
      <c r="A40" t="s">
        <v>4</v>
      </c>
      <c r="B40" t="s">
        <v>26</v>
      </c>
      <c r="C40">
        <v>3</v>
      </c>
      <c r="D40" t="s">
        <v>24</v>
      </c>
      <c r="E40">
        <v>-9.6672738702636707E-2</v>
      </c>
    </row>
    <row r="41" spans="1:5" x14ac:dyDescent="0.75">
      <c r="A41" t="s">
        <v>4</v>
      </c>
      <c r="B41" t="s">
        <v>27</v>
      </c>
      <c r="C41">
        <v>1</v>
      </c>
      <c r="D41" t="s">
        <v>22</v>
      </c>
      <c r="E41">
        <v>-4.1802824916658203E-2</v>
      </c>
    </row>
    <row r="42" spans="1:5" x14ac:dyDescent="0.75">
      <c r="A42" t="s">
        <v>4</v>
      </c>
      <c r="B42" t="s">
        <v>27</v>
      </c>
      <c r="C42">
        <v>2</v>
      </c>
      <c r="D42" t="s">
        <v>22</v>
      </c>
      <c r="E42">
        <v>-3.7730805701926301E-2</v>
      </c>
    </row>
    <row r="43" spans="1:5" x14ac:dyDescent="0.75">
      <c r="A43" t="s">
        <v>4</v>
      </c>
      <c r="B43" t="s">
        <v>27</v>
      </c>
      <c r="C43">
        <v>3</v>
      </c>
      <c r="D43" t="s">
        <v>22</v>
      </c>
      <c r="E43">
        <v>-8.3183857477365494E-2</v>
      </c>
    </row>
    <row r="44" spans="1:5" x14ac:dyDescent="0.75">
      <c r="A44" t="s">
        <v>4</v>
      </c>
      <c r="B44" t="s">
        <v>28</v>
      </c>
      <c r="C44">
        <v>1</v>
      </c>
      <c r="D44" t="s">
        <v>24</v>
      </c>
      <c r="E44">
        <v>-0.121084395507409</v>
      </c>
    </row>
    <row r="45" spans="1:5" x14ac:dyDescent="0.75">
      <c r="A45" t="s">
        <v>4</v>
      </c>
      <c r="B45" t="s">
        <v>28</v>
      </c>
      <c r="C45">
        <v>2</v>
      </c>
      <c r="D45" t="s">
        <v>24</v>
      </c>
      <c r="E45">
        <v>-0.12936182120745299</v>
      </c>
    </row>
    <row r="46" spans="1:5" x14ac:dyDescent="0.75">
      <c r="A46" t="s">
        <v>4</v>
      </c>
      <c r="B46" t="s">
        <v>28</v>
      </c>
      <c r="C46">
        <v>3</v>
      </c>
      <c r="D46" t="s">
        <v>24</v>
      </c>
      <c r="E46">
        <v>-0.10600424923950399</v>
      </c>
    </row>
    <row r="47" spans="1:5" x14ac:dyDescent="0.75">
      <c r="A47" t="s">
        <v>4</v>
      </c>
      <c r="B47" t="s">
        <v>29</v>
      </c>
      <c r="C47">
        <v>1</v>
      </c>
      <c r="D47" t="s">
        <v>24</v>
      </c>
      <c r="E47">
        <v>-0.11653443433010501</v>
      </c>
    </row>
    <row r="48" spans="1:5" x14ac:dyDescent="0.75">
      <c r="A48" t="s">
        <v>4</v>
      </c>
      <c r="B48" t="s">
        <v>29</v>
      </c>
      <c r="C48">
        <v>2</v>
      </c>
      <c r="D48" t="s">
        <v>24</v>
      </c>
      <c r="E48">
        <v>-9.2313839787607294E-2</v>
      </c>
    </row>
    <row r="49" spans="1:5" x14ac:dyDescent="0.75">
      <c r="A49" t="s">
        <v>4</v>
      </c>
      <c r="B49" t="s">
        <v>29</v>
      </c>
      <c r="C49">
        <v>3</v>
      </c>
      <c r="D49" t="s">
        <v>24</v>
      </c>
      <c r="E49">
        <v>-9.6846524629654596E-2</v>
      </c>
    </row>
    <row r="50" spans="1:5" x14ac:dyDescent="0.75">
      <c r="A50" t="s">
        <v>4</v>
      </c>
      <c r="B50" t="s">
        <v>30</v>
      </c>
      <c r="C50">
        <v>1</v>
      </c>
      <c r="D50" t="s">
        <v>22</v>
      </c>
      <c r="E50">
        <v>-9.4730251672103805E-2</v>
      </c>
    </row>
    <row r="51" spans="1:5" x14ac:dyDescent="0.75">
      <c r="A51" t="s">
        <v>4</v>
      </c>
      <c r="B51" t="s">
        <v>30</v>
      </c>
      <c r="C51">
        <v>2</v>
      </c>
      <c r="D51" t="s">
        <v>22</v>
      </c>
      <c r="E51">
        <v>-5.7744023287682397E-2</v>
      </c>
    </row>
    <row r="52" spans="1:5" x14ac:dyDescent="0.75">
      <c r="A52" t="s">
        <v>4</v>
      </c>
      <c r="B52" t="s">
        <v>30</v>
      </c>
      <c r="C52">
        <v>3</v>
      </c>
      <c r="D52" t="s">
        <v>22</v>
      </c>
      <c r="E52">
        <v>-6.7397185814797894E-2</v>
      </c>
    </row>
    <row r="53" spans="1:5" x14ac:dyDescent="0.75">
      <c r="A53" t="s">
        <v>4</v>
      </c>
      <c r="B53" t="s">
        <v>31</v>
      </c>
      <c r="C53">
        <v>1</v>
      </c>
      <c r="D53" t="s">
        <v>14</v>
      </c>
      <c r="E53">
        <v>2.35762967279242E-2</v>
      </c>
    </row>
    <row r="54" spans="1:5" x14ac:dyDescent="0.75">
      <c r="A54" t="s">
        <v>4</v>
      </c>
      <c r="B54" t="s">
        <v>31</v>
      </c>
      <c r="C54">
        <v>2</v>
      </c>
      <c r="D54" t="s">
        <v>14</v>
      </c>
      <c r="E54">
        <v>2.47452914182986E-2</v>
      </c>
    </row>
    <row r="55" spans="1:5" x14ac:dyDescent="0.75">
      <c r="A55" t="s">
        <v>4</v>
      </c>
      <c r="B55" t="s">
        <v>31</v>
      </c>
      <c r="C55">
        <v>3</v>
      </c>
      <c r="D55" t="s">
        <v>14</v>
      </c>
      <c r="E55">
        <v>2.6251232657614299E-2</v>
      </c>
    </row>
    <row r="56" spans="1:5" x14ac:dyDescent="0.75">
      <c r="A56" t="s">
        <v>4</v>
      </c>
      <c r="B56" t="s">
        <v>32</v>
      </c>
      <c r="C56">
        <v>1</v>
      </c>
      <c r="D56" t="s">
        <v>6</v>
      </c>
      <c r="E56">
        <v>1.7549624986941102E-2</v>
      </c>
    </row>
    <row r="57" spans="1:5" x14ac:dyDescent="0.75">
      <c r="A57" t="s">
        <v>4</v>
      </c>
      <c r="B57" t="s">
        <v>32</v>
      </c>
      <c r="C57">
        <v>2</v>
      </c>
      <c r="D57" t="s">
        <v>6</v>
      </c>
      <c r="E57">
        <v>2.2895853574596E-2</v>
      </c>
    </row>
    <row r="58" spans="1:5" x14ac:dyDescent="0.75">
      <c r="A58" t="s">
        <v>4</v>
      </c>
      <c r="B58" t="s">
        <v>32</v>
      </c>
      <c r="C58">
        <v>3</v>
      </c>
      <c r="D58" t="s">
        <v>6</v>
      </c>
      <c r="E58">
        <v>2.6187349234532999E-2</v>
      </c>
    </row>
    <row r="59" spans="1:5" x14ac:dyDescent="0.75">
      <c r="A59" t="s">
        <v>4</v>
      </c>
      <c r="B59" t="s">
        <v>33</v>
      </c>
      <c r="C59">
        <v>1</v>
      </c>
      <c r="D59" t="s">
        <v>15</v>
      </c>
      <c r="E59">
        <v>2.0933914837314601E-2</v>
      </c>
    </row>
    <row r="60" spans="1:5" x14ac:dyDescent="0.75">
      <c r="A60" t="s">
        <v>4</v>
      </c>
      <c r="B60" t="s">
        <v>33</v>
      </c>
      <c r="C60">
        <v>2</v>
      </c>
      <c r="D60" t="s">
        <v>15</v>
      </c>
      <c r="E60">
        <v>1.8444023806068799E-2</v>
      </c>
    </row>
    <row r="61" spans="1:5" x14ac:dyDescent="0.75">
      <c r="A61" t="s">
        <v>4</v>
      </c>
      <c r="B61" t="s">
        <v>33</v>
      </c>
      <c r="C61">
        <v>3</v>
      </c>
      <c r="D61" t="s">
        <v>15</v>
      </c>
      <c r="E61">
        <v>1.9768883605138399E-2</v>
      </c>
    </row>
    <row r="62" spans="1:5" x14ac:dyDescent="0.75">
      <c r="A62" t="s">
        <v>34</v>
      </c>
      <c r="B62" t="s">
        <v>5</v>
      </c>
      <c r="C62">
        <v>1</v>
      </c>
      <c r="D62" t="s">
        <v>6</v>
      </c>
      <c r="E62">
        <v>1.45986793123356E-2</v>
      </c>
    </row>
    <row r="63" spans="1:5" x14ac:dyDescent="0.75">
      <c r="A63" t="s">
        <v>34</v>
      </c>
      <c r="B63" t="s">
        <v>5</v>
      </c>
      <c r="C63">
        <v>2</v>
      </c>
      <c r="D63" t="s">
        <v>6</v>
      </c>
      <c r="E63">
        <v>2.8198628431191201E-2</v>
      </c>
    </row>
    <row r="64" spans="1:5" x14ac:dyDescent="0.75">
      <c r="A64" t="s">
        <v>34</v>
      </c>
      <c r="B64" t="s">
        <v>5</v>
      </c>
      <c r="C64">
        <v>3</v>
      </c>
      <c r="D64" t="s">
        <v>6</v>
      </c>
      <c r="E64">
        <v>1.9652191783123302E-2</v>
      </c>
    </row>
    <row r="65" spans="1:5" x14ac:dyDescent="0.75">
      <c r="A65" t="s">
        <v>34</v>
      </c>
      <c r="B65" t="s">
        <v>8</v>
      </c>
      <c r="C65">
        <v>1</v>
      </c>
      <c r="D65" t="s">
        <v>6</v>
      </c>
      <c r="E65">
        <v>1.1828401745375999E-2</v>
      </c>
    </row>
    <row r="66" spans="1:5" x14ac:dyDescent="0.75">
      <c r="A66" t="s">
        <v>34</v>
      </c>
      <c r="B66" t="s">
        <v>8</v>
      </c>
      <c r="C66">
        <v>2</v>
      </c>
      <c r="D66" t="s">
        <v>6</v>
      </c>
      <c r="E66">
        <v>3.0322702665422599E-2</v>
      </c>
    </row>
    <row r="67" spans="1:5" x14ac:dyDescent="0.75">
      <c r="A67" t="s">
        <v>34</v>
      </c>
      <c r="B67" t="s">
        <v>8</v>
      </c>
      <c r="C67">
        <v>3</v>
      </c>
      <c r="D67" t="s">
        <v>6</v>
      </c>
      <c r="E67">
        <v>5.8717678817927698E-3</v>
      </c>
    </row>
    <row r="68" spans="1:5" x14ac:dyDescent="0.75">
      <c r="A68" t="s">
        <v>34</v>
      </c>
      <c r="B68" t="s">
        <v>9</v>
      </c>
      <c r="C68">
        <v>1</v>
      </c>
      <c r="D68" t="s">
        <v>10</v>
      </c>
      <c r="E68">
        <v>-0.112971981281873</v>
      </c>
    </row>
    <row r="69" spans="1:5" x14ac:dyDescent="0.75">
      <c r="A69" t="s">
        <v>34</v>
      </c>
      <c r="B69" t="s">
        <v>9</v>
      </c>
      <c r="C69">
        <v>2</v>
      </c>
      <c r="D69" t="s">
        <v>10</v>
      </c>
      <c r="E69">
        <v>-0.105727979075609</v>
      </c>
    </row>
    <row r="70" spans="1:5" x14ac:dyDescent="0.75">
      <c r="A70" t="s">
        <v>34</v>
      </c>
      <c r="B70" t="s">
        <v>9</v>
      </c>
      <c r="C70">
        <v>3</v>
      </c>
      <c r="D70" t="s">
        <v>10</v>
      </c>
      <c r="E70" s="1">
        <v>-0.15359413034767</v>
      </c>
    </row>
    <row r="71" spans="1:5" x14ac:dyDescent="0.75">
      <c r="A71" t="s">
        <v>34</v>
      </c>
      <c r="B71" t="s">
        <v>12</v>
      </c>
      <c r="C71">
        <v>1</v>
      </c>
      <c r="D71" t="s">
        <v>11</v>
      </c>
      <c r="E71">
        <v>5.4391548349755597E-2</v>
      </c>
    </row>
    <row r="72" spans="1:5" x14ac:dyDescent="0.75">
      <c r="A72" t="s">
        <v>34</v>
      </c>
      <c r="B72" t="s">
        <v>12</v>
      </c>
      <c r="C72">
        <v>2</v>
      </c>
      <c r="D72" t="s">
        <v>11</v>
      </c>
      <c r="E72">
        <v>3.76145335823991E-2</v>
      </c>
    </row>
    <row r="73" spans="1:5" x14ac:dyDescent="0.75">
      <c r="A73" t="s">
        <v>34</v>
      </c>
      <c r="B73" t="s">
        <v>12</v>
      </c>
      <c r="C73">
        <v>3</v>
      </c>
      <c r="D73" t="s">
        <v>11</v>
      </c>
      <c r="E73">
        <v>3.9216621674654499E-2</v>
      </c>
    </row>
    <row r="74" spans="1:5" x14ac:dyDescent="0.75">
      <c r="A74" t="s">
        <v>34</v>
      </c>
      <c r="B74" t="s">
        <v>13</v>
      </c>
      <c r="C74">
        <v>1</v>
      </c>
      <c r="D74" t="s">
        <v>14</v>
      </c>
      <c r="E74">
        <v>3.2534130196836403E-2</v>
      </c>
    </row>
    <row r="75" spans="1:5" x14ac:dyDescent="0.75">
      <c r="A75" t="s">
        <v>34</v>
      </c>
      <c r="B75" t="s">
        <v>13</v>
      </c>
      <c r="C75">
        <v>2</v>
      </c>
      <c r="D75" t="s">
        <v>14</v>
      </c>
      <c r="E75">
        <v>4.0139019224795902E-2</v>
      </c>
    </row>
    <row r="76" spans="1:5" x14ac:dyDescent="0.75">
      <c r="A76" t="s">
        <v>34</v>
      </c>
      <c r="B76" t="s">
        <v>13</v>
      </c>
      <c r="C76">
        <v>3</v>
      </c>
      <c r="D76" t="s">
        <v>14</v>
      </c>
      <c r="E76">
        <v>2.7236585284867901E-2</v>
      </c>
    </row>
    <row r="77" spans="1:5" x14ac:dyDescent="0.75">
      <c r="A77" t="s">
        <v>34</v>
      </c>
      <c r="B77" t="s">
        <v>16</v>
      </c>
      <c r="C77">
        <v>1</v>
      </c>
      <c r="D77" t="s">
        <v>15</v>
      </c>
      <c r="E77">
        <v>1.8378435299979401E-2</v>
      </c>
    </row>
    <row r="78" spans="1:5" x14ac:dyDescent="0.75">
      <c r="A78" t="s">
        <v>34</v>
      </c>
      <c r="B78" t="s">
        <v>16</v>
      </c>
      <c r="C78">
        <v>2</v>
      </c>
      <c r="D78" t="s">
        <v>15</v>
      </c>
      <c r="E78">
        <v>1.3217368181770399E-2</v>
      </c>
    </row>
    <row r="79" spans="1:5" x14ac:dyDescent="0.75">
      <c r="A79" t="s">
        <v>34</v>
      </c>
      <c r="B79" t="s">
        <v>16</v>
      </c>
      <c r="C79">
        <v>3</v>
      </c>
      <c r="D79" t="s">
        <v>15</v>
      </c>
      <c r="E79">
        <v>1.40683630763902E-2</v>
      </c>
    </row>
    <row r="80" spans="1:5" x14ac:dyDescent="0.75">
      <c r="A80" t="s">
        <v>34</v>
      </c>
      <c r="B80" t="s">
        <v>17</v>
      </c>
      <c r="C80">
        <v>1</v>
      </c>
      <c r="D80" t="s">
        <v>15</v>
      </c>
      <c r="E80">
        <v>6.8496188874575996E-3</v>
      </c>
    </row>
    <row r="81" spans="1:5" x14ac:dyDescent="0.75">
      <c r="A81" t="s">
        <v>34</v>
      </c>
      <c r="B81" t="s">
        <v>17</v>
      </c>
      <c r="C81">
        <v>2</v>
      </c>
      <c r="D81" t="s">
        <v>15</v>
      </c>
      <c r="E81">
        <v>1.21360185982553E-2</v>
      </c>
    </row>
    <row r="82" spans="1:5" x14ac:dyDescent="0.75">
      <c r="A82" t="s">
        <v>34</v>
      </c>
      <c r="B82" t="s">
        <v>17</v>
      </c>
      <c r="C82">
        <v>3</v>
      </c>
      <c r="D82" t="s">
        <v>15</v>
      </c>
      <c r="E82">
        <v>1.0869092042696499E-2</v>
      </c>
    </row>
    <row r="83" spans="1:5" x14ac:dyDescent="0.75">
      <c r="A83" t="s">
        <v>34</v>
      </c>
      <c r="B83" t="s">
        <v>18</v>
      </c>
      <c r="C83">
        <v>1</v>
      </c>
      <c r="D83" t="s">
        <v>14</v>
      </c>
      <c r="E83">
        <v>3.1351430247042303E-2</v>
      </c>
    </row>
    <row r="84" spans="1:5" x14ac:dyDescent="0.75">
      <c r="A84" t="s">
        <v>34</v>
      </c>
      <c r="B84" t="s">
        <v>18</v>
      </c>
      <c r="C84">
        <v>2</v>
      </c>
      <c r="D84" t="s">
        <v>14</v>
      </c>
      <c r="E84">
        <v>2.5964494137753001E-2</v>
      </c>
    </row>
    <row r="85" spans="1:5" x14ac:dyDescent="0.75">
      <c r="A85" t="s">
        <v>34</v>
      </c>
      <c r="B85" t="s">
        <v>18</v>
      </c>
      <c r="C85">
        <v>3</v>
      </c>
      <c r="D85" t="s">
        <v>14</v>
      </c>
      <c r="E85">
        <v>2.3870509340866802E-2</v>
      </c>
    </row>
    <row r="86" spans="1:5" x14ac:dyDescent="0.75">
      <c r="A86" t="s">
        <v>34</v>
      </c>
      <c r="B86" t="s">
        <v>19</v>
      </c>
      <c r="C86">
        <v>1</v>
      </c>
      <c r="D86" t="s">
        <v>20</v>
      </c>
      <c r="E86" s="1">
        <v>-0.18700173385451499</v>
      </c>
    </row>
    <row r="87" spans="1:5" x14ac:dyDescent="0.75">
      <c r="A87" t="s">
        <v>34</v>
      </c>
      <c r="B87" t="s">
        <v>19</v>
      </c>
      <c r="C87">
        <v>2</v>
      </c>
      <c r="D87" t="s">
        <v>20</v>
      </c>
      <c r="E87">
        <v>-0.15613780210054501</v>
      </c>
    </row>
    <row r="88" spans="1:5" x14ac:dyDescent="0.75">
      <c r="A88" t="s">
        <v>34</v>
      </c>
      <c r="B88" t="s">
        <v>19</v>
      </c>
      <c r="C88">
        <v>3</v>
      </c>
      <c r="D88" t="s">
        <v>20</v>
      </c>
      <c r="E88">
        <v>-0.122353118464559</v>
      </c>
    </row>
    <row r="89" spans="1:5" x14ac:dyDescent="0.75">
      <c r="A89" t="s">
        <v>34</v>
      </c>
      <c r="B89" t="s">
        <v>21</v>
      </c>
      <c r="C89">
        <v>1</v>
      </c>
      <c r="D89" t="s">
        <v>22</v>
      </c>
      <c r="E89" s="1">
        <v>-0.16987096250335201</v>
      </c>
    </row>
    <row r="90" spans="1:5" x14ac:dyDescent="0.75">
      <c r="A90" t="s">
        <v>34</v>
      </c>
      <c r="B90" t="s">
        <v>21</v>
      </c>
      <c r="C90">
        <v>2</v>
      </c>
      <c r="D90" t="s">
        <v>22</v>
      </c>
      <c r="E90">
        <v>-5.5134634931618999E-2</v>
      </c>
    </row>
    <row r="91" spans="1:5" x14ac:dyDescent="0.75">
      <c r="A91" t="s">
        <v>34</v>
      </c>
      <c r="B91" t="s">
        <v>21</v>
      </c>
      <c r="C91">
        <v>3</v>
      </c>
      <c r="D91" t="s">
        <v>22</v>
      </c>
      <c r="E91">
        <v>-0.110577682000553</v>
      </c>
    </row>
    <row r="92" spans="1:5" x14ac:dyDescent="0.75">
      <c r="A92" t="s">
        <v>34</v>
      </c>
      <c r="B92" t="s">
        <v>23</v>
      </c>
      <c r="C92">
        <v>1</v>
      </c>
      <c r="D92" t="s">
        <v>20</v>
      </c>
      <c r="E92">
        <v>-9.7610384821336896E-2</v>
      </c>
    </row>
    <row r="93" spans="1:5" x14ac:dyDescent="0.75">
      <c r="A93" t="s">
        <v>34</v>
      </c>
      <c r="B93" t="s">
        <v>23</v>
      </c>
      <c r="C93">
        <v>2</v>
      </c>
      <c r="D93" t="s">
        <v>20</v>
      </c>
      <c r="E93">
        <v>-6.8813595254880497E-2</v>
      </c>
    </row>
    <row r="94" spans="1:5" x14ac:dyDescent="0.75">
      <c r="A94" t="s">
        <v>34</v>
      </c>
      <c r="B94" t="s">
        <v>23</v>
      </c>
      <c r="C94">
        <v>3</v>
      </c>
      <c r="D94" t="s">
        <v>20</v>
      </c>
      <c r="E94">
        <v>-9.2281568624855398E-2</v>
      </c>
    </row>
    <row r="95" spans="1:5" x14ac:dyDescent="0.75">
      <c r="A95" t="s">
        <v>34</v>
      </c>
      <c r="B95" t="s">
        <v>25</v>
      </c>
      <c r="C95">
        <v>1</v>
      </c>
      <c r="D95" t="s">
        <v>20</v>
      </c>
      <c r="E95">
        <v>-0.12993046206946701</v>
      </c>
    </row>
    <row r="96" spans="1:5" x14ac:dyDescent="0.75">
      <c r="A96" t="s">
        <v>34</v>
      </c>
      <c r="B96" t="s">
        <v>25</v>
      </c>
      <c r="C96">
        <v>2</v>
      </c>
      <c r="D96" t="s">
        <v>20</v>
      </c>
      <c r="E96">
        <v>-1.9630367294553201E-2</v>
      </c>
    </row>
    <row r="97" spans="1:5" x14ac:dyDescent="0.75">
      <c r="A97" t="s">
        <v>34</v>
      </c>
      <c r="B97" t="s">
        <v>25</v>
      </c>
      <c r="C97">
        <v>3</v>
      </c>
      <c r="D97" t="s">
        <v>20</v>
      </c>
      <c r="E97">
        <v>-5.7378982728266602E-2</v>
      </c>
    </row>
    <row r="98" spans="1:5" x14ac:dyDescent="0.75">
      <c r="A98" t="s">
        <v>34</v>
      </c>
      <c r="B98" t="s">
        <v>26</v>
      </c>
      <c r="C98">
        <v>1</v>
      </c>
      <c r="D98" t="s">
        <v>24</v>
      </c>
      <c r="E98">
        <v>-7.8704380284079806E-2</v>
      </c>
    </row>
    <row r="99" spans="1:5" x14ac:dyDescent="0.75">
      <c r="A99" t="s">
        <v>34</v>
      </c>
      <c r="B99" t="s">
        <v>26</v>
      </c>
      <c r="C99">
        <v>2</v>
      </c>
      <c r="D99" t="s">
        <v>24</v>
      </c>
      <c r="E99">
        <v>-3.7429850256046303E-2</v>
      </c>
    </row>
    <row r="100" spans="1:5" x14ac:dyDescent="0.75">
      <c r="A100" t="s">
        <v>34</v>
      </c>
      <c r="B100" t="s">
        <v>26</v>
      </c>
      <c r="C100">
        <v>3</v>
      </c>
      <c r="D100" t="s">
        <v>24</v>
      </c>
      <c r="E100">
        <v>-4.67973662716758E-2</v>
      </c>
    </row>
    <row r="101" spans="1:5" x14ac:dyDescent="0.75">
      <c r="A101" t="s">
        <v>34</v>
      </c>
      <c r="B101" t="s">
        <v>27</v>
      </c>
      <c r="C101">
        <v>1</v>
      </c>
      <c r="D101" t="s">
        <v>22</v>
      </c>
      <c r="E101">
        <v>-7.3777055711957404E-2</v>
      </c>
    </row>
    <row r="102" spans="1:5" x14ac:dyDescent="0.75">
      <c r="A102" t="s">
        <v>34</v>
      </c>
      <c r="B102" t="s">
        <v>27</v>
      </c>
      <c r="C102">
        <v>2</v>
      </c>
      <c r="D102" t="s">
        <v>22</v>
      </c>
      <c r="E102">
        <v>-9.9899420510894205E-2</v>
      </c>
    </row>
    <row r="103" spans="1:5" x14ac:dyDescent="0.75">
      <c r="A103" t="s">
        <v>34</v>
      </c>
      <c r="B103" t="s">
        <v>27</v>
      </c>
      <c r="C103">
        <v>3</v>
      </c>
      <c r="D103" t="s">
        <v>22</v>
      </c>
      <c r="E103">
        <v>-0.117978195953412</v>
      </c>
    </row>
    <row r="104" spans="1:5" x14ac:dyDescent="0.75">
      <c r="A104" t="s">
        <v>34</v>
      </c>
      <c r="B104" t="s">
        <v>28</v>
      </c>
      <c r="C104">
        <v>1</v>
      </c>
      <c r="D104" t="s">
        <v>24</v>
      </c>
      <c r="E104">
        <v>-0.14032021142929799</v>
      </c>
    </row>
    <row r="105" spans="1:5" x14ac:dyDescent="0.75">
      <c r="A105" t="s">
        <v>34</v>
      </c>
      <c r="B105" t="s">
        <v>28</v>
      </c>
      <c r="C105">
        <v>2</v>
      </c>
      <c r="D105" t="s">
        <v>24</v>
      </c>
      <c r="E105">
        <v>-5.72670411131639E-2</v>
      </c>
    </row>
    <row r="106" spans="1:5" x14ac:dyDescent="0.75">
      <c r="A106" t="s">
        <v>34</v>
      </c>
      <c r="B106" t="s">
        <v>28</v>
      </c>
      <c r="C106">
        <v>3</v>
      </c>
      <c r="D106" t="s">
        <v>24</v>
      </c>
      <c r="E106">
        <v>-5.7350138384322201E-2</v>
      </c>
    </row>
    <row r="107" spans="1:5" x14ac:dyDescent="0.75">
      <c r="A107" t="s">
        <v>34</v>
      </c>
      <c r="B107" t="s">
        <v>29</v>
      </c>
      <c r="C107">
        <v>1</v>
      </c>
      <c r="D107" t="s">
        <v>24</v>
      </c>
      <c r="E107">
        <v>-5.2480766083363002E-2</v>
      </c>
    </row>
    <row r="108" spans="1:5" x14ac:dyDescent="0.75">
      <c r="A108" t="s">
        <v>34</v>
      </c>
      <c r="B108" t="s">
        <v>29</v>
      </c>
      <c r="C108">
        <v>2</v>
      </c>
      <c r="D108" t="s">
        <v>24</v>
      </c>
      <c r="E108">
        <v>-6.5639510758501204E-2</v>
      </c>
    </row>
    <row r="109" spans="1:5" x14ac:dyDescent="0.75">
      <c r="A109" t="s">
        <v>34</v>
      </c>
      <c r="B109" t="s">
        <v>29</v>
      </c>
      <c r="C109">
        <v>3</v>
      </c>
      <c r="D109" t="s">
        <v>24</v>
      </c>
      <c r="E109">
        <v>-5.9987794731114201E-2</v>
      </c>
    </row>
    <row r="110" spans="1:5" x14ac:dyDescent="0.75">
      <c r="A110" t="s">
        <v>34</v>
      </c>
      <c r="B110" t="s">
        <v>30</v>
      </c>
      <c r="C110">
        <v>1</v>
      </c>
      <c r="D110" t="s">
        <v>22</v>
      </c>
      <c r="E110">
        <v>-0.10238934186008899</v>
      </c>
    </row>
    <row r="111" spans="1:5" x14ac:dyDescent="0.75">
      <c r="A111" t="s">
        <v>34</v>
      </c>
      <c r="B111" t="s">
        <v>30</v>
      </c>
      <c r="C111">
        <v>2</v>
      </c>
      <c r="D111" t="s">
        <v>22</v>
      </c>
      <c r="E111">
        <v>-9.0926338392478101E-2</v>
      </c>
    </row>
    <row r="112" spans="1:5" x14ac:dyDescent="0.75">
      <c r="A112" t="s">
        <v>34</v>
      </c>
      <c r="B112" t="s">
        <v>30</v>
      </c>
      <c r="C112">
        <v>3</v>
      </c>
      <c r="D112" t="s">
        <v>22</v>
      </c>
      <c r="E112">
        <v>-7.7907878374276096E-2</v>
      </c>
    </row>
    <row r="113" spans="1:5" x14ac:dyDescent="0.75">
      <c r="A113" t="s">
        <v>34</v>
      </c>
      <c r="B113" t="s">
        <v>31</v>
      </c>
      <c r="C113">
        <v>1</v>
      </c>
      <c r="D113" t="s">
        <v>14</v>
      </c>
      <c r="E113">
        <v>2.3777528286700499E-2</v>
      </c>
    </row>
    <row r="114" spans="1:5" x14ac:dyDescent="0.75">
      <c r="A114" t="s">
        <v>34</v>
      </c>
      <c r="B114" t="s">
        <v>31</v>
      </c>
      <c r="C114">
        <v>2</v>
      </c>
      <c r="D114" t="s">
        <v>14</v>
      </c>
      <c r="E114">
        <v>2.5462483616251998E-2</v>
      </c>
    </row>
    <row r="115" spans="1:5" x14ac:dyDescent="0.75">
      <c r="A115" t="s">
        <v>34</v>
      </c>
      <c r="B115" t="s">
        <v>31</v>
      </c>
      <c r="C115">
        <v>3</v>
      </c>
      <c r="D115" t="s">
        <v>14</v>
      </c>
      <c r="E115">
        <v>4.3542229215177003E-2</v>
      </c>
    </row>
    <row r="116" spans="1:5" x14ac:dyDescent="0.75">
      <c r="A116" t="s">
        <v>34</v>
      </c>
      <c r="B116" t="s">
        <v>32</v>
      </c>
      <c r="C116">
        <v>1</v>
      </c>
      <c r="D116" t="s">
        <v>6</v>
      </c>
      <c r="E116">
        <v>2.1277083354220801E-2</v>
      </c>
    </row>
    <row r="117" spans="1:5" x14ac:dyDescent="0.75">
      <c r="A117" t="s">
        <v>34</v>
      </c>
      <c r="B117" t="s">
        <v>32</v>
      </c>
      <c r="C117">
        <v>2</v>
      </c>
      <c r="D117" t="s">
        <v>6</v>
      </c>
      <c r="E117">
        <v>6.7913817006228696E-3</v>
      </c>
    </row>
    <row r="118" spans="1:5" x14ac:dyDescent="0.75">
      <c r="A118" t="s">
        <v>34</v>
      </c>
      <c r="B118" t="s">
        <v>32</v>
      </c>
      <c r="C118">
        <v>3</v>
      </c>
      <c r="D118" t="s">
        <v>6</v>
      </c>
      <c r="E118">
        <v>1.03272715588218E-2</v>
      </c>
    </row>
    <row r="119" spans="1:5" x14ac:dyDescent="0.75">
      <c r="A119" t="s">
        <v>34</v>
      </c>
      <c r="B119" t="s">
        <v>33</v>
      </c>
      <c r="C119">
        <v>1</v>
      </c>
      <c r="D119" t="s">
        <v>15</v>
      </c>
      <c r="E119">
        <v>2.4985314903801702E-2</v>
      </c>
    </row>
    <row r="120" spans="1:5" x14ac:dyDescent="0.75">
      <c r="A120" t="s">
        <v>34</v>
      </c>
      <c r="B120" t="s">
        <v>33</v>
      </c>
      <c r="C120">
        <v>2</v>
      </c>
      <c r="D120" t="s">
        <v>15</v>
      </c>
      <c r="E120">
        <v>2.31177692637629E-2</v>
      </c>
    </row>
    <row r="121" spans="1:5" x14ac:dyDescent="0.75">
      <c r="A121" t="s">
        <v>34</v>
      </c>
      <c r="B121" t="s">
        <v>33</v>
      </c>
      <c r="C121">
        <v>3</v>
      </c>
      <c r="D121" t="s">
        <v>15</v>
      </c>
      <c r="E121">
        <v>2.2348104472939601E-2</v>
      </c>
    </row>
    <row r="122" spans="1:5" x14ac:dyDescent="0.75">
      <c r="A122" t="s">
        <v>40</v>
      </c>
      <c r="B122" t="s">
        <v>5</v>
      </c>
      <c r="C122">
        <v>1</v>
      </c>
      <c r="D122" t="s">
        <v>6</v>
      </c>
      <c r="E122">
        <v>1.8782489746897099E-2</v>
      </c>
    </row>
    <row r="123" spans="1:5" x14ac:dyDescent="0.75">
      <c r="A123" t="s">
        <v>40</v>
      </c>
      <c r="B123" t="s">
        <v>5</v>
      </c>
      <c r="C123">
        <v>2</v>
      </c>
      <c r="D123" t="s">
        <v>6</v>
      </c>
      <c r="E123">
        <v>1.2739697418758999E-2</v>
      </c>
    </row>
    <row r="124" spans="1:5" x14ac:dyDescent="0.75">
      <c r="A124" t="s">
        <v>40</v>
      </c>
      <c r="B124" t="s">
        <v>5</v>
      </c>
      <c r="C124">
        <v>3</v>
      </c>
      <c r="D124" t="s">
        <v>6</v>
      </c>
      <c r="E124">
        <v>1.3880742149623799E-2</v>
      </c>
    </row>
    <row r="125" spans="1:5" x14ac:dyDescent="0.75">
      <c r="A125" t="s">
        <v>40</v>
      </c>
      <c r="B125" t="s">
        <v>8</v>
      </c>
      <c r="C125">
        <v>1</v>
      </c>
      <c r="D125" t="s">
        <v>6</v>
      </c>
      <c r="E125">
        <v>1.57695591625071E-2</v>
      </c>
    </row>
    <row r="126" spans="1:5" x14ac:dyDescent="0.75">
      <c r="A126" t="s">
        <v>40</v>
      </c>
      <c r="B126" t="s">
        <v>8</v>
      </c>
      <c r="C126">
        <v>2</v>
      </c>
      <c r="D126" t="s">
        <v>6</v>
      </c>
      <c r="E126">
        <v>2.18769419975899E-2</v>
      </c>
    </row>
    <row r="127" spans="1:5" x14ac:dyDescent="0.75">
      <c r="A127" t="s">
        <v>40</v>
      </c>
      <c r="B127" t="s">
        <v>8</v>
      </c>
      <c r="C127">
        <v>3</v>
      </c>
      <c r="D127" t="s">
        <v>6</v>
      </c>
      <c r="E127">
        <v>2.3244500421711198E-2</v>
      </c>
    </row>
    <row r="128" spans="1:5" x14ac:dyDescent="0.75">
      <c r="A128" t="s">
        <v>40</v>
      </c>
      <c r="B128" t="s">
        <v>9</v>
      </c>
      <c r="C128">
        <v>1</v>
      </c>
      <c r="D128" t="s">
        <v>10</v>
      </c>
      <c r="E128">
        <v>-0.123204293916671</v>
      </c>
    </row>
    <row r="129" spans="1:5" x14ac:dyDescent="0.75">
      <c r="A129" t="s">
        <v>40</v>
      </c>
      <c r="B129" t="s">
        <v>9</v>
      </c>
      <c r="C129">
        <v>2</v>
      </c>
      <c r="D129" t="s">
        <v>10</v>
      </c>
      <c r="E129">
        <v>-8.0509362617036104E-2</v>
      </c>
    </row>
    <row r="130" spans="1:5" x14ac:dyDescent="0.75">
      <c r="A130" t="s">
        <v>40</v>
      </c>
      <c r="B130" t="s">
        <v>12</v>
      </c>
      <c r="C130">
        <v>1</v>
      </c>
      <c r="D130" t="s">
        <v>11</v>
      </c>
      <c r="E130">
        <v>4.0083959730935703E-2</v>
      </c>
    </row>
    <row r="131" spans="1:5" x14ac:dyDescent="0.75">
      <c r="A131" t="s">
        <v>40</v>
      </c>
      <c r="B131" t="s">
        <v>12</v>
      </c>
      <c r="C131">
        <v>2</v>
      </c>
      <c r="D131" t="s">
        <v>11</v>
      </c>
      <c r="E131">
        <v>5.4293059706893097E-2</v>
      </c>
    </row>
    <row r="132" spans="1:5" x14ac:dyDescent="0.75">
      <c r="A132" t="s">
        <v>40</v>
      </c>
      <c r="B132" t="s">
        <v>12</v>
      </c>
      <c r="C132">
        <v>3</v>
      </c>
      <c r="D132" t="s">
        <v>11</v>
      </c>
      <c r="E132">
        <v>7.1730053911636504E-2</v>
      </c>
    </row>
    <row r="133" spans="1:5" x14ac:dyDescent="0.75">
      <c r="A133" t="s">
        <v>40</v>
      </c>
      <c r="B133" t="s">
        <v>13</v>
      </c>
      <c r="C133">
        <v>1</v>
      </c>
      <c r="D133" t="s">
        <v>14</v>
      </c>
      <c r="E133">
        <v>4.5586324572539597E-2</v>
      </c>
    </row>
    <row r="134" spans="1:5" x14ac:dyDescent="0.75">
      <c r="A134" t="s">
        <v>40</v>
      </c>
      <c r="B134" t="s">
        <v>13</v>
      </c>
      <c r="C134">
        <v>2</v>
      </c>
      <c r="D134" t="s">
        <v>14</v>
      </c>
      <c r="E134">
        <v>4.0491485993698E-2</v>
      </c>
    </row>
    <row r="135" spans="1:5" x14ac:dyDescent="0.75">
      <c r="A135" t="s">
        <v>40</v>
      </c>
      <c r="B135" t="s">
        <v>13</v>
      </c>
      <c r="C135">
        <v>3</v>
      </c>
      <c r="D135" t="s">
        <v>14</v>
      </c>
      <c r="E135">
        <v>5.9360569569420797E-2</v>
      </c>
    </row>
    <row r="136" spans="1:5" x14ac:dyDescent="0.75">
      <c r="A136" t="s">
        <v>40</v>
      </c>
      <c r="B136" t="s">
        <v>16</v>
      </c>
      <c r="C136">
        <v>1</v>
      </c>
      <c r="D136" t="s">
        <v>15</v>
      </c>
      <c r="E136">
        <v>2.3044300743578099E-2</v>
      </c>
    </row>
    <row r="137" spans="1:5" x14ac:dyDescent="0.75">
      <c r="A137" t="s">
        <v>40</v>
      </c>
      <c r="B137" t="s">
        <v>16</v>
      </c>
      <c r="C137">
        <v>2</v>
      </c>
      <c r="D137" t="s">
        <v>15</v>
      </c>
      <c r="E137">
        <v>1.6037908646410401E-2</v>
      </c>
    </row>
    <row r="138" spans="1:5" x14ac:dyDescent="0.75">
      <c r="A138" t="s">
        <v>40</v>
      </c>
      <c r="B138" t="s">
        <v>16</v>
      </c>
      <c r="C138">
        <v>3</v>
      </c>
      <c r="D138" t="s">
        <v>15</v>
      </c>
      <c r="E138">
        <v>2.6653203518151199E-2</v>
      </c>
    </row>
    <row r="139" spans="1:5" x14ac:dyDescent="0.75">
      <c r="A139" t="s">
        <v>40</v>
      </c>
      <c r="B139" t="s">
        <v>17</v>
      </c>
      <c r="C139">
        <v>1</v>
      </c>
      <c r="D139" t="s">
        <v>15</v>
      </c>
      <c r="E139">
        <v>1.6937080435411599E-2</v>
      </c>
    </row>
    <row r="140" spans="1:5" x14ac:dyDescent="0.75">
      <c r="A140" t="s">
        <v>40</v>
      </c>
      <c r="B140" t="s">
        <v>17</v>
      </c>
      <c r="C140">
        <v>2</v>
      </c>
      <c r="D140" t="s">
        <v>15</v>
      </c>
      <c r="E140">
        <v>2.5949797962596201E-2</v>
      </c>
    </row>
    <row r="141" spans="1:5" x14ac:dyDescent="0.75">
      <c r="A141" t="s">
        <v>40</v>
      </c>
      <c r="B141" t="s">
        <v>17</v>
      </c>
      <c r="C141">
        <v>3</v>
      </c>
      <c r="D141" t="s">
        <v>15</v>
      </c>
      <c r="E141">
        <v>1.98635123836607E-2</v>
      </c>
    </row>
    <row r="142" spans="1:5" x14ac:dyDescent="0.75">
      <c r="A142" t="s">
        <v>40</v>
      </c>
      <c r="B142" t="s">
        <v>18</v>
      </c>
      <c r="C142">
        <v>1</v>
      </c>
      <c r="D142" t="s">
        <v>14</v>
      </c>
      <c r="E142">
        <v>4.7648894483160099E-2</v>
      </c>
    </row>
    <row r="143" spans="1:5" x14ac:dyDescent="0.75">
      <c r="A143" t="s">
        <v>40</v>
      </c>
      <c r="B143" t="s">
        <v>18</v>
      </c>
      <c r="C143">
        <v>2</v>
      </c>
      <c r="D143" t="s">
        <v>14</v>
      </c>
      <c r="E143">
        <v>5.9013482627165097E-2</v>
      </c>
    </row>
    <row r="144" spans="1:5" x14ac:dyDescent="0.75">
      <c r="A144" t="s">
        <v>40</v>
      </c>
      <c r="B144" t="s">
        <v>18</v>
      </c>
      <c r="C144">
        <v>3</v>
      </c>
      <c r="D144" t="s">
        <v>14</v>
      </c>
      <c r="E144" s="1">
        <v>7.0590954789878396E-2</v>
      </c>
    </row>
    <row r="145" spans="1:6" x14ac:dyDescent="0.75">
      <c r="A145" t="s">
        <v>40</v>
      </c>
      <c r="B145" t="s">
        <v>19</v>
      </c>
      <c r="C145">
        <v>1</v>
      </c>
      <c r="D145" t="s">
        <v>20</v>
      </c>
      <c r="E145" s="3">
        <v>-7.3749337755771194E-2</v>
      </c>
    </row>
    <row r="146" spans="1:6" x14ac:dyDescent="0.75">
      <c r="A146" t="s">
        <v>40</v>
      </c>
      <c r="B146" t="s">
        <v>19</v>
      </c>
      <c r="C146">
        <v>2</v>
      </c>
      <c r="D146" t="s">
        <v>20</v>
      </c>
      <c r="E146">
        <v>-0.108086519921243</v>
      </c>
    </row>
    <row r="147" spans="1:6" x14ac:dyDescent="0.75">
      <c r="A147" t="s">
        <v>40</v>
      </c>
      <c r="B147" t="s">
        <v>19</v>
      </c>
      <c r="C147">
        <v>3</v>
      </c>
      <c r="D147" t="s">
        <v>20</v>
      </c>
      <c r="E147" s="3">
        <v>-7.3136692333605396E-2</v>
      </c>
    </row>
    <row r="148" spans="1:6" x14ac:dyDescent="0.75">
      <c r="A148" t="s">
        <v>40</v>
      </c>
      <c r="B148" t="s">
        <v>21</v>
      </c>
      <c r="C148">
        <v>1</v>
      </c>
      <c r="D148" t="s">
        <v>22</v>
      </c>
      <c r="E148">
        <v>-9.5098574844485001E-2</v>
      </c>
    </row>
    <row r="149" spans="1:6" x14ac:dyDescent="0.75">
      <c r="A149" t="s">
        <v>40</v>
      </c>
      <c r="B149" t="s">
        <v>21</v>
      </c>
      <c r="C149">
        <v>2</v>
      </c>
      <c r="D149" t="s">
        <v>22</v>
      </c>
      <c r="E149">
        <v>-7.7885404694313806E-2</v>
      </c>
    </row>
    <row r="150" spans="1:6" x14ac:dyDescent="0.75">
      <c r="A150" t="s">
        <v>40</v>
      </c>
      <c r="B150" t="s">
        <v>21</v>
      </c>
      <c r="C150">
        <v>3</v>
      </c>
      <c r="D150" t="s">
        <v>22</v>
      </c>
      <c r="E150">
        <v>-9.7679519631356002E-2</v>
      </c>
    </row>
    <row r="151" spans="1:6" x14ac:dyDescent="0.75">
      <c r="A151" t="s">
        <v>40</v>
      </c>
      <c r="B151" t="s">
        <v>23</v>
      </c>
      <c r="C151">
        <v>1</v>
      </c>
      <c r="D151" t="s">
        <v>20</v>
      </c>
      <c r="E151">
        <v>-0.121475002105455</v>
      </c>
    </row>
    <row r="152" spans="1:6" x14ac:dyDescent="0.75">
      <c r="A152" t="s">
        <v>40</v>
      </c>
      <c r="B152" t="s">
        <v>23</v>
      </c>
      <c r="C152">
        <v>2</v>
      </c>
      <c r="D152" t="s">
        <v>20</v>
      </c>
      <c r="E152">
        <v>-5.9172226712178103E-2</v>
      </c>
    </row>
    <row r="153" spans="1:6" x14ac:dyDescent="0.75">
      <c r="A153" t="s">
        <v>40</v>
      </c>
      <c r="B153" t="s">
        <v>23</v>
      </c>
      <c r="C153">
        <v>3</v>
      </c>
      <c r="D153" t="s">
        <v>20</v>
      </c>
      <c r="E153">
        <v>-0.11137007287066999</v>
      </c>
    </row>
    <row r="154" spans="1:6" x14ac:dyDescent="0.75">
      <c r="A154" t="s">
        <v>40</v>
      </c>
      <c r="B154" t="s">
        <v>25</v>
      </c>
      <c r="C154">
        <v>1</v>
      </c>
      <c r="D154" t="s">
        <v>20</v>
      </c>
      <c r="E154">
        <v>-0.200638257971888</v>
      </c>
    </row>
    <row r="155" spans="1:6" x14ac:dyDescent="0.75">
      <c r="A155" t="s">
        <v>40</v>
      </c>
      <c r="B155" t="s">
        <v>25</v>
      </c>
      <c r="C155">
        <v>2</v>
      </c>
      <c r="D155" t="s">
        <v>20</v>
      </c>
      <c r="E155">
        <v>-0.109009614135743</v>
      </c>
    </row>
    <row r="156" spans="1:6" x14ac:dyDescent="0.75">
      <c r="A156" t="s">
        <v>40</v>
      </c>
      <c r="B156" t="s">
        <v>25</v>
      </c>
      <c r="C156">
        <v>3</v>
      </c>
      <c r="D156" t="s">
        <v>20</v>
      </c>
      <c r="E156">
        <v>-0.10225110818515699</v>
      </c>
    </row>
    <row r="157" spans="1:6" x14ac:dyDescent="0.75">
      <c r="A157" t="s">
        <v>40</v>
      </c>
      <c r="B157" t="s">
        <v>26</v>
      </c>
      <c r="C157">
        <v>1</v>
      </c>
      <c r="D157" t="s">
        <v>24</v>
      </c>
      <c r="E157">
        <v>-9.6255225793527105E-2</v>
      </c>
      <c r="F157" t="s">
        <v>41</v>
      </c>
    </row>
    <row r="158" spans="1:6" x14ac:dyDescent="0.75">
      <c r="A158" t="s">
        <v>40</v>
      </c>
      <c r="B158" t="s">
        <v>26</v>
      </c>
      <c r="C158">
        <v>2</v>
      </c>
      <c r="D158" t="s">
        <v>24</v>
      </c>
      <c r="E158">
        <v>-0.19360486606439001</v>
      </c>
    </row>
    <row r="159" spans="1:6" x14ac:dyDescent="0.75">
      <c r="A159" t="s">
        <v>40</v>
      </c>
      <c r="B159" t="s">
        <v>26</v>
      </c>
      <c r="C159">
        <v>3</v>
      </c>
      <c r="D159" t="s">
        <v>24</v>
      </c>
      <c r="E159">
        <v>-0.117751321060325</v>
      </c>
      <c r="F159" t="s">
        <v>42</v>
      </c>
    </row>
    <row r="160" spans="1:6" x14ac:dyDescent="0.75">
      <c r="A160" t="s">
        <v>40</v>
      </c>
      <c r="B160" t="s">
        <v>27</v>
      </c>
      <c r="C160">
        <v>1</v>
      </c>
      <c r="D160" t="s">
        <v>22</v>
      </c>
      <c r="E160">
        <v>-0.10103786313834399</v>
      </c>
    </row>
    <row r="161" spans="1:5" x14ac:dyDescent="0.75">
      <c r="A161" t="s">
        <v>40</v>
      </c>
      <c r="B161" t="s">
        <v>27</v>
      </c>
      <c r="C161">
        <v>2</v>
      </c>
      <c r="D161" t="s">
        <v>22</v>
      </c>
      <c r="E161">
        <v>-0.13373062376723499</v>
      </c>
    </row>
    <row r="162" spans="1:5" x14ac:dyDescent="0.75">
      <c r="A162" t="s">
        <v>40</v>
      </c>
      <c r="B162" t="s">
        <v>27</v>
      </c>
      <c r="C162">
        <v>3</v>
      </c>
      <c r="D162" t="s">
        <v>22</v>
      </c>
      <c r="E162">
        <v>-8.4294073348019E-2</v>
      </c>
    </row>
    <row r="163" spans="1:5" x14ac:dyDescent="0.75">
      <c r="A163" t="s">
        <v>40</v>
      </c>
      <c r="B163" t="s">
        <v>28</v>
      </c>
      <c r="C163">
        <v>1</v>
      </c>
      <c r="D163" t="s">
        <v>24</v>
      </c>
      <c r="E163">
        <v>-0.14004650549452399</v>
      </c>
    </row>
    <row r="164" spans="1:5" x14ac:dyDescent="0.75">
      <c r="A164" t="s">
        <v>40</v>
      </c>
      <c r="B164" t="s">
        <v>28</v>
      </c>
      <c r="C164">
        <v>2</v>
      </c>
      <c r="D164" t="s">
        <v>24</v>
      </c>
      <c r="E164">
        <v>-9.3674603142062496E-2</v>
      </c>
    </row>
    <row r="165" spans="1:5" x14ac:dyDescent="0.75">
      <c r="A165" t="s">
        <v>40</v>
      </c>
      <c r="B165" t="s">
        <v>28</v>
      </c>
      <c r="C165">
        <v>3</v>
      </c>
      <c r="D165" t="s">
        <v>24</v>
      </c>
      <c r="E165">
        <v>-9.94564338698182E-2</v>
      </c>
    </row>
    <row r="166" spans="1:5" x14ac:dyDescent="0.75">
      <c r="A166" t="s">
        <v>40</v>
      </c>
      <c r="B166" t="s">
        <v>29</v>
      </c>
      <c r="C166">
        <v>1</v>
      </c>
      <c r="D166" t="s">
        <v>24</v>
      </c>
      <c r="E166">
        <v>-0.12575925947771699</v>
      </c>
    </row>
    <row r="167" spans="1:5" x14ac:dyDescent="0.75">
      <c r="A167" t="s">
        <v>40</v>
      </c>
      <c r="B167" t="s">
        <v>29</v>
      </c>
      <c r="C167">
        <v>2</v>
      </c>
      <c r="D167" t="s">
        <v>24</v>
      </c>
      <c r="E167">
        <v>-0.11597532997245701</v>
      </c>
    </row>
    <row r="168" spans="1:5" x14ac:dyDescent="0.75">
      <c r="A168" t="s">
        <v>40</v>
      </c>
      <c r="B168" t="s">
        <v>29</v>
      </c>
      <c r="C168">
        <v>3</v>
      </c>
      <c r="D168" t="s">
        <v>24</v>
      </c>
      <c r="E168">
        <v>-9.1627294031582096E-2</v>
      </c>
    </row>
    <row r="169" spans="1:5" x14ac:dyDescent="0.75">
      <c r="A169" t="s">
        <v>40</v>
      </c>
      <c r="B169" t="s">
        <v>30</v>
      </c>
      <c r="C169">
        <v>1</v>
      </c>
      <c r="D169" t="s">
        <v>22</v>
      </c>
      <c r="E169">
        <v>-0.112563648695299</v>
      </c>
    </row>
    <row r="170" spans="1:5" x14ac:dyDescent="0.75">
      <c r="A170" t="s">
        <v>40</v>
      </c>
      <c r="B170" t="s">
        <v>30</v>
      </c>
      <c r="C170">
        <v>2</v>
      </c>
      <c r="D170" t="s">
        <v>22</v>
      </c>
      <c r="E170">
        <v>-8.1510357620345503E-2</v>
      </c>
    </row>
    <row r="171" spans="1:5" x14ac:dyDescent="0.75">
      <c r="A171" t="s">
        <v>40</v>
      </c>
      <c r="B171" t="s">
        <v>30</v>
      </c>
      <c r="C171">
        <v>3</v>
      </c>
      <c r="D171" t="s">
        <v>22</v>
      </c>
      <c r="E171">
        <v>-7.3926517154745797E-2</v>
      </c>
    </row>
    <row r="172" spans="1:5" x14ac:dyDescent="0.75">
      <c r="A172" t="s">
        <v>40</v>
      </c>
      <c r="B172" t="s">
        <v>31</v>
      </c>
      <c r="C172">
        <v>1</v>
      </c>
      <c r="D172" t="s">
        <v>14</v>
      </c>
      <c r="E172" s="1">
        <v>7.2557538018145296E-2</v>
      </c>
    </row>
    <row r="173" spans="1:5" x14ac:dyDescent="0.75">
      <c r="A173" t="s">
        <v>40</v>
      </c>
      <c r="B173" t="s">
        <v>31</v>
      </c>
      <c r="C173">
        <v>2</v>
      </c>
      <c r="D173" t="s">
        <v>14</v>
      </c>
      <c r="E173">
        <v>5.1919599521397602E-2</v>
      </c>
    </row>
    <row r="174" spans="1:5" x14ac:dyDescent="0.75">
      <c r="A174" t="s">
        <v>40</v>
      </c>
      <c r="B174" t="s">
        <v>31</v>
      </c>
      <c r="C174">
        <v>3</v>
      </c>
      <c r="D174" t="s">
        <v>14</v>
      </c>
      <c r="E174">
        <v>4.1673290008475299E-2</v>
      </c>
    </row>
    <row r="175" spans="1:5" x14ac:dyDescent="0.75">
      <c r="A175" t="s">
        <v>40</v>
      </c>
      <c r="B175" t="s">
        <v>32</v>
      </c>
      <c r="C175">
        <v>1</v>
      </c>
      <c r="D175" t="s">
        <v>6</v>
      </c>
      <c r="E175">
        <v>1.3791156248771501E-2</v>
      </c>
    </row>
    <row r="176" spans="1:5" x14ac:dyDescent="0.75">
      <c r="A176" t="s">
        <v>40</v>
      </c>
      <c r="B176" t="s">
        <v>32</v>
      </c>
      <c r="C176">
        <v>2</v>
      </c>
      <c r="D176" t="s">
        <v>6</v>
      </c>
      <c r="E176">
        <v>1.31354571603878E-2</v>
      </c>
    </row>
    <row r="177" spans="1:5" x14ac:dyDescent="0.75">
      <c r="A177" t="s">
        <v>40</v>
      </c>
      <c r="B177" t="s">
        <v>32</v>
      </c>
      <c r="C177">
        <v>3</v>
      </c>
      <c r="D177" t="s">
        <v>6</v>
      </c>
      <c r="E177">
        <v>1.2719879183578E-2</v>
      </c>
    </row>
    <row r="178" spans="1:5" x14ac:dyDescent="0.75">
      <c r="A178" t="s">
        <v>40</v>
      </c>
      <c r="B178" t="s">
        <v>33</v>
      </c>
      <c r="C178">
        <v>1</v>
      </c>
      <c r="D178" t="s">
        <v>15</v>
      </c>
      <c r="E178">
        <v>1.14038708212547E-2</v>
      </c>
    </row>
    <row r="179" spans="1:5" x14ac:dyDescent="0.75">
      <c r="A179" t="s">
        <v>40</v>
      </c>
      <c r="B179" t="s">
        <v>33</v>
      </c>
      <c r="C179">
        <v>2</v>
      </c>
      <c r="D179" t="s">
        <v>15</v>
      </c>
      <c r="E179">
        <v>1.8045452292653801E-2</v>
      </c>
    </row>
    <row r="180" spans="1:5" x14ac:dyDescent="0.75">
      <c r="A180" t="s">
        <v>40</v>
      </c>
      <c r="B180" t="s">
        <v>33</v>
      </c>
      <c r="C180">
        <v>3</v>
      </c>
      <c r="D180" t="s">
        <v>15</v>
      </c>
      <c r="E180">
        <v>1.6197732019236299E-2</v>
      </c>
    </row>
    <row r="181" spans="1:5" x14ac:dyDescent="0.75">
      <c r="A181" t="s">
        <v>43</v>
      </c>
      <c r="B181" t="s">
        <v>5</v>
      </c>
      <c r="C181">
        <v>1</v>
      </c>
      <c r="D181" t="s">
        <v>6</v>
      </c>
      <c r="E181">
        <v>1.8035598609962698E-2</v>
      </c>
    </row>
    <row r="182" spans="1:5" x14ac:dyDescent="0.75">
      <c r="A182" t="s">
        <v>43</v>
      </c>
      <c r="B182" t="s">
        <v>5</v>
      </c>
      <c r="C182">
        <v>2</v>
      </c>
      <c r="D182" t="s">
        <v>6</v>
      </c>
      <c r="E182">
        <v>2.8981627555360399E-2</v>
      </c>
    </row>
    <row r="183" spans="1:5" x14ac:dyDescent="0.75">
      <c r="A183" t="s">
        <v>43</v>
      </c>
      <c r="B183" t="s">
        <v>5</v>
      </c>
      <c r="C183">
        <v>3</v>
      </c>
      <c r="D183" t="s">
        <v>6</v>
      </c>
      <c r="E183">
        <v>2.8326600153931701E-2</v>
      </c>
    </row>
    <row r="184" spans="1:5" x14ac:dyDescent="0.75">
      <c r="A184" t="s">
        <v>43</v>
      </c>
      <c r="B184" t="s">
        <v>8</v>
      </c>
      <c r="C184">
        <v>1</v>
      </c>
      <c r="D184" t="s">
        <v>6</v>
      </c>
      <c r="E184">
        <v>2.21946168463205E-2</v>
      </c>
    </row>
    <row r="185" spans="1:5" x14ac:dyDescent="0.75">
      <c r="A185" t="s">
        <v>43</v>
      </c>
      <c r="B185" t="s">
        <v>8</v>
      </c>
      <c r="C185">
        <v>2</v>
      </c>
      <c r="D185" t="s">
        <v>6</v>
      </c>
      <c r="E185">
        <v>3.1435827657872999E-2</v>
      </c>
    </row>
    <row r="186" spans="1:5" x14ac:dyDescent="0.75">
      <c r="A186" t="s">
        <v>43</v>
      </c>
      <c r="B186" t="s">
        <v>8</v>
      </c>
      <c r="C186">
        <v>3</v>
      </c>
      <c r="D186" t="s">
        <v>6</v>
      </c>
      <c r="E186">
        <v>1.38138932157403E-2</v>
      </c>
    </row>
    <row r="187" spans="1:5" x14ac:dyDescent="0.75">
      <c r="A187" t="s">
        <v>43</v>
      </c>
      <c r="B187" t="s">
        <v>9</v>
      </c>
      <c r="C187">
        <v>1</v>
      </c>
      <c r="D187" t="s">
        <v>10</v>
      </c>
      <c r="E187">
        <v>-0.123552967875752</v>
      </c>
    </row>
    <row r="188" spans="1:5" x14ac:dyDescent="0.75">
      <c r="A188" t="s">
        <v>43</v>
      </c>
      <c r="B188" t="s">
        <v>9</v>
      </c>
      <c r="C188">
        <v>2</v>
      </c>
      <c r="D188" t="s">
        <v>10</v>
      </c>
      <c r="E188">
        <v>-0.112543167591411</v>
      </c>
    </row>
    <row r="189" spans="1:5" x14ac:dyDescent="0.75">
      <c r="A189" t="s">
        <v>43</v>
      </c>
      <c r="B189" t="s">
        <v>9</v>
      </c>
      <c r="C189">
        <v>3</v>
      </c>
      <c r="D189" t="s">
        <v>10</v>
      </c>
      <c r="E189">
        <v>-9.4173844847034602E-2</v>
      </c>
    </row>
    <row r="190" spans="1:5" x14ac:dyDescent="0.75">
      <c r="A190" t="s">
        <v>43</v>
      </c>
      <c r="B190" t="s">
        <v>12</v>
      </c>
      <c r="C190">
        <v>1</v>
      </c>
      <c r="D190" t="s">
        <v>11</v>
      </c>
      <c r="E190">
        <v>4.1696251045266301E-2</v>
      </c>
    </row>
    <row r="191" spans="1:5" x14ac:dyDescent="0.75">
      <c r="A191" t="s">
        <v>43</v>
      </c>
      <c r="B191" t="s">
        <v>12</v>
      </c>
      <c r="C191">
        <v>2</v>
      </c>
      <c r="D191" t="s">
        <v>11</v>
      </c>
      <c r="E191">
        <v>6.8347273326523295E-2</v>
      </c>
    </row>
    <row r="192" spans="1:5" x14ac:dyDescent="0.75">
      <c r="A192" t="s">
        <v>43</v>
      </c>
      <c r="B192" t="s">
        <v>12</v>
      </c>
      <c r="C192">
        <v>3</v>
      </c>
      <c r="D192" t="s">
        <v>11</v>
      </c>
      <c r="E192">
        <v>4.7648674798722299E-2</v>
      </c>
    </row>
    <row r="193" spans="1:5" x14ac:dyDescent="0.75">
      <c r="A193" t="s">
        <v>43</v>
      </c>
      <c r="B193" t="s">
        <v>13</v>
      </c>
      <c r="C193">
        <v>1</v>
      </c>
      <c r="D193" t="s">
        <v>14</v>
      </c>
      <c r="E193">
        <v>6.8600003622862005E-2</v>
      </c>
    </row>
    <row r="194" spans="1:5" x14ac:dyDescent="0.75">
      <c r="A194" t="s">
        <v>43</v>
      </c>
      <c r="B194" t="s">
        <v>13</v>
      </c>
      <c r="C194">
        <v>2</v>
      </c>
      <c r="D194" t="s">
        <v>14</v>
      </c>
      <c r="E194">
        <v>6.69931979278999E-2</v>
      </c>
    </row>
    <row r="195" spans="1:5" x14ac:dyDescent="0.75">
      <c r="A195" t="s">
        <v>43</v>
      </c>
      <c r="B195" t="s">
        <v>13</v>
      </c>
      <c r="C195">
        <v>3</v>
      </c>
      <c r="D195" t="s">
        <v>14</v>
      </c>
      <c r="E195">
        <v>8.2332999066892398E-2</v>
      </c>
    </row>
    <row r="196" spans="1:5" x14ac:dyDescent="0.75">
      <c r="A196" t="s">
        <v>43</v>
      </c>
      <c r="B196" t="s">
        <v>16</v>
      </c>
      <c r="C196">
        <v>1</v>
      </c>
      <c r="D196" t="s">
        <v>15</v>
      </c>
      <c r="E196">
        <v>1.8980841260940899E-2</v>
      </c>
    </row>
    <row r="197" spans="1:5" x14ac:dyDescent="0.75">
      <c r="A197" t="s">
        <v>43</v>
      </c>
      <c r="B197" t="s">
        <v>16</v>
      </c>
      <c r="C197">
        <v>2</v>
      </c>
      <c r="D197" t="s">
        <v>15</v>
      </c>
      <c r="E197">
        <v>1.9716694529762401E-2</v>
      </c>
    </row>
    <row r="198" spans="1:5" x14ac:dyDescent="0.75">
      <c r="A198" t="s">
        <v>43</v>
      </c>
      <c r="B198" t="s">
        <v>16</v>
      </c>
      <c r="C198">
        <v>3</v>
      </c>
      <c r="D198" t="s">
        <v>15</v>
      </c>
      <c r="E198">
        <v>1.8583870716099599E-2</v>
      </c>
    </row>
    <row r="199" spans="1:5" x14ac:dyDescent="0.75">
      <c r="A199" t="s">
        <v>43</v>
      </c>
      <c r="B199" t="s">
        <v>17</v>
      </c>
      <c r="C199">
        <v>1</v>
      </c>
      <c r="D199" t="s">
        <v>15</v>
      </c>
      <c r="E199">
        <v>2.4558766631372402E-2</v>
      </c>
    </row>
    <row r="200" spans="1:5" x14ac:dyDescent="0.75">
      <c r="A200" t="s">
        <v>43</v>
      </c>
      <c r="B200" t="s">
        <v>17</v>
      </c>
      <c r="C200">
        <v>2</v>
      </c>
      <c r="D200" t="s">
        <v>15</v>
      </c>
      <c r="E200">
        <v>2.25403354565685E-2</v>
      </c>
    </row>
    <row r="201" spans="1:5" x14ac:dyDescent="0.75">
      <c r="A201" t="s">
        <v>43</v>
      </c>
      <c r="B201" t="s">
        <v>17</v>
      </c>
      <c r="C201">
        <v>3</v>
      </c>
      <c r="D201" t="s">
        <v>15</v>
      </c>
      <c r="E201">
        <v>2.88449449823815E-2</v>
      </c>
    </row>
    <row r="202" spans="1:5" x14ac:dyDescent="0.75">
      <c r="A202" t="s">
        <v>43</v>
      </c>
      <c r="B202" t="s">
        <v>18</v>
      </c>
      <c r="C202">
        <v>1</v>
      </c>
      <c r="D202" t="s">
        <v>14</v>
      </c>
      <c r="E202">
        <v>5.2797259086929602E-2</v>
      </c>
    </row>
    <row r="203" spans="1:5" x14ac:dyDescent="0.75">
      <c r="A203" t="s">
        <v>43</v>
      </c>
      <c r="B203" t="s">
        <v>18</v>
      </c>
      <c r="C203">
        <v>2</v>
      </c>
      <c r="D203" t="s">
        <v>14</v>
      </c>
      <c r="E203">
        <v>6.0226331832438897E-2</v>
      </c>
    </row>
    <row r="204" spans="1:5" x14ac:dyDescent="0.75">
      <c r="A204" t="s">
        <v>43</v>
      </c>
      <c r="B204" t="s">
        <v>18</v>
      </c>
      <c r="C204">
        <v>3</v>
      </c>
      <c r="D204" t="s">
        <v>14</v>
      </c>
      <c r="E204">
        <v>5.2707102156972399E-2</v>
      </c>
    </row>
    <row r="205" spans="1:5" x14ac:dyDescent="0.75">
      <c r="A205" t="s">
        <v>43</v>
      </c>
      <c r="B205" t="s">
        <v>19</v>
      </c>
      <c r="C205">
        <v>1</v>
      </c>
      <c r="D205" t="s">
        <v>20</v>
      </c>
      <c r="E205">
        <v>-0.11638389349639</v>
      </c>
    </row>
    <row r="206" spans="1:5" x14ac:dyDescent="0.75">
      <c r="A206" t="s">
        <v>43</v>
      </c>
      <c r="B206" t="s">
        <v>19</v>
      </c>
      <c r="C206">
        <v>2</v>
      </c>
      <c r="D206" t="s">
        <v>20</v>
      </c>
      <c r="E206">
        <v>-0.14575648598156399</v>
      </c>
    </row>
    <row r="207" spans="1:5" x14ac:dyDescent="0.75">
      <c r="A207" t="s">
        <v>43</v>
      </c>
      <c r="B207" t="s">
        <v>19</v>
      </c>
      <c r="C207">
        <v>3</v>
      </c>
      <c r="D207" t="s">
        <v>20</v>
      </c>
      <c r="E207">
        <v>-0.115440092200742</v>
      </c>
    </row>
    <row r="208" spans="1:5" x14ac:dyDescent="0.75">
      <c r="A208" t="s">
        <v>43</v>
      </c>
      <c r="B208" t="s">
        <v>21</v>
      </c>
      <c r="C208">
        <v>1</v>
      </c>
      <c r="D208" t="s">
        <v>22</v>
      </c>
      <c r="E208">
        <v>-0.13668390027845501</v>
      </c>
    </row>
    <row r="209" spans="1:5" x14ac:dyDescent="0.75">
      <c r="A209" t="s">
        <v>43</v>
      </c>
      <c r="B209" t="s">
        <v>21</v>
      </c>
      <c r="C209">
        <v>2</v>
      </c>
      <c r="D209" t="s">
        <v>22</v>
      </c>
      <c r="E209">
        <v>-0.11966760193973799</v>
      </c>
    </row>
    <row r="210" spans="1:5" x14ac:dyDescent="0.75">
      <c r="A210" t="s">
        <v>43</v>
      </c>
      <c r="B210" t="s">
        <v>21</v>
      </c>
      <c r="C210">
        <v>3</v>
      </c>
      <c r="D210" t="s">
        <v>22</v>
      </c>
      <c r="E210">
        <v>-7.61994660153959E-2</v>
      </c>
    </row>
    <row r="211" spans="1:5" x14ac:dyDescent="0.75">
      <c r="A211" t="s">
        <v>43</v>
      </c>
      <c r="B211" t="s">
        <v>23</v>
      </c>
      <c r="C211">
        <v>1</v>
      </c>
      <c r="D211" t="s">
        <v>20</v>
      </c>
      <c r="E211">
        <v>-0.21430413183941199</v>
      </c>
    </row>
    <row r="212" spans="1:5" x14ac:dyDescent="0.75">
      <c r="A212" t="s">
        <v>43</v>
      </c>
      <c r="B212" t="s">
        <v>23</v>
      </c>
      <c r="C212">
        <v>2</v>
      </c>
      <c r="D212" t="s">
        <v>20</v>
      </c>
      <c r="E212">
        <v>-9.2900531070824799E-2</v>
      </c>
    </row>
    <row r="213" spans="1:5" x14ac:dyDescent="0.75">
      <c r="A213" t="s">
        <v>43</v>
      </c>
      <c r="B213" t="s">
        <v>23</v>
      </c>
      <c r="C213">
        <v>3</v>
      </c>
      <c r="D213" t="s">
        <v>20</v>
      </c>
      <c r="E213">
        <v>-8.0147278549361503E-2</v>
      </c>
    </row>
    <row r="214" spans="1:5" x14ac:dyDescent="0.75">
      <c r="A214" t="s">
        <v>43</v>
      </c>
      <c r="B214" t="s">
        <v>25</v>
      </c>
      <c r="C214">
        <v>1</v>
      </c>
      <c r="D214" t="s">
        <v>20</v>
      </c>
      <c r="E214">
        <v>-7.1565704663044002E-2</v>
      </c>
    </row>
    <row r="215" spans="1:5" x14ac:dyDescent="0.75">
      <c r="A215" t="s">
        <v>43</v>
      </c>
      <c r="B215" t="s">
        <v>25</v>
      </c>
      <c r="C215">
        <v>2</v>
      </c>
      <c r="D215" t="s">
        <v>20</v>
      </c>
      <c r="E215">
        <v>-0.13966034212603501</v>
      </c>
    </row>
    <row r="216" spans="1:5" x14ac:dyDescent="0.75">
      <c r="A216" t="s">
        <v>43</v>
      </c>
      <c r="B216" t="s">
        <v>25</v>
      </c>
      <c r="C216">
        <v>3</v>
      </c>
      <c r="D216" t="s">
        <v>20</v>
      </c>
      <c r="E216">
        <v>-0.105463579791887</v>
      </c>
    </row>
    <row r="217" spans="1:5" x14ac:dyDescent="0.75">
      <c r="A217" t="s">
        <v>43</v>
      </c>
      <c r="B217" t="s">
        <v>26</v>
      </c>
      <c r="C217">
        <v>1</v>
      </c>
      <c r="D217" t="s">
        <v>24</v>
      </c>
      <c r="E217">
        <v>-5.4600649236306198E-2</v>
      </c>
    </row>
    <row r="218" spans="1:5" x14ac:dyDescent="0.75">
      <c r="A218" t="s">
        <v>43</v>
      </c>
      <c r="B218" t="s">
        <v>26</v>
      </c>
      <c r="C218">
        <v>2</v>
      </c>
      <c r="D218" t="s">
        <v>24</v>
      </c>
      <c r="E218">
        <v>-8.4240670115036595E-2</v>
      </c>
    </row>
    <row r="219" spans="1:5" x14ac:dyDescent="0.75">
      <c r="A219" t="s">
        <v>43</v>
      </c>
      <c r="B219" t="s">
        <v>26</v>
      </c>
      <c r="C219">
        <v>3</v>
      </c>
      <c r="D219" t="s">
        <v>24</v>
      </c>
      <c r="E219">
        <v>-4.0019250151601599E-2</v>
      </c>
    </row>
    <row r="220" spans="1:5" x14ac:dyDescent="0.75">
      <c r="A220" t="s">
        <v>43</v>
      </c>
      <c r="B220" t="s">
        <v>27</v>
      </c>
      <c r="C220">
        <v>1</v>
      </c>
      <c r="D220" t="s">
        <v>22</v>
      </c>
      <c r="E220">
        <v>-9.3528837986923394E-2</v>
      </c>
    </row>
    <row r="221" spans="1:5" x14ac:dyDescent="0.75">
      <c r="A221" t="s">
        <v>43</v>
      </c>
      <c r="B221" t="s">
        <v>27</v>
      </c>
      <c r="C221">
        <v>2</v>
      </c>
      <c r="D221" t="s">
        <v>22</v>
      </c>
      <c r="E221">
        <v>-7.55231350589156E-2</v>
      </c>
    </row>
    <row r="222" spans="1:5" x14ac:dyDescent="0.75">
      <c r="A222" t="s">
        <v>43</v>
      </c>
      <c r="B222" t="s">
        <v>27</v>
      </c>
      <c r="C222">
        <v>3</v>
      </c>
      <c r="D222" t="s">
        <v>22</v>
      </c>
      <c r="E222">
        <v>-0.10478965573622601</v>
      </c>
    </row>
    <row r="223" spans="1:5" x14ac:dyDescent="0.75">
      <c r="A223" t="s">
        <v>43</v>
      </c>
      <c r="B223" t="s">
        <v>28</v>
      </c>
      <c r="C223">
        <v>1</v>
      </c>
      <c r="D223" t="s">
        <v>24</v>
      </c>
      <c r="E223">
        <v>-0.11347799922157201</v>
      </c>
    </row>
    <row r="224" spans="1:5" x14ac:dyDescent="0.75">
      <c r="A224" t="s">
        <v>43</v>
      </c>
      <c r="B224" t="s">
        <v>28</v>
      </c>
      <c r="C224">
        <v>2</v>
      </c>
      <c r="D224" t="s">
        <v>24</v>
      </c>
      <c r="E224">
        <v>-0.108158559992489</v>
      </c>
    </row>
    <row r="225" spans="1:5" x14ac:dyDescent="0.75">
      <c r="A225" t="s">
        <v>43</v>
      </c>
      <c r="B225" t="s">
        <v>28</v>
      </c>
      <c r="C225">
        <v>3</v>
      </c>
      <c r="D225" t="s">
        <v>24</v>
      </c>
      <c r="E225">
        <v>-7.5372206416432094E-2</v>
      </c>
    </row>
    <row r="226" spans="1:5" x14ac:dyDescent="0.75">
      <c r="A226" t="s">
        <v>43</v>
      </c>
      <c r="B226" t="s">
        <v>29</v>
      </c>
      <c r="C226">
        <v>1</v>
      </c>
      <c r="D226" t="s">
        <v>24</v>
      </c>
      <c r="E226">
        <v>-4.27940858387501E-2</v>
      </c>
    </row>
    <row r="227" spans="1:5" x14ac:dyDescent="0.75">
      <c r="A227" t="s">
        <v>43</v>
      </c>
      <c r="B227" t="s">
        <v>29</v>
      </c>
      <c r="C227">
        <v>2</v>
      </c>
      <c r="D227" t="s">
        <v>24</v>
      </c>
      <c r="E227">
        <v>-1.4154271918869199E-3</v>
      </c>
    </row>
    <row r="228" spans="1:5" x14ac:dyDescent="0.75">
      <c r="A228" t="s">
        <v>43</v>
      </c>
      <c r="B228" t="s">
        <v>29</v>
      </c>
      <c r="C228">
        <v>3</v>
      </c>
      <c r="D228" t="s">
        <v>24</v>
      </c>
      <c r="E228">
        <v>-6.0128032392867597E-2</v>
      </c>
    </row>
    <row r="229" spans="1:5" x14ac:dyDescent="0.75">
      <c r="A229" t="s">
        <v>43</v>
      </c>
      <c r="B229" t="s">
        <v>30</v>
      </c>
      <c r="C229">
        <v>1</v>
      </c>
      <c r="D229" t="s">
        <v>22</v>
      </c>
      <c r="E229">
        <v>-0.107922957531968</v>
      </c>
    </row>
    <row r="230" spans="1:5" x14ac:dyDescent="0.75">
      <c r="A230" t="s">
        <v>43</v>
      </c>
      <c r="B230" t="s">
        <v>30</v>
      </c>
      <c r="C230">
        <v>2</v>
      </c>
      <c r="D230" t="s">
        <v>22</v>
      </c>
      <c r="E230">
        <v>-0.16062205893342699</v>
      </c>
    </row>
    <row r="231" spans="1:5" x14ac:dyDescent="0.75">
      <c r="A231" t="s">
        <v>43</v>
      </c>
      <c r="B231" t="s">
        <v>30</v>
      </c>
      <c r="C231">
        <v>3</v>
      </c>
      <c r="D231" t="s">
        <v>22</v>
      </c>
      <c r="E231">
        <v>-9.2575943050746901E-2</v>
      </c>
    </row>
    <row r="232" spans="1:5" x14ac:dyDescent="0.75">
      <c r="A232" t="s">
        <v>43</v>
      </c>
      <c r="B232" t="s">
        <v>31</v>
      </c>
      <c r="C232">
        <v>1</v>
      </c>
      <c r="D232" t="s">
        <v>14</v>
      </c>
      <c r="E232">
        <v>3.8138824948759899E-2</v>
      </c>
    </row>
    <row r="233" spans="1:5" x14ac:dyDescent="0.75">
      <c r="A233" t="s">
        <v>43</v>
      </c>
      <c r="B233" t="s">
        <v>31</v>
      </c>
      <c r="C233">
        <v>2</v>
      </c>
      <c r="D233" t="s">
        <v>14</v>
      </c>
      <c r="E233">
        <v>5.8246588748716001E-2</v>
      </c>
    </row>
    <row r="234" spans="1:5" x14ac:dyDescent="0.75">
      <c r="A234" t="s">
        <v>43</v>
      </c>
      <c r="B234" t="s">
        <v>31</v>
      </c>
      <c r="C234">
        <v>3</v>
      </c>
      <c r="D234" t="s">
        <v>14</v>
      </c>
      <c r="E234">
        <v>3.26199278168815E-2</v>
      </c>
    </row>
    <row r="235" spans="1:5" x14ac:dyDescent="0.75">
      <c r="A235" t="s">
        <v>43</v>
      </c>
      <c r="B235" t="s">
        <v>32</v>
      </c>
      <c r="C235">
        <v>1</v>
      </c>
      <c r="D235" t="s">
        <v>6</v>
      </c>
      <c r="E235">
        <v>2.3118580564073399E-2</v>
      </c>
    </row>
    <row r="236" spans="1:5" x14ac:dyDescent="0.75">
      <c r="A236" t="s">
        <v>43</v>
      </c>
      <c r="B236" t="s">
        <v>32</v>
      </c>
      <c r="C236">
        <v>2</v>
      </c>
      <c r="D236" t="s">
        <v>6</v>
      </c>
      <c r="E236">
        <v>1.90609357091489E-2</v>
      </c>
    </row>
    <row r="237" spans="1:5" x14ac:dyDescent="0.75">
      <c r="A237" t="s">
        <v>43</v>
      </c>
      <c r="B237" t="s">
        <v>32</v>
      </c>
      <c r="C237">
        <v>3</v>
      </c>
      <c r="D237" t="s">
        <v>6</v>
      </c>
      <c r="E237">
        <v>1.6350354308428901E-2</v>
      </c>
    </row>
    <row r="238" spans="1:5" x14ac:dyDescent="0.75">
      <c r="A238" t="s">
        <v>43</v>
      </c>
      <c r="B238" t="s">
        <v>33</v>
      </c>
      <c r="C238">
        <v>1</v>
      </c>
      <c r="D238" t="s">
        <v>15</v>
      </c>
      <c r="E238">
        <v>2.7508465595701598E-2</v>
      </c>
    </row>
    <row r="239" spans="1:5" x14ac:dyDescent="0.75">
      <c r="A239" t="s">
        <v>43</v>
      </c>
      <c r="B239" t="s">
        <v>33</v>
      </c>
      <c r="C239">
        <v>2</v>
      </c>
      <c r="D239" t="s">
        <v>15</v>
      </c>
      <c r="E239">
        <v>2.0898524807307601E-2</v>
      </c>
    </row>
    <row r="240" spans="1:5" x14ac:dyDescent="0.75">
      <c r="A240" t="s">
        <v>43</v>
      </c>
      <c r="B240" t="s">
        <v>33</v>
      </c>
      <c r="C240">
        <v>3</v>
      </c>
      <c r="D240" t="s">
        <v>15</v>
      </c>
      <c r="E240">
        <v>2.7919718811972399E-2</v>
      </c>
    </row>
  </sheetData>
  <autoFilter ref="A1:E240"/>
  <sortState ref="G11:J30">
    <sortCondition ref="G11"/>
  </sortState>
  <conditionalFormatting sqref="K11:K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M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:N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:N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E26" sqref="E26:E28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6" x14ac:dyDescent="0.75">
      <c r="A2" t="s">
        <v>34</v>
      </c>
      <c r="B2" t="s">
        <v>18</v>
      </c>
      <c r="C2">
        <v>3</v>
      </c>
      <c r="D2" t="s">
        <v>14</v>
      </c>
      <c r="E2">
        <v>2.3870509340866802E-2</v>
      </c>
      <c r="F2">
        <v>1</v>
      </c>
    </row>
    <row r="3" spans="1:6" x14ac:dyDescent="0.75">
      <c r="A3" t="s">
        <v>4</v>
      </c>
      <c r="B3" t="s">
        <v>18</v>
      </c>
      <c r="C3">
        <v>2</v>
      </c>
      <c r="D3" t="s">
        <v>14</v>
      </c>
      <c r="E3">
        <v>2.4970739138467399E-2</v>
      </c>
      <c r="F3">
        <v>2</v>
      </c>
    </row>
    <row r="4" spans="1:6" x14ac:dyDescent="0.75">
      <c r="A4" t="s">
        <v>34</v>
      </c>
      <c r="B4" t="s">
        <v>18</v>
      </c>
      <c r="C4">
        <v>2</v>
      </c>
      <c r="D4" t="s">
        <v>14</v>
      </c>
      <c r="E4">
        <v>2.5964494137753001E-2</v>
      </c>
      <c r="F4">
        <v>3</v>
      </c>
    </row>
    <row r="5" spans="1:6" x14ac:dyDescent="0.75">
      <c r="A5" t="s">
        <v>4</v>
      </c>
      <c r="B5" t="s">
        <v>18</v>
      </c>
      <c r="C5">
        <v>1</v>
      </c>
      <c r="D5" t="s">
        <v>14</v>
      </c>
      <c r="E5">
        <v>2.8540118919806901E-2</v>
      </c>
      <c r="F5">
        <v>4</v>
      </c>
    </row>
    <row r="6" spans="1:6" x14ac:dyDescent="0.75">
      <c r="A6" t="s">
        <v>4</v>
      </c>
      <c r="B6" t="s">
        <v>18</v>
      </c>
      <c r="C6">
        <v>3</v>
      </c>
      <c r="D6" t="s">
        <v>14</v>
      </c>
      <c r="E6">
        <v>2.94941638919397E-2</v>
      </c>
      <c r="F6">
        <v>5</v>
      </c>
    </row>
    <row r="7" spans="1:6" x14ac:dyDescent="0.75">
      <c r="A7" t="s">
        <v>34</v>
      </c>
      <c r="B7" t="s">
        <v>18</v>
      </c>
      <c r="C7">
        <v>1</v>
      </c>
      <c r="D7" t="s">
        <v>14</v>
      </c>
      <c r="E7">
        <v>3.1351430247042303E-2</v>
      </c>
      <c r="F7">
        <v>6</v>
      </c>
    </row>
    <row r="8" spans="1:6" x14ac:dyDescent="0.75">
      <c r="A8" t="s">
        <v>40</v>
      </c>
      <c r="B8" t="s">
        <v>18</v>
      </c>
      <c r="C8">
        <v>1</v>
      </c>
      <c r="D8" t="s">
        <v>14</v>
      </c>
      <c r="E8" s="2">
        <v>4.7648894483160099E-2</v>
      </c>
      <c r="F8">
        <v>7</v>
      </c>
    </row>
    <row r="9" spans="1:6" x14ac:dyDescent="0.75">
      <c r="A9" t="s">
        <v>40</v>
      </c>
      <c r="B9" t="s">
        <v>18</v>
      </c>
      <c r="C9">
        <v>2</v>
      </c>
      <c r="D9" t="s">
        <v>14</v>
      </c>
      <c r="E9" s="2">
        <v>5.9013482627165097E-2</v>
      </c>
      <c r="F9">
        <v>8</v>
      </c>
    </row>
    <row r="10" spans="1:6" x14ac:dyDescent="0.75">
      <c r="A10" t="s">
        <v>40</v>
      </c>
      <c r="B10" t="s">
        <v>18</v>
      </c>
      <c r="C10">
        <v>3</v>
      </c>
      <c r="D10" t="s">
        <v>14</v>
      </c>
      <c r="E10" s="2">
        <v>7.0590954789878396E-2</v>
      </c>
      <c r="F10">
        <v>9</v>
      </c>
    </row>
    <row r="11" spans="1:6" x14ac:dyDescent="0.75">
      <c r="A11" t="s">
        <v>4</v>
      </c>
      <c r="B11" t="s">
        <v>31</v>
      </c>
      <c r="C11">
        <v>1</v>
      </c>
      <c r="D11" t="s">
        <v>14</v>
      </c>
      <c r="E11">
        <v>2.35762967279242E-2</v>
      </c>
      <c r="F11">
        <v>10</v>
      </c>
    </row>
    <row r="12" spans="1:6" x14ac:dyDescent="0.75">
      <c r="A12" t="s">
        <v>34</v>
      </c>
      <c r="B12" t="s">
        <v>31</v>
      </c>
      <c r="C12">
        <v>1</v>
      </c>
      <c r="D12" t="s">
        <v>14</v>
      </c>
      <c r="E12">
        <v>2.3777528286700499E-2</v>
      </c>
      <c r="F12">
        <v>11</v>
      </c>
    </row>
    <row r="13" spans="1:6" x14ac:dyDescent="0.75">
      <c r="A13" t="s">
        <v>4</v>
      </c>
      <c r="B13" t="s">
        <v>31</v>
      </c>
      <c r="C13">
        <v>2</v>
      </c>
      <c r="D13" t="s">
        <v>14</v>
      </c>
      <c r="E13">
        <v>2.47452914182986E-2</v>
      </c>
      <c r="F13">
        <v>12</v>
      </c>
    </row>
    <row r="14" spans="1:6" x14ac:dyDescent="0.75">
      <c r="A14" t="s">
        <v>34</v>
      </c>
      <c r="B14" t="s">
        <v>31</v>
      </c>
      <c r="C14">
        <v>2</v>
      </c>
      <c r="D14" t="s">
        <v>14</v>
      </c>
      <c r="E14">
        <v>2.5462483616251998E-2</v>
      </c>
      <c r="F14">
        <v>13</v>
      </c>
    </row>
    <row r="15" spans="1:6" x14ac:dyDescent="0.75">
      <c r="A15" t="s">
        <v>4</v>
      </c>
      <c r="B15" t="s">
        <v>31</v>
      </c>
      <c r="C15">
        <v>3</v>
      </c>
      <c r="D15" t="s">
        <v>14</v>
      </c>
      <c r="E15">
        <v>2.6251232657614299E-2</v>
      </c>
      <c r="F15">
        <v>14</v>
      </c>
    </row>
    <row r="16" spans="1:6" x14ac:dyDescent="0.75">
      <c r="A16" t="s">
        <v>40</v>
      </c>
      <c r="B16" t="s">
        <v>31</v>
      </c>
      <c r="C16">
        <v>3</v>
      </c>
      <c r="D16" t="s">
        <v>14</v>
      </c>
      <c r="E16">
        <v>4.1673290008475299E-2</v>
      </c>
      <c r="F16">
        <v>15</v>
      </c>
    </row>
    <row r="17" spans="1:6" x14ac:dyDescent="0.75">
      <c r="A17" t="s">
        <v>34</v>
      </c>
      <c r="B17" t="s">
        <v>31</v>
      </c>
      <c r="C17">
        <v>3</v>
      </c>
      <c r="D17" t="s">
        <v>14</v>
      </c>
      <c r="E17" s="2">
        <v>4.3542229215177003E-2</v>
      </c>
      <c r="F17">
        <v>16</v>
      </c>
    </row>
    <row r="18" spans="1:6" x14ac:dyDescent="0.75">
      <c r="A18" t="s">
        <v>40</v>
      </c>
      <c r="B18" t="s">
        <v>31</v>
      </c>
      <c r="C18">
        <v>2</v>
      </c>
      <c r="D18" t="s">
        <v>14</v>
      </c>
      <c r="E18" s="2">
        <v>5.1919599521397602E-2</v>
      </c>
      <c r="F18">
        <v>17</v>
      </c>
    </row>
    <row r="19" spans="1:6" x14ac:dyDescent="0.75">
      <c r="A19" t="s">
        <v>40</v>
      </c>
      <c r="B19" t="s">
        <v>31</v>
      </c>
      <c r="C19">
        <v>1</v>
      </c>
      <c r="D19" t="s">
        <v>14</v>
      </c>
      <c r="E19" s="2">
        <v>7.2557538018145296E-2</v>
      </c>
      <c r="F19">
        <v>18</v>
      </c>
    </row>
    <row r="20" spans="1:6" x14ac:dyDescent="0.75">
      <c r="A20" t="s">
        <v>4</v>
      </c>
      <c r="B20" t="s">
        <v>13</v>
      </c>
      <c r="C20">
        <v>1</v>
      </c>
      <c r="D20" t="s">
        <v>14</v>
      </c>
      <c r="E20">
        <v>2.4417459408496701E-2</v>
      </c>
      <c r="F20">
        <v>19</v>
      </c>
    </row>
    <row r="21" spans="1:6" x14ac:dyDescent="0.75">
      <c r="A21" t="s">
        <v>4</v>
      </c>
      <c r="B21" t="s">
        <v>13</v>
      </c>
      <c r="C21">
        <v>3</v>
      </c>
      <c r="D21" t="s">
        <v>14</v>
      </c>
      <c r="E21">
        <v>2.6324129242851699E-2</v>
      </c>
      <c r="F21">
        <v>20</v>
      </c>
    </row>
    <row r="22" spans="1:6" x14ac:dyDescent="0.75">
      <c r="A22" t="s">
        <v>4</v>
      </c>
      <c r="B22" t="s">
        <v>13</v>
      </c>
      <c r="C22">
        <v>2</v>
      </c>
      <c r="D22" t="s">
        <v>14</v>
      </c>
      <c r="E22">
        <v>2.6691849359963198E-2</v>
      </c>
      <c r="F22">
        <v>21</v>
      </c>
    </row>
    <row r="23" spans="1:6" x14ac:dyDescent="0.75">
      <c r="A23" t="s">
        <v>34</v>
      </c>
      <c r="B23" t="s">
        <v>13</v>
      </c>
      <c r="C23">
        <v>3</v>
      </c>
      <c r="D23" t="s">
        <v>14</v>
      </c>
      <c r="E23">
        <v>2.7236585284867901E-2</v>
      </c>
      <c r="F23">
        <v>22</v>
      </c>
    </row>
    <row r="24" spans="1:6" x14ac:dyDescent="0.75">
      <c r="A24" t="s">
        <v>34</v>
      </c>
      <c r="B24" t="s">
        <v>13</v>
      </c>
      <c r="C24">
        <v>1</v>
      </c>
      <c r="D24" t="s">
        <v>14</v>
      </c>
      <c r="E24">
        <v>3.2534130196836403E-2</v>
      </c>
      <c r="F24">
        <v>23</v>
      </c>
    </row>
    <row r="25" spans="1:6" x14ac:dyDescent="0.75">
      <c r="A25" t="s">
        <v>34</v>
      </c>
      <c r="B25" t="s">
        <v>13</v>
      </c>
      <c r="C25">
        <v>2</v>
      </c>
      <c r="D25" t="s">
        <v>14</v>
      </c>
      <c r="E25">
        <v>4.0139019224795902E-2</v>
      </c>
      <c r="F25">
        <v>24</v>
      </c>
    </row>
    <row r="26" spans="1:6" x14ac:dyDescent="0.75">
      <c r="A26" t="s">
        <v>40</v>
      </c>
      <c r="B26" t="s">
        <v>13</v>
      </c>
      <c r="C26">
        <v>2</v>
      </c>
      <c r="D26" t="s">
        <v>14</v>
      </c>
      <c r="E26" s="2">
        <v>4.0491485993698E-2</v>
      </c>
      <c r="F26">
        <v>25</v>
      </c>
    </row>
    <row r="27" spans="1:6" x14ac:dyDescent="0.75">
      <c r="A27" t="s">
        <v>40</v>
      </c>
      <c r="B27" t="s">
        <v>13</v>
      </c>
      <c r="C27">
        <v>1</v>
      </c>
      <c r="D27" t="s">
        <v>14</v>
      </c>
      <c r="E27" s="2">
        <v>4.5586324572539597E-2</v>
      </c>
      <c r="F27">
        <v>26</v>
      </c>
    </row>
    <row r="28" spans="1:6" x14ac:dyDescent="0.75">
      <c r="A28" t="s">
        <v>40</v>
      </c>
      <c r="B28" t="s">
        <v>13</v>
      </c>
      <c r="C28">
        <v>3</v>
      </c>
      <c r="D28" t="s">
        <v>14</v>
      </c>
      <c r="E28" s="2">
        <v>5.9360569569420797E-2</v>
      </c>
      <c r="F28">
        <v>27</v>
      </c>
    </row>
    <row r="37" spans="5:5" x14ac:dyDescent="0.75">
      <c r="E37" s="1"/>
    </row>
    <row r="43" spans="5:5" x14ac:dyDescent="0.75">
      <c r="E43" s="1"/>
    </row>
  </sheetData>
  <autoFilter ref="A1:E19">
    <sortState ref="A2:E28">
      <sortCondition ref="B1:B1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Lindsey</dc:creator>
  <cp:lastModifiedBy>Kate Lynn Lindsey</cp:lastModifiedBy>
  <dcterms:created xsi:type="dcterms:W3CDTF">2020-02-19T22:53:55Z</dcterms:created>
  <dcterms:modified xsi:type="dcterms:W3CDTF">2020-07-30T14:48:56Z</dcterms:modified>
</cp:coreProperties>
</file>