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fo8\Dropbox\Rutgers\Firestein Lab\Manuscript DRAFTS\2022 BDNF MEA paper\submission materials\3_Comms Biol\3_finalRevision\code2upload\nonMEAdata_EIneurons\TIFfiles_counted\"/>
    </mc:Choice>
  </mc:AlternateContent>
  <xr:revisionPtr revIDLastSave="0" documentId="13_ncr:1_{9AFF81EE-C040-4716-AAB8-FEBAE980C36B}" xr6:coauthVersionLast="47" xr6:coauthVersionMax="47" xr10:uidLastSave="{00000000-0000-0000-0000-000000000000}"/>
  <bookViews>
    <workbookView xWindow="-90" yWindow="-90" windowWidth="19380" windowHeight="11580" xr2:uid="{18C86D65-30B5-45D6-B8CE-B10B3BBDF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F23" i="1" s="1"/>
  <c r="G22" i="1"/>
  <c r="G18" i="1"/>
  <c r="G17" i="1"/>
  <c r="G16" i="1"/>
  <c r="F16" i="1" s="1"/>
  <c r="G15" i="1"/>
  <c r="G14" i="1"/>
  <c r="G13" i="1"/>
  <c r="G9" i="1"/>
  <c r="F9" i="1" s="1"/>
  <c r="G8" i="1"/>
  <c r="F8" i="1" s="1"/>
  <c r="G7" i="1"/>
  <c r="G6" i="1"/>
  <c r="G5" i="1"/>
  <c r="G4" i="1"/>
  <c r="D27" i="1"/>
  <c r="D26" i="1"/>
  <c r="D25" i="1"/>
  <c r="D24" i="1"/>
  <c r="C24" i="1" s="1"/>
  <c r="D23" i="1"/>
  <c r="D22" i="1"/>
  <c r="D18" i="1"/>
  <c r="C18" i="1" s="1"/>
  <c r="D17" i="1"/>
  <c r="D16" i="1"/>
  <c r="D15" i="1"/>
  <c r="D14" i="1"/>
  <c r="C14" i="1" s="1"/>
  <c r="D13" i="1"/>
  <c r="D9" i="1"/>
  <c r="D8" i="1"/>
  <c r="D7" i="1"/>
  <c r="C7" i="1" s="1"/>
  <c r="D6" i="1"/>
  <c r="D5" i="1"/>
  <c r="D4" i="1"/>
  <c r="F27" i="1"/>
  <c r="F17" i="1"/>
  <c r="F15" i="1"/>
  <c r="C17" i="1"/>
  <c r="C13" i="1"/>
  <c r="M26" i="1"/>
  <c r="L26" i="1" s="1"/>
  <c r="J18" i="1"/>
  <c r="J17" i="1"/>
  <c r="J16" i="1"/>
  <c r="I16" i="1" s="1"/>
  <c r="J15" i="1"/>
  <c r="J14" i="1"/>
  <c r="J13" i="1"/>
  <c r="J8" i="1"/>
  <c r="J7" i="1"/>
  <c r="J6" i="1"/>
  <c r="J5" i="1"/>
  <c r="J4" i="1"/>
  <c r="I4" i="1" s="1"/>
  <c r="M15" i="1"/>
  <c r="L15" i="1" s="1"/>
  <c r="M14" i="1"/>
  <c r="M13" i="1"/>
  <c r="M9" i="1"/>
  <c r="L9" i="1" s="1"/>
  <c r="M8" i="1"/>
  <c r="M7" i="1"/>
  <c r="M6" i="1"/>
  <c r="M5" i="1"/>
  <c r="L5" i="1" s="1"/>
  <c r="M4" i="1"/>
  <c r="L4" i="1" s="1"/>
  <c r="L13" i="1"/>
  <c r="M27" i="1"/>
  <c r="L27" i="1" s="1"/>
  <c r="M16" i="1"/>
  <c r="M17" i="1"/>
  <c r="F22" i="1"/>
  <c r="F26" i="1"/>
  <c r="F4" i="1"/>
  <c r="F5" i="1"/>
  <c r="F7" i="1"/>
  <c r="C27" i="1"/>
  <c r="C15" i="1"/>
  <c r="C6" i="1"/>
  <c r="J23" i="1"/>
  <c r="I23" i="1" s="1"/>
  <c r="I14" i="1"/>
  <c r="I15" i="1"/>
  <c r="I17" i="1"/>
  <c r="I7" i="1"/>
  <c r="I5" i="1"/>
  <c r="I8" i="1"/>
  <c r="J9" i="1"/>
  <c r="I9" i="1" s="1"/>
  <c r="L22" i="1"/>
  <c r="M22" i="1"/>
  <c r="M23" i="1"/>
  <c r="L23" i="1" s="1"/>
  <c r="M24" i="1"/>
  <c r="L24" i="1" s="1"/>
  <c r="M25" i="1"/>
  <c r="L25" i="1" s="1"/>
  <c r="F24" i="1"/>
  <c r="F25" i="1"/>
  <c r="C22" i="1"/>
  <c r="C23" i="1"/>
  <c r="C26" i="1"/>
  <c r="C25" i="1"/>
  <c r="I22" i="1"/>
  <c r="J22" i="1"/>
  <c r="J26" i="1"/>
  <c r="I26" i="1" s="1"/>
  <c r="J25" i="1"/>
  <c r="I25" i="1" s="1"/>
  <c r="J24" i="1"/>
  <c r="I24" i="1" s="1"/>
  <c r="I27" i="1"/>
  <c r="J27" i="1"/>
  <c r="L14" i="1"/>
  <c r="L16" i="1"/>
  <c r="L17" i="1"/>
  <c r="M18" i="1"/>
  <c r="L18" i="1" s="1"/>
  <c r="F13" i="1"/>
  <c r="F14" i="1"/>
  <c r="F18" i="1"/>
  <c r="C16" i="1"/>
  <c r="I13" i="1"/>
  <c r="I18" i="1"/>
  <c r="L6" i="1"/>
  <c r="L7" i="1"/>
  <c r="L8" i="1"/>
  <c r="F6" i="1"/>
  <c r="C9" i="1"/>
  <c r="C8" i="1"/>
  <c r="C5" i="1"/>
  <c r="I6" i="1"/>
  <c r="C4" i="1"/>
</calcChain>
</file>

<file path=xl/sharedStrings.xml><?xml version="1.0" encoding="utf-8"?>
<sst xmlns="http://schemas.openxmlformats.org/spreadsheetml/2006/main" count="78" uniqueCount="16">
  <si>
    <t>A</t>
  </si>
  <si>
    <t>im1</t>
  </si>
  <si>
    <t>im2</t>
  </si>
  <si>
    <t>im3</t>
  </si>
  <si>
    <t>im4</t>
  </si>
  <si>
    <t>im5</t>
  </si>
  <si>
    <t>im6</t>
  </si>
  <si>
    <t>B</t>
  </si>
  <si>
    <t>C</t>
  </si>
  <si>
    <t>MAP2</t>
  </si>
  <si>
    <t>VGLUT1</t>
  </si>
  <si>
    <t>GAD67</t>
  </si>
  <si>
    <t>0g 0B</t>
  </si>
  <si>
    <t>30g 0B</t>
  </si>
  <si>
    <t>0g 50B</t>
  </si>
  <si>
    <t>30g 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</si>
</sst>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76CE-C471-4EAA-8440-57231B5A5BEC}">
  <dimension ref="A1:M27"/>
  <sheetViews>
    <sheetView tabSelected="1" workbookViewId="0">
      <selection activeCell="I8" sqref="I8"/>
    </sheetView>
  </sheetViews>
  <sheetFormatPr defaultRowHeight="14.75" x14ac:dyDescent="0.75"/>
  <cols>
    <col min="1" max="2" width="8.7265625" style="1"/>
    <col min="3" max="3" width="11.81640625" style="1" bestFit="1" customWidth="1"/>
    <col min="4" max="4" width="11.90625" style="1" bestFit="1" customWidth="1"/>
    <col min="5" max="5" width="8.7265625" style="1"/>
    <col min="6" max="6" width="11.81640625" style="1" bestFit="1" customWidth="1"/>
    <col min="7" max="7" width="11.90625" style="1" bestFit="1" customWidth="1"/>
    <col min="8" max="16384" width="8.7265625" style="1"/>
  </cols>
  <sheetData>
    <row r="1" spans="1:13" x14ac:dyDescent="0.75">
      <c r="B1" s="3" t="s">
        <v>12</v>
      </c>
      <c r="C1" s="3"/>
      <c r="D1" s="3"/>
      <c r="E1" s="3" t="s">
        <v>14</v>
      </c>
      <c r="F1" s="3"/>
      <c r="G1" s="3"/>
      <c r="H1" s="3" t="s">
        <v>13</v>
      </c>
      <c r="I1" s="3"/>
      <c r="J1" s="3"/>
      <c r="K1" s="3" t="s">
        <v>15</v>
      </c>
      <c r="L1" s="3"/>
      <c r="M1" s="3"/>
    </row>
    <row r="2" spans="1:13" x14ac:dyDescent="0.75">
      <c r="B2" s="3" t="s">
        <v>0</v>
      </c>
      <c r="C2" s="3"/>
      <c r="D2" s="3"/>
      <c r="E2" s="3" t="s">
        <v>0</v>
      </c>
      <c r="F2" s="3"/>
      <c r="G2" s="3"/>
      <c r="H2" s="3" t="s">
        <v>0</v>
      </c>
      <c r="I2" s="3"/>
      <c r="J2" s="3"/>
      <c r="K2" s="3" t="s">
        <v>0</v>
      </c>
      <c r="L2" s="3"/>
      <c r="M2" s="3"/>
    </row>
    <row r="3" spans="1:13" x14ac:dyDescent="0.75">
      <c r="B3" s="2" t="s">
        <v>9</v>
      </c>
      <c r="C3" s="2" t="s">
        <v>10</v>
      </c>
      <c r="D3" s="2" t="s">
        <v>11</v>
      </c>
      <c r="E3" s="2" t="s">
        <v>9</v>
      </c>
      <c r="F3" s="2" t="s">
        <v>10</v>
      </c>
      <c r="G3" s="2" t="s">
        <v>11</v>
      </c>
      <c r="H3" s="2" t="s">
        <v>9</v>
      </c>
      <c r="I3" s="2" t="s">
        <v>10</v>
      </c>
      <c r="J3" s="2" t="s">
        <v>11</v>
      </c>
      <c r="K3" s="2" t="s">
        <v>9</v>
      </c>
      <c r="L3" s="2" t="s">
        <v>10</v>
      </c>
      <c r="M3" s="2" t="s">
        <v>11</v>
      </c>
    </row>
    <row r="4" spans="1:13" x14ac:dyDescent="0.75">
      <c r="A4" s="1" t="s">
        <v>1</v>
      </c>
      <c r="B4" s="1">
        <v>28</v>
      </c>
      <c r="C4" s="1">
        <f t="shared" ref="C4:C9" si="0">1-D4</f>
        <v>0.85714285714285721</v>
      </c>
      <c r="D4" s="1">
        <f>4/B4</f>
        <v>0.14285714285714285</v>
      </c>
      <c r="E4" s="1">
        <v>26</v>
      </c>
      <c r="F4" s="1">
        <f t="shared" ref="F4:F9" si="1">1-G4</f>
        <v>0.80769230769230771</v>
      </c>
      <c r="G4" s="1">
        <f>5/E4</f>
        <v>0.19230769230769232</v>
      </c>
      <c r="H4" s="1">
        <v>1</v>
      </c>
      <c r="I4" s="1">
        <f t="shared" ref="I4:I9" si="2">1-J4</f>
        <v>1</v>
      </c>
      <c r="J4" s="1">
        <f>0/H4</f>
        <v>0</v>
      </c>
      <c r="K4" s="1">
        <v>4</v>
      </c>
      <c r="L4" s="1">
        <f t="shared" ref="L4:L9" si="3">1-M4</f>
        <v>0.75</v>
      </c>
      <c r="M4" s="1">
        <f>1/K4</f>
        <v>0.25</v>
      </c>
    </row>
    <row r="5" spans="1:13" x14ac:dyDescent="0.75">
      <c r="A5" s="1" t="s">
        <v>2</v>
      </c>
      <c r="B5" s="1">
        <v>14</v>
      </c>
      <c r="C5" s="1">
        <f t="shared" si="0"/>
        <v>0.85714285714285721</v>
      </c>
      <c r="D5" s="1">
        <f>2/B5</f>
        <v>0.14285714285714285</v>
      </c>
      <c r="E5" s="1">
        <v>23</v>
      </c>
      <c r="F5" s="1">
        <f t="shared" si="1"/>
        <v>0.95652173913043481</v>
      </c>
      <c r="G5" s="1">
        <f>1/E5</f>
        <v>4.3478260869565216E-2</v>
      </c>
      <c r="H5" s="1">
        <v>2</v>
      </c>
      <c r="I5" s="1">
        <f t="shared" si="2"/>
        <v>0.5</v>
      </c>
      <c r="J5" s="1">
        <f>1/H5</f>
        <v>0.5</v>
      </c>
      <c r="K5" s="1">
        <v>4</v>
      </c>
      <c r="L5" s="1">
        <f t="shared" si="3"/>
        <v>0.5</v>
      </c>
      <c r="M5" s="1">
        <f>2/K5</f>
        <v>0.5</v>
      </c>
    </row>
    <row r="6" spans="1:13" x14ac:dyDescent="0.75">
      <c r="A6" s="1" t="s">
        <v>3</v>
      </c>
      <c r="B6" s="1">
        <v>15</v>
      </c>
      <c r="C6" s="1">
        <f t="shared" si="0"/>
        <v>0.8666666666666667</v>
      </c>
      <c r="D6" s="1">
        <f>2/B6</f>
        <v>0.13333333333333333</v>
      </c>
      <c r="E6" s="1">
        <v>25</v>
      </c>
      <c r="F6" s="1">
        <f t="shared" si="1"/>
        <v>0.88</v>
      </c>
      <c r="G6" s="1">
        <f>3/E6</f>
        <v>0.12</v>
      </c>
      <c r="H6" s="1">
        <v>2</v>
      </c>
      <c r="I6" s="1">
        <f t="shared" si="2"/>
        <v>1</v>
      </c>
      <c r="J6" s="1">
        <f>0/H6</f>
        <v>0</v>
      </c>
      <c r="K6" s="1">
        <v>3</v>
      </c>
      <c r="L6" s="1">
        <f t="shared" si="3"/>
        <v>0.66666666666666674</v>
      </c>
      <c r="M6" s="1">
        <f>1/K6</f>
        <v>0.33333333333333331</v>
      </c>
    </row>
    <row r="7" spans="1:13" x14ac:dyDescent="0.75">
      <c r="A7" s="1" t="s">
        <v>4</v>
      </c>
      <c r="B7" s="1">
        <v>16</v>
      </c>
      <c r="C7" s="1">
        <f t="shared" si="0"/>
        <v>0.875</v>
      </c>
      <c r="D7" s="1">
        <f>2/B7</f>
        <v>0.125</v>
      </c>
      <c r="E7" s="1">
        <v>25</v>
      </c>
      <c r="F7" s="1">
        <f t="shared" si="1"/>
        <v>0.8</v>
      </c>
      <c r="G7" s="1">
        <f>5/E7</f>
        <v>0.2</v>
      </c>
      <c r="H7" s="1">
        <v>3</v>
      </c>
      <c r="I7" s="1">
        <f t="shared" si="2"/>
        <v>1</v>
      </c>
      <c r="J7" s="1">
        <f>0/H7</f>
        <v>0</v>
      </c>
      <c r="K7" s="1">
        <v>3</v>
      </c>
      <c r="L7" s="1">
        <f t="shared" si="3"/>
        <v>0.33333333333333337</v>
      </c>
      <c r="M7" s="1">
        <f>2/K7</f>
        <v>0.66666666666666663</v>
      </c>
    </row>
    <row r="8" spans="1:13" x14ac:dyDescent="0.75">
      <c r="A8" s="1" t="s">
        <v>5</v>
      </c>
      <c r="B8" s="1">
        <v>30</v>
      </c>
      <c r="C8" s="1">
        <f t="shared" si="0"/>
        <v>0.96666666666666667</v>
      </c>
      <c r="D8" s="1">
        <f>1/B8</f>
        <v>3.3333333333333333E-2</v>
      </c>
      <c r="E8" s="1">
        <v>20</v>
      </c>
      <c r="F8" s="1">
        <f t="shared" si="1"/>
        <v>0.8</v>
      </c>
      <c r="G8" s="1">
        <f>4/E8</f>
        <v>0.2</v>
      </c>
      <c r="H8" s="1">
        <v>2</v>
      </c>
      <c r="I8" s="1">
        <f t="shared" si="2"/>
        <v>0.5</v>
      </c>
      <c r="J8" s="1">
        <f>1/H8</f>
        <v>0.5</v>
      </c>
      <c r="K8" s="1">
        <v>2</v>
      </c>
      <c r="L8" s="1">
        <f t="shared" si="3"/>
        <v>0.5</v>
      </c>
      <c r="M8" s="1">
        <f>1/K8</f>
        <v>0.5</v>
      </c>
    </row>
    <row r="9" spans="1:13" x14ac:dyDescent="0.75">
      <c r="A9" s="1" t="s">
        <v>6</v>
      </c>
      <c r="B9" s="1">
        <v>17</v>
      </c>
      <c r="C9" s="1">
        <f t="shared" si="0"/>
        <v>0.88235294117647056</v>
      </c>
      <c r="D9" s="1">
        <f>(2/B9)</f>
        <v>0.11764705882352941</v>
      </c>
      <c r="E9" s="1">
        <v>17</v>
      </c>
      <c r="F9" s="1">
        <f t="shared" si="1"/>
        <v>0.76470588235294112</v>
      </c>
      <c r="G9" s="1">
        <f>4/E9</f>
        <v>0.23529411764705882</v>
      </c>
      <c r="H9" s="1">
        <v>2</v>
      </c>
      <c r="I9" s="1">
        <f t="shared" si="2"/>
        <v>1</v>
      </c>
      <c r="J9" s="1">
        <f>0/H9</f>
        <v>0</v>
      </c>
      <c r="K9" s="1">
        <v>5</v>
      </c>
      <c r="L9" s="1">
        <f t="shared" si="3"/>
        <v>0.4</v>
      </c>
      <c r="M9" s="1">
        <f>3/K9</f>
        <v>0.6</v>
      </c>
    </row>
    <row r="10" spans="1:13" x14ac:dyDescent="0.75">
      <c r="B10" s="3" t="s">
        <v>12</v>
      </c>
      <c r="C10" s="3"/>
      <c r="D10" s="3"/>
      <c r="E10" s="3" t="s">
        <v>14</v>
      </c>
      <c r="F10" s="3"/>
      <c r="G10" s="3"/>
      <c r="H10" s="3" t="s">
        <v>13</v>
      </c>
      <c r="I10" s="3"/>
      <c r="J10" s="3"/>
      <c r="K10" s="3" t="s">
        <v>15</v>
      </c>
      <c r="L10" s="3"/>
      <c r="M10" s="3"/>
    </row>
    <row r="11" spans="1:13" x14ac:dyDescent="0.75">
      <c r="B11" s="3" t="s">
        <v>7</v>
      </c>
      <c r="C11" s="3"/>
      <c r="D11" s="3"/>
      <c r="E11" s="3" t="s">
        <v>7</v>
      </c>
      <c r="F11" s="3"/>
      <c r="G11" s="3"/>
      <c r="H11" s="3" t="s">
        <v>7</v>
      </c>
      <c r="I11" s="3"/>
      <c r="J11" s="3"/>
      <c r="K11" s="3" t="s">
        <v>7</v>
      </c>
      <c r="L11" s="3"/>
      <c r="M11" s="3"/>
    </row>
    <row r="12" spans="1:13" x14ac:dyDescent="0.75">
      <c r="B12" s="2" t="s">
        <v>9</v>
      </c>
      <c r="C12" s="2" t="s">
        <v>10</v>
      </c>
      <c r="D12" s="2" t="s">
        <v>11</v>
      </c>
      <c r="E12" s="2" t="s">
        <v>9</v>
      </c>
      <c r="F12" s="2" t="s">
        <v>10</v>
      </c>
      <c r="G12" s="2" t="s">
        <v>11</v>
      </c>
      <c r="H12" s="2" t="s">
        <v>9</v>
      </c>
      <c r="I12" s="2" t="s">
        <v>10</v>
      </c>
      <c r="J12" s="2" t="s">
        <v>11</v>
      </c>
      <c r="K12" s="2" t="s">
        <v>9</v>
      </c>
      <c r="L12" s="2" t="s">
        <v>10</v>
      </c>
      <c r="M12" s="2" t="s">
        <v>11</v>
      </c>
    </row>
    <row r="13" spans="1:13" x14ac:dyDescent="0.75">
      <c r="A13" s="1" t="s">
        <v>1</v>
      </c>
      <c r="B13" s="1">
        <v>27</v>
      </c>
      <c r="C13" s="1">
        <f t="shared" ref="C13:C18" si="4">1-D13</f>
        <v>0.92592592592592593</v>
      </c>
      <c r="D13" s="1">
        <f>2/B13</f>
        <v>7.407407407407407E-2</v>
      </c>
      <c r="E13" s="1">
        <v>34</v>
      </c>
      <c r="F13" s="1">
        <f t="shared" ref="F13:F18" si="5">1-G13</f>
        <v>0.94117647058823528</v>
      </c>
      <c r="G13" s="1">
        <f>2/E13</f>
        <v>5.8823529411764705E-2</v>
      </c>
      <c r="H13" s="1">
        <v>5</v>
      </c>
      <c r="I13" s="1">
        <f t="shared" ref="I13:I18" si="6">1-J13</f>
        <v>1</v>
      </c>
      <c r="J13" s="1">
        <f>0/H13</f>
        <v>0</v>
      </c>
      <c r="K13" s="1">
        <v>5</v>
      </c>
      <c r="L13" s="1">
        <f t="shared" ref="L13:L18" si="7">1-M13</f>
        <v>1</v>
      </c>
      <c r="M13" s="1">
        <f>0/K13</f>
        <v>0</v>
      </c>
    </row>
    <row r="14" spans="1:13" x14ac:dyDescent="0.75">
      <c r="A14" s="1" t="s">
        <v>2</v>
      </c>
      <c r="B14" s="1">
        <v>44</v>
      </c>
      <c r="C14" s="1">
        <f t="shared" si="4"/>
        <v>0.90909090909090906</v>
      </c>
      <c r="D14" s="1">
        <f>4/B14</f>
        <v>9.0909090909090912E-2</v>
      </c>
      <c r="E14" s="1">
        <v>40</v>
      </c>
      <c r="F14" s="1">
        <f t="shared" si="5"/>
        <v>0.85</v>
      </c>
      <c r="G14" s="1">
        <f>6/E14</f>
        <v>0.15</v>
      </c>
      <c r="H14" s="1">
        <v>2</v>
      </c>
      <c r="I14" s="1">
        <f t="shared" si="6"/>
        <v>1</v>
      </c>
      <c r="J14" s="1">
        <f>0/H14</f>
        <v>0</v>
      </c>
      <c r="K14" s="1">
        <v>5</v>
      </c>
      <c r="L14" s="1">
        <f t="shared" si="7"/>
        <v>0.6</v>
      </c>
      <c r="M14" s="1">
        <f>2/K14</f>
        <v>0.4</v>
      </c>
    </row>
    <row r="15" spans="1:13" x14ac:dyDescent="0.75">
      <c r="A15" s="1" t="s">
        <v>3</v>
      </c>
      <c r="B15" s="1">
        <v>24</v>
      </c>
      <c r="C15" s="1">
        <f t="shared" si="4"/>
        <v>0.91666666666666663</v>
      </c>
      <c r="D15" s="1">
        <f>2/B15</f>
        <v>8.3333333333333329E-2</v>
      </c>
      <c r="E15" s="1">
        <v>49</v>
      </c>
      <c r="F15" s="1">
        <f t="shared" si="5"/>
        <v>0.77551020408163263</v>
      </c>
      <c r="G15" s="1">
        <f>11/E15</f>
        <v>0.22448979591836735</v>
      </c>
      <c r="H15" s="1">
        <v>3</v>
      </c>
      <c r="I15" s="1">
        <f t="shared" si="6"/>
        <v>0.66666666666666674</v>
      </c>
      <c r="J15" s="1">
        <f>1/H15</f>
        <v>0.33333333333333331</v>
      </c>
      <c r="K15" s="1">
        <v>11</v>
      </c>
      <c r="L15" s="1">
        <f t="shared" si="7"/>
        <v>0.63636363636363635</v>
      </c>
      <c r="M15" s="1">
        <f>4/K15</f>
        <v>0.36363636363636365</v>
      </c>
    </row>
    <row r="16" spans="1:13" x14ac:dyDescent="0.75">
      <c r="A16" s="1" t="s">
        <v>4</v>
      </c>
      <c r="B16" s="1">
        <v>39</v>
      </c>
      <c r="C16" s="1">
        <f t="shared" si="4"/>
        <v>0.92307692307692313</v>
      </c>
      <c r="D16" s="1">
        <f>3/B16</f>
        <v>7.6923076923076927E-2</v>
      </c>
      <c r="E16" s="1">
        <v>34</v>
      </c>
      <c r="F16" s="1">
        <f t="shared" si="5"/>
        <v>0.88235294117647056</v>
      </c>
      <c r="G16" s="1">
        <f>4/E16</f>
        <v>0.11764705882352941</v>
      </c>
      <c r="H16" s="1">
        <v>2</v>
      </c>
      <c r="I16" s="1">
        <f t="shared" si="6"/>
        <v>0.5</v>
      </c>
      <c r="J16" s="1">
        <f>1/H16</f>
        <v>0.5</v>
      </c>
      <c r="K16" s="1">
        <v>2</v>
      </c>
      <c r="L16" s="1">
        <f t="shared" si="7"/>
        <v>0</v>
      </c>
      <c r="M16" s="1">
        <f>2/K16</f>
        <v>1</v>
      </c>
    </row>
    <row r="17" spans="1:13" x14ac:dyDescent="0.75">
      <c r="A17" s="1" t="s">
        <v>5</v>
      </c>
      <c r="B17" s="1">
        <v>42</v>
      </c>
      <c r="C17" s="1">
        <f t="shared" si="4"/>
        <v>0.88095238095238093</v>
      </c>
      <c r="D17" s="1">
        <f>5/B17</f>
        <v>0.11904761904761904</v>
      </c>
      <c r="E17" s="1">
        <v>32</v>
      </c>
      <c r="F17" s="1">
        <f t="shared" si="5"/>
        <v>0.875</v>
      </c>
      <c r="G17" s="1">
        <f>4/E17</f>
        <v>0.125</v>
      </c>
      <c r="H17" s="1">
        <v>5</v>
      </c>
      <c r="I17" s="1">
        <f t="shared" si="6"/>
        <v>0.4</v>
      </c>
      <c r="J17" s="1">
        <f>3/H17</f>
        <v>0.6</v>
      </c>
      <c r="K17" s="1">
        <v>4</v>
      </c>
      <c r="L17" s="1">
        <f t="shared" si="7"/>
        <v>0.5</v>
      </c>
      <c r="M17" s="1">
        <f>2/K17</f>
        <v>0.5</v>
      </c>
    </row>
    <row r="18" spans="1:13" x14ac:dyDescent="0.75">
      <c r="A18" s="1" t="s">
        <v>6</v>
      </c>
      <c r="B18" s="1">
        <v>33</v>
      </c>
      <c r="C18" s="1">
        <f t="shared" si="4"/>
        <v>0.90909090909090906</v>
      </c>
      <c r="D18" s="1">
        <f>3/B18</f>
        <v>9.0909090909090912E-2</v>
      </c>
      <c r="E18" s="1">
        <v>35</v>
      </c>
      <c r="F18" s="1">
        <f t="shared" si="5"/>
        <v>0.82857142857142851</v>
      </c>
      <c r="G18" s="1">
        <f>6/E18</f>
        <v>0.17142857142857143</v>
      </c>
      <c r="H18" s="1">
        <v>3</v>
      </c>
      <c r="I18" s="1">
        <f t="shared" si="6"/>
        <v>1</v>
      </c>
      <c r="J18" s="1">
        <f>0/H18</f>
        <v>0</v>
      </c>
      <c r="K18" s="1">
        <v>4</v>
      </c>
      <c r="L18" s="1">
        <f t="shared" si="7"/>
        <v>0.75</v>
      </c>
      <c r="M18" s="1">
        <f>1/K18</f>
        <v>0.25</v>
      </c>
    </row>
    <row r="19" spans="1:13" x14ac:dyDescent="0.75">
      <c r="B19" s="3" t="s">
        <v>12</v>
      </c>
      <c r="C19" s="3"/>
      <c r="D19" s="3"/>
      <c r="E19" s="3" t="s">
        <v>14</v>
      </c>
      <c r="F19" s="3"/>
      <c r="G19" s="3"/>
      <c r="H19" s="3" t="s">
        <v>13</v>
      </c>
      <c r="I19" s="3"/>
      <c r="J19" s="3"/>
      <c r="K19" s="3" t="s">
        <v>15</v>
      </c>
      <c r="L19" s="3"/>
      <c r="M19" s="3"/>
    </row>
    <row r="20" spans="1:13" x14ac:dyDescent="0.75">
      <c r="B20" s="3" t="s">
        <v>8</v>
      </c>
      <c r="C20" s="3"/>
      <c r="D20" s="3"/>
      <c r="E20" s="3" t="s">
        <v>8</v>
      </c>
      <c r="F20" s="3"/>
      <c r="G20" s="3"/>
      <c r="H20" s="3" t="s">
        <v>8</v>
      </c>
      <c r="I20" s="3"/>
      <c r="J20" s="3"/>
      <c r="K20" s="3" t="s">
        <v>8</v>
      </c>
      <c r="L20" s="3"/>
      <c r="M20" s="3"/>
    </row>
    <row r="21" spans="1:13" x14ac:dyDescent="0.75">
      <c r="B21" s="2" t="s">
        <v>9</v>
      </c>
      <c r="C21" s="2" t="s">
        <v>10</v>
      </c>
      <c r="D21" s="2" t="s">
        <v>11</v>
      </c>
      <c r="E21" s="2" t="s">
        <v>9</v>
      </c>
      <c r="F21" s="2" t="s">
        <v>10</v>
      </c>
      <c r="G21" s="2" t="s">
        <v>11</v>
      </c>
      <c r="H21" s="2" t="s">
        <v>9</v>
      </c>
      <c r="I21" s="2" t="s">
        <v>10</v>
      </c>
      <c r="J21" s="2" t="s">
        <v>11</v>
      </c>
      <c r="K21" s="2" t="s">
        <v>9</v>
      </c>
      <c r="L21" s="2" t="s">
        <v>10</v>
      </c>
      <c r="M21" s="2" t="s">
        <v>11</v>
      </c>
    </row>
    <row r="22" spans="1:13" x14ac:dyDescent="0.75">
      <c r="A22" s="1" t="s">
        <v>1</v>
      </c>
      <c r="B22" s="1">
        <v>21</v>
      </c>
      <c r="C22" s="1">
        <f t="shared" ref="C22:C27" si="8">1-D22</f>
        <v>0.90476190476190477</v>
      </c>
      <c r="D22" s="1">
        <f>2/B22</f>
        <v>9.5238095238095233E-2</v>
      </c>
      <c r="E22" s="1">
        <v>14</v>
      </c>
      <c r="F22" s="1">
        <f t="shared" ref="F22:F27" si="9">1-G22</f>
        <v>0.85714285714285721</v>
      </c>
      <c r="G22" s="1">
        <f>2/E22</f>
        <v>0.14285714285714285</v>
      </c>
      <c r="H22" s="1">
        <v>1</v>
      </c>
      <c r="I22" s="1">
        <f t="shared" ref="I22:I27" si="10">1-J22</f>
        <v>1</v>
      </c>
      <c r="J22" s="1">
        <f>0/H22</f>
        <v>0</v>
      </c>
      <c r="K22" s="1">
        <v>6</v>
      </c>
      <c r="L22" s="1">
        <f t="shared" ref="L22:L27" si="11">1-M22</f>
        <v>0.83333333333333337</v>
      </c>
      <c r="M22" s="1">
        <f>1/K22</f>
        <v>0.16666666666666666</v>
      </c>
    </row>
    <row r="23" spans="1:13" x14ac:dyDescent="0.75">
      <c r="A23" s="1" t="s">
        <v>2</v>
      </c>
      <c r="B23" s="1">
        <v>27</v>
      </c>
      <c r="C23" s="1">
        <f t="shared" si="8"/>
        <v>0.85185185185185186</v>
      </c>
      <c r="D23" s="1">
        <f>4/B23</f>
        <v>0.14814814814814814</v>
      </c>
      <c r="E23" s="1">
        <v>40</v>
      </c>
      <c r="F23" s="1">
        <f t="shared" si="9"/>
        <v>0.92500000000000004</v>
      </c>
      <c r="G23" s="1">
        <f>3/E23</f>
        <v>7.4999999999999997E-2</v>
      </c>
      <c r="H23" s="1">
        <v>2</v>
      </c>
      <c r="I23" s="1">
        <f t="shared" si="10"/>
        <v>1</v>
      </c>
      <c r="J23" s="1">
        <f>0/H23</f>
        <v>0</v>
      </c>
      <c r="K23" s="1">
        <v>3</v>
      </c>
      <c r="L23" s="1">
        <f t="shared" si="11"/>
        <v>1</v>
      </c>
      <c r="M23" s="1">
        <f>0/K23</f>
        <v>0</v>
      </c>
    </row>
    <row r="24" spans="1:13" x14ac:dyDescent="0.75">
      <c r="A24" s="1" t="s">
        <v>3</v>
      </c>
      <c r="B24" s="1">
        <v>23</v>
      </c>
      <c r="C24" s="1">
        <f t="shared" si="8"/>
        <v>0.82608695652173914</v>
      </c>
      <c r="D24" s="1">
        <f>4/B24</f>
        <v>0.17391304347826086</v>
      </c>
      <c r="E24" s="1">
        <v>24</v>
      </c>
      <c r="F24" s="1">
        <f t="shared" si="9"/>
        <v>0.83333333333333337</v>
      </c>
      <c r="G24" s="1">
        <f>4/E24</f>
        <v>0.16666666666666666</v>
      </c>
      <c r="H24" s="1">
        <v>2</v>
      </c>
      <c r="I24" s="1">
        <f t="shared" si="10"/>
        <v>1</v>
      </c>
      <c r="J24" s="1">
        <f>0/H24</f>
        <v>0</v>
      </c>
      <c r="K24" s="1">
        <v>3</v>
      </c>
      <c r="L24" s="1">
        <f t="shared" si="11"/>
        <v>0.33333333333333337</v>
      </c>
      <c r="M24" s="1">
        <f>2/K24</f>
        <v>0.66666666666666663</v>
      </c>
    </row>
    <row r="25" spans="1:13" x14ac:dyDescent="0.75">
      <c r="A25" s="1" t="s">
        <v>4</v>
      </c>
      <c r="B25" s="1">
        <v>36</v>
      </c>
      <c r="C25" s="1">
        <f t="shared" si="8"/>
        <v>0.88888888888888884</v>
      </c>
      <c r="D25" s="1">
        <f>4/B25</f>
        <v>0.1111111111111111</v>
      </c>
      <c r="E25" s="1">
        <v>33</v>
      </c>
      <c r="F25" s="1">
        <f t="shared" si="9"/>
        <v>0.84848484848484851</v>
      </c>
      <c r="G25" s="1">
        <f>5/E25</f>
        <v>0.15151515151515152</v>
      </c>
      <c r="H25" s="1">
        <v>3</v>
      </c>
      <c r="I25" s="1">
        <f t="shared" si="10"/>
        <v>1</v>
      </c>
      <c r="J25" s="1">
        <f>0/H25</f>
        <v>0</v>
      </c>
      <c r="K25" s="1">
        <v>3</v>
      </c>
      <c r="L25" s="1">
        <f t="shared" si="11"/>
        <v>0.66666666666666674</v>
      </c>
      <c r="M25" s="1">
        <f>1/K25</f>
        <v>0.33333333333333331</v>
      </c>
    </row>
    <row r="26" spans="1:13" x14ac:dyDescent="0.75">
      <c r="A26" s="1" t="s">
        <v>5</v>
      </c>
      <c r="B26" s="1">
        <v>31</v>
      </c>
      <c r="C26" s="1">
        <f t="shared" si="8"/>
        <v>0.80645161290322576</v>
      </c>
      <c r="D26" s="1">
        <f>6/B26</f>
        <v>0.19354838709677419</v>
      </c>
      <c r="E26" s="1">
        <v>23</v>
      </c>
      <c r="F26" s="1">
        <f t="shared" si="9"/>
        <v>0.95652173913043481</v>
      </c>
      <c r="G26" s="1">
        <f>1/E26</f>
        <v>4.3478260869565216E-2</v>
      </c>
      <c r="H26" s="1">
        <v>1</v>
      </c>
      <c r="I26" s="1">
        <f t="shared" si="10"/>
        <v>1</v>
      </c>
      <c r="J26" s="1">
        <f>0/H26</f>
        <v>0</v>
      </c>
      <c r="K26" s="1">
        <v>4</v>
      </c>
      <c r="L26" s="1">
        <f t="shared" si="11"/>
        <v>1</v>
      </c>
      <c r="M26" s="1">
        <f>0/K26</f>
        <v>0</v>
      </c>
    </row>
    <row r="27" spans="1:13" x14ac:dyDescent="0.75">
      <c r="A27" s="1" t="s">
        <v>6</v>
      </c>
      <c r="B27" s="1">
        <v>16</v>
      </c>
      <c r="C27" s="1">
        <f t="shared" si="8"/>
        <v>0.75</v>
      </c>
      <c r="D27" s="1">
        <f>4/B27</f>
        <v>0.25</v>
      </c>
      <c r="E27" s="1">
        <v>37</v>
      </c>
      <c r="F27" s="1">
        <f t="shared" si="9"/>
        <v>0.7567567567567568</v>
      </c>
      <c r="G27" s="1">
        <f>9/E27</f>
        <v>0.24324324324324326</v>
      </c>
      <c r="H27" s="1">
        <v>2</v>
      </c>
      <c r="I27" s="1">
        <f t="shared" si="10"/>
        <v>0.5</v>
      </c>
      <c r="J27" s="1">
        <f>1/H27</f>
        <v>0.5</v>
      </c>
      <c r="K27" s="1">
        <v>4</v>
      </c>
      <c r="L27" s="1">
        <f t="shared" si="11"/>
        <v>0.75</v>
      </c>
      <c r="M27" s="1">
        <f>1/K27</f>
        <v>0.25</v>
      </c>
    </row>
  </sheetData>
  <mergeCells count="24">
    <mergeCell ref="K20:M20"/>
    <mergeCell ref="H10:J10"/>
    <mergeCell ref="B10:D10"/>
    <mergeCell ref="E10:G10"/>
    <mergeCell ref="K10:M10"/>
    <mergeCell ref="H19:J19"/>
    <mergeCell ref="B19:D19"/>
    <mergeCell ref="E19:G19"/>
    <mergeCell ref="K19:M19"/>
    <mergeCell ref="E20:G20"/>
    <mergeCell ref="K2:M2"/>
    <mergeCell ref="B1:D1"/>
    <mergeCell ref="E1:G1"/>
    <mergeCell ref="K1:M1"/>
    <mergeCell ref="B11:D11"/>
    <mergeCell ref="E11:G11"/>
    <mergeCell ref="K11:M11"/>
    <mergeCell ref="E2:G2"/>
    <mergeCell ref="H1:J1"/>
    <mergeCell ref="H2:J2"/>
    <mergeCell ref="H11:J11"/>
    <mergeCell ref="H20:J20"/>
    <mergeCell ref="B2:D2"/>
    <mergeCell ref="B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O'Neill</dc:creator>
  <cp:lastModifiedBy>Kate Molloy O'Neill</cp:lastModifiedBy>
  <dcterms:created xsi:type="dcterms:W3CDTF">2023-08-14T17:59:31Z</dcterms:created>
  <dcterms:modified xsi:type="dcterms:W3CDTF">2023-11-22T03:21:18Z</dcterms:modified>
</cp:coreProperties>
</file>