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katepogue/Desktop/MOWATER/data/"/>
    </mc:Choice>
  </mc:AlternateContent>
  <xr:revisionPtr revIDLastSave="0" documentId="8_{00AC7DAF-F372-E04A-9D94-EF47CD455C71}" xr6:coauthVersionLast="47" xr6:coauthVersionMax="47" xr10:uidLastSave="{00000000-0000-0000-0000-000000000000}"/>
  <bookViews>
    <workbookView xWindow="0" yWindow="500" windowWidth="21920" windowHeight="1502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8" i="1" l="1"/>
  <c r="E58" i="1"/>
  <c r="F58" i="1"/>
  <c r="G58" i="1"/>
  <c r="H58" i="1"/>
  <c r="I58" i="1"/>
  <c r="J58" i="1"/>
  <c r="K58" i="1"/>
  <c r="D56" i="1"/>
  <c r="E56" i="1"/>
  <c r="F56" i="1"/>
  <c r="G56" i="1"/>
  <c r="H56" i="1"/>
  <c r="I56" i="1"/>
  <c r="J56" i="1"/>
  <c r="K56" i="1"/>
  <c r="C58" i="1"/>
  <c r="C56" i="1"/>
  <c r="D57" i="1"/>
  <c r="E57" i="1"/>
  <c r="F57" i="1"/>
  <c r="G57" i="1"/>
  <c r="H57" i="1"/>
  <c r="I57" i="1"/>
  <c r="J57" i="1"/>
  <c r="K57" i="1"/>
  <c r="C57" i="1"/>
  <c r="D54" i="1"/>
  <c r="E54" i="1"/>
  <c r="F54" i="1"/>
  <c r="G54" i="1"/>
  <c r="H54" i="1"/>
  <c r="I54" i="1"/>
  <c r="J54" i="1"/>
  <c r="K54" i="1"/>
  <c r="D49" i="1"/>
  <c r="E49" i="1"/>
  <c r="F49" i="1"/>
  <c r="G49" i="1"/>
  <c r="H49" i="1"/>
  <c r="I49" i="1"/>
  <c r="J49" i="1"/>
  <c r="K49" i="1"/>
  <c r="C54" i="1"/>
  <c r="C49" i="1"/>
  <c r="D53" i="1"/>
  <c r="E53" i="1"/>
  <c r="F53" i="1"/>
  <c r="G53" i="1"/>
  <c r="H53" i="1"/>
  <c r="I53" i="1"/>
  <c r="J53" i="1"/>
  <c r="K53" i="1"/>
  <c r="D48" i="1"/>
  <c r="E48" i="1"/>
  <c r="F48" i="1"/>
  <c r="G48" i="1"/>
  <c r="H48" i="1"/>
  <c r="I48" i="1"/>
  <c r="J48" i="1"/>
  <c r="K48" i="1"/>
  <c r="C53" i="1"/>
  <c r="C48" i="1"/>
  <c r="D65" i="1"/>
  <c r="E65" i="1"/>
  <c r="F65" i="1"/>
  <c r="G65" i="1"/>
  <c r="H65" i="1"/>
  <c r="I65" i="1"/>
  <c r="J65" i="1"/>
  <c r="K65" i="1"/>
  <c r="D62" i="1"/>
  <c r="E62" i="1"/>
  <c r="F62" i="1"/>
  <c r="G62" i="1"/>
  <c r="H62" i="1"/>
  <c r="I62" i="1"/>
  <c r="J62" i="1"/>
  <c r="K62" i="1"/>
  <c r="D60" i="1"/>
  <c r="E60" i="1"/>
  <c r="F60" i="1"/>
  <c r="G60" i="1"/>
  <c r="H60" i="1"/>
  <c r="I60" i="1"/>
  <c r="J60" i="1"/>
  <c r="K60" i="1"/>
  <c r="D46" i="1"/>
  <c r="E46" i="1"/>
  <c r="F46" i="1"/>
  <c r="G46" i="1"/>
  <c r="H46" i="1"/>
  <c r="I46" i="1"/>
  <c r="J46" i="1"/>
  <c r="K46" i="1"/>
  <c r="D44" i="1"/>
  <c r="E44" i="1"/>
  <c r="F44" i="1"/>
  <c r="G44" i="1"/>
  <c r="H44" i="1"/>
  <c r="I44" i="1"/>
  <c r="J44" i="1"/>
  <c r="K44" i="1"/>
  <c r="D42" i="1"/>
  <c r="E42" i="1"/>
  <c r="F42" i="1"/>
  <c r="G42" i="1"/>
  <c r="H42" i="1"/>
  <c r="I42" i="1"/>
  <c r="J42" i="1"/>
  <c r="K42" i="1"/>
  <c r="C65" i="1"/>
  <c r="C62" i="1"/>
  <c r="C60" i="1"/>
  <c r="C46" i="1"/>
  <c r="C44" i="1"/>
  <c r="C42" i="1"/>
  <c r="C39" i="1"/>
  <c r="D39" i="1"/>
  <c r="E39" i="1"/>
  <c r="F39" i="1"/>
  <c r="G39" i="1"/>
  <c r="H39" i="1"/>
  <c r="I39" i="1"/>
  <c r="J39" i="1"/>
  <c r="K39" i="1"/>
  <c r="D37" i="1"/>
  <c r="E37" i="1"/>
  <c r="F37" i="1"/>
  <c r="G37" i="1"/>
  <c r="H37" i="1"/>
  <c r="I37" i="1"/>
  <c r="J37" i="1"/>
  <c r="K37" i="1"/>
  <c r="C37" i="1"/>
  <c r="D36" i="1"/>
  <c r="E36" i="1"/>
  <c r="F36" i="1"/>
  <c r="G36" i="1"/>
  <c r="H36" i="1"/>
  <c r="I36" i="1"/>
  <c r="J36" i="1"/>
  <c r="K36" i="1"/>
  <c r="C36" i="1"/>
  <c r="D34" i="1"/>
  <c r="E34" i="1"/>
  <c r="F34" i="1"/>
  <c r="G34" i="1"/>
  <c r="H34" i="1"/>
  <c r="I34" i="1"/>
  <c r="J34" i="1"/>
  <c r="K34" i="1"/>
  <c r="C34" i="1"/>
  <c r="D31" i="1"/>
  <c r="E31" i="1"/>
  <c r="F31" i="1"/>
  <c r="G31" i="1"/>
  <c r="H31" i="1"/>
  <c r="I31" i="1"/>
  <c r="J31" i="1"/>
  <c r="K31" i="1"/>
  <c r="C31" i="1"/>
  <c r="D29" i="1"/>
  <c r="E29" i="1"/>
  <c r="F29" i="1"/>
  <c r="G29" i="1"/>
  <c r="H29" i="1"/>
  <c r="I29" i="1"/>
  <c r="J29" i="1"/>
  <c r="K29" i="1"/>
  <c r="C29" i="1"/>
  <c r="D17" i="1"/>
  <c r="E17" i="1"/>
  <c r="F17" i="1"/>
  <c r="G17" i="1"/>
  <c r="H17" i="1"/>
  <c r="I17" i="1"/>
  <c r="J17" i="1"/>
  <c r="K17" i="1"/>
  <c r="C17" i="1"/>
  <c r="D15" i="1"/>
  <c r="E15" i="1"/>
  <c r="F15" i="1"/>
  <c r="G15" i="1"/>
  <c r="H15" i="1"/>
  <c r="I15" i="1"/>
  <c r="J15" i="1"/>
  <c r="K15" i="1"/>
  <c r="C15" i="1"/>
  <c r="D13" i="1"/>
  <c r="E13" i="1"/>
  <c r="F13" i="1"/>
  <c r="G13" i="1"/>
  <c r="H13" i="1"/>
  <c r="I13" i="1"/>
  <c r="J13" i="1"/>
  <c r="K13" i="1"/>
  <c r="C13" i="1"/>
  <c r="D11" i="1"/>
  <c r="E11" i="1"/>
  <c r="F11" i="1"/>
  <c r="G11" i="1"/>
  <c r="H11" i="1"/>
  <c r="I11" i="1"/>
  <c r="J11" i="1"/>
  <c r="K11" i="1"/>
  <c r="C11" i="1"/>
  <c r="D10" i="1"/>
  <c r="E10" i="1"/>
  <c r="F10" i="1"/>
  <c r="G10" i="1"/>
  <c r="H10" i="1"/>
  <c r="I10" i="1"/>
  <c r="J10" i="1"/>
  <c r="K10" i="1"/>
  <c r="C10" i="1"/>
  <c r="K7" i="1"/>
  <c r="K6" i="1" s="1"/>
  <c r="D8" i="1"/>
  <c r="E8" i="1"/>
  <c r="F8" i="1"/>
  <c r="G8" i="1"/>
  <c r="H8" i="1"/>
  <c r="I8" i="1"/>
  <c r="J8" i="1"/>
  <c r="K8" i="1"/>
  <c r="C8" i="1"/>
  <c r="C6" i="1"/>
  <c r="D6" i="1"/>
  <c r="E6" i="1"/>
  <c r="F6" i="1"/>
  <c r="G6" i="1"/>
  <c r="H6" i="1"/>
  <c r="I6" i="1"/>
  <c r="J6" i="1"/>
  <c r="D7" i="1"/>
  <c r="E7" i="1"/>
  <c r="F7" i="1"/>
  <c r="G7" i="1"/>
  <c r="H7" i="1"/>
  <c r="I7" i="1"/>
  <c r="J7" i="1"/>
  <c r="C7" i="1"/>
  <c r="D4" i="1"/>
  <c r="E4" i="1"/>
  <c r="F4" i="1"/>
  <c r="G4" i="1"/>
  <c r="H4" i="1"/>
  <c r="I4" i="1"/>
  <c r="J4" i="1"/>
  <c r="K4" i="1"/>
  <c r="C4" i="1"/>
</calcChain>
</file>

<file path=xl/sharedStrings.xml><?xml version="1.0" encoding="utf-8"?>
<sst xmlns="http://schemas.openxmlformats.org/spreadsheetml/2006/main" count="11" uniqueCount="11">
  <si>
    <t>timestamp</t>
  </si>
  <si>
    <t>pilot_reduction</t>
  </si>
  <si>
    <t>Pilot Total COD (mgCOD/gVSS)</t>
  </si>
  <si>
    <t>Pilot Total PN:PS</t>
  </si>
  <si>
    <t>Pilot LB COD mgCOD/gVSS</t>
  </si>
  <si>
    <t>Pilot LB Proteins mg/gVSS</t>
  </si>
  <si>
    <t>Pilot LB Carbs mg/gVSS</t>
  </si>
  <si>
    <t>Pilot TB COD mgCOD/gVSS</t>
  </si>
  <si>
    <t>Pilot TB Proteins mg/gVSS</t>
  </si>
  <si>
    <t>Pilot TB Carbs (mgCarb/gVSS)</t>
  </si>
  <si>
    <t>Pilot TB PN:PS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</si>
</sst>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9"/>
  <sheetViews>
    <sheetView tabSelected="1" workbookViewId="0">
      <selection activeCell="A69" sqref="A69:XFD69"/>
    </sheetView>
  </sheetViews>
  <sheetFormatPr baseColWidth="10" defaultRowHeight="15" x14ac:dyDescent="0.2"/>
  <cols>
    <col min="1" max="1" width="12.66406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s="1">
        <v>44726</v>
      </c>
      <c r="B2">
        <v>14087600</v>
      </c>
      <c r="C2">
        <v>741.6</v>
      </c>
      <c r="D2">
        <v>0.64</v>
      </c>
      <c r="E2">
        <v>20.38</v>
      </c>
      <c r="F2">
        <v>9.5399999999999991</v>
      </c>
      <c r="G2">
        <v>11.36</v>
      </c>
      <c r="H2">
        <v>721.18</v>
      </c>
      <c r="I2">
        <v>199.37</v>
      </c>
      <c r="J2">
        <v>313.47000000000003</v>
      </c>
      <c r="K2">
        <v>0.64</v>
      </c>
    </row>
    <row r="3" spans="1:11" x14ac:dyDescent="0.2">
      <c r="A3" s="1">
        <v>44732</v>
      </c>
      <c r="B3">
        <v>5777800</v>
      </c>
      <c r="C3">
        <v>741.6</v>
      </c>
      <c r="D3">
        <v>0.64</v>
      </c>
      <c r="E3">
        <v>20.38</v>
      </c>
      <c r="F3">
        <v>9.5399999999999991</v>
      </c>
      <c r="G3">
        <v>11.36</v>
      </c>
      <c r="H3">
        <v>721.18</v>
      </c>
      <c r="I3">
        <v>199.37</v>
      </c>
      <c r="J3">
        <v>313.47000000000003</v>
      </c>
      <c r="K3">
        <v>0.64</v>
      </c>
    </row>
    <row r="4" spans="1:11" x14ac:dyDescent="0.2">
      <c r="A4" s="1">
        <v>44734</v>
      </c>
      <c r="B4">
        <v>17235100</v>
      </c>
      <c r="C4">
        <f>(C3+C5)/2</f>
        <v>767.6</v>
      </c>
      <c r="D4">
        <f t="shared" ref="D4:K4" si="0">(D3+D5)/2</f>
        <v>0.70500000000000007</v>
      </c>
      <c r="E4">
        <f t="shared" si="0"/>
        <v>41.85</v>
      </c>
      <c r="F4">
        <f t="shared" si="0"/>
        <v>17.39</v>
      </c>
      <c r="G4">
        <f t="shared" si="0"/>
        <v>17.634999999999998</v>
      </c>
      <c r="H4">
        <f t="shared" si="0"/>
        <v>725.72</v>
      </c>
      <c r="I4">
        <f t="shared" si="0"/>
        <v>217.095</v>
      </c>
      <c r="J4">
        <f t="shared" si="0"/>
        <v>313.685</v>
      </c>
      <c r="K4">
        <f t="shared" si="0"/>
        <v>0.69500000000000006</v>
      </c>
    </row>
    <row r="5" spans="1:11" x14ac:dyDescent="0.2">
      <c r="A5" s="1">
        <v>44739</v>
      </c>
      <c r="B5">
        <v>4999200</v>
      </c>
      <c r="C5">
        <v>793.6</v>
      </c>
      <c r="D5">
        <v>0.77</v>
      </c>
      <c r="E5">
        <v>63.32</v>
      </c>
      <c r="F5">
        <v>25.24</v>
      </c>
      <c r="G5">
        <v>23.91</v>
      </c>
      <c r="H5">
        <v>730.26</v>
      </c>
      <c r="I5">
        <v>234.82</v>
      </c>
      <c r="J5">
        <v>313.89999999999998</v>
      </c>
      <c r="K5">
        <v>0.75</v>
      </c>
    </row>
    <row r="6" spans="1:11" x14ac:dyDescent="0.2">
      <c r="A6" s="1">
        <v>44741</v>
      </c>
      <c r="B6">
        <v>6853400</v>
      </c>
      <c r="C6">
        <f>AVERAGE(C5,C7)</f>
        <v>725.82500000000005</v>
      </c>
      <c r="D6">
        <f t="shared" ref="D6:K6" si="1">AVERAGE(D5,D7)</f>
        <v>0.76750000000000007</v>
      </c>
      <c r="E6">
        <f t="shared" si="1"/>
        <v>50.502499999999998</v>
      </c>
      <c r="F6">
        <f t="shared" si="1"/>
        <v>20.774999999999999</v>
      </c>
      <c r="G6">
        <f t="shared" si="1"/>
        <v>19.807500000000001</v>
      </c>
      <c r="H6">
        <f t="shared" si="1"/>
        <v>675.31500000000005</v>
      </c>
      <c r="I6">
        <f t="shared" si="1"/>
        <v>217.72</v>
      </c>
      <c r="J6">
        <f t="shared" si="1"/>
        <v>290.85249999999996</v>
      </c>
      <c r="K6">
        <f t="shared" si="1"/>
        <v>0.75</v>
      </c>
    </row>
    <row r="7" spans="1:11" x14ac:dyDescent="0.2">
      <c r="A7" s="1">
        <v>44748</v>
      </c>
      <c r="B7">
        <v>7242400</v>
      </c>
      <c r="C7">
        <f>AVERAGE(C5,C9)</f>
        <v>658.05</v>
      </c>
      <c r="D7">
        <f t="shared" ref="D7:K7" si="2">AVERAGE(D5,D9)</f>
        <v>0.76500000000000001</v>
      </c>
      <c r="E7">
        <f t="shared" si="2"/>
        <v>37.685000000000002</v>
      </c>
      <c r="F7">
        <f t="shared" si="2"/>
        <v>16.309999999999999</v>
      </c>
      <c r="G7">
        <f t="shared" si="2"/>
        <v>15.705</v>
      </c>
      <c r="H7">
        <f t="shared" si="2"/>
        <v>620.37</v>
      </c>
      <c r="I7">
        <f t="shared" si="2"/>
        <v>200.62</v>
      </c>
      <c r="J7">
        <f t="shared" si="2"/>
        <v>267.80500000000001</v>
      </c>
      <c r="K7">
        <f>AVERAGE(K5,K9)</f>
        <v>0.75</v>
      </c>
    </row>
    <row r="8" spans="1:11" x14ac:dyDescent="0.2">
      <c r="A8" s="1">
        <v>44749</v>
      </c>
      <c r="B8">
        <v>9180900</v>
      </c>
      <c r="C8">
        <f>AVERAGE(C7,C9)</f>
        <v>590.27499999999998</v>
      </c>
      <c r="D8">
        <f t="shared" ref="D8:K8" si="3">AVERAGE(D7,D9)</f>
        <v>0.76249999999999996</v>
      </c>
      <c r="E8">
        <f t="shared" si="3"/>
        <v>24.8675</v>
      </c>
      <c r="F8">
        <f t="shared" si="3"/>
        <v>11.844999999999999</v>
      </c>
      <c r="G8">
        <f t="shared" si="3"/>
        <v>11.602499999999999</v>
      </c>
      <c r="H8">
        <f t="shared" si="3"/>
        <v>565.42499999999995</v>
      </c>
      <c r="I8">
        <f t="shared" si="3"/>
        <v>183.51999999999998</v>
      </c>
      <c r="J8">
        <f t="shared" si="3"/>
        <v>244.75749999999999</v>
      </c>
      <c r="K8">
        <f t="shared" si="3"/>
        <v>0.75</v>
      </c>
    </row>
    <row r="9" spans="1:11" x14ac:dyDescent="0.2">
      <c r="A9" s="1">
        <v>44753</v>
      </c>
      <c r="B9">
        <v>6119500</v>
      </c>
      <c r="C9">
        <v>522.5</v>
      </c>
      <c r="D9">
        <v>0.76</v>
      </c>
      <c r="E9">
        <v>12.05</v>
      </c>
      <c r="F9">
        <v>7.38</v>
      </c>
      <c r="G9">
        <v>7.5</v>
      </c>
      <c r="H9">
        <v>510.48</v>
      </c>
      <c r="I9">
        <v>166.42</v>
      </c>
      <c r="J9">
        <v>221.71</v>
      </c>
      <c r="K9">
        <v>0.75</v>
      </c>
    </row>
    <row r="10" spans="1:11" x14ac:dyDescent="0.2">
      <c r="A10" s="1">
        <v>44760</v>
      </c>
      <c r="B10">
        <v>7248600</v>
      </c>
      <c r="C10">
        <f>0.67*(C9)+0.33*(C12)</f>
        <v>488.74100000000004</v>
      </c>
      <c r="D10">
        <f t="shared" ref="D10:K10" si="4">0.67*(D9)+0.33*(D12)</f>
        <v>0.81279999999999997</v>
      </c>
      <c r="E10">
        <f t="shared" si="4"/>
        <v>11.865200000000002</v>
      </c>
      <c r="F10">
        <f t="shared" si="4"/>
        <v>6.2382000000000009</v>
      </c>
      <c r="G10">
        <f t="shared" si="4"/>
        <v>6.6453000000000007</v>
      </c>
      <c r="H10">
        <f t="shared" si="4"/>
        <v>476.87940000000003</v>
      </c>
      <c r="I10">
        <f t="shared" si="4"/>
        <v>180.27340000000001</v>
      </c>
      <c r="J10">
        <f t="shared" si="4"/>
        <v>222.79900000000001</v>
      </c>
      <c r="K10">
        <f t="shared" si="4"/>
        <v>0.80940000000000012</v>
      </c>
    </row>
    <row r="11" spans="1:11" x14ac:dyDescent="0.2">
      <c r="A11" s="1">
        <v>44762</v>
      </c>
      <c r="B11">
        <v>17282800</v>
      </c>
      <c r="C11">
        <f>0.67*C12+0.33*C9</f>
        <v>453.959</v>
      </c>
      <c r="D11">
        <f t="shared" ref="D11:K11" si="5">0.67*D12+0.33*D9</f>
        <v>0.86720000000000008</v>
      </c>
      <c r="E11">
        <f t="shared" si="5"/>
        <v>11.674800000000001</v>
      </c>
      <c r="F11">
        <f t="shared" si="5"/>
        <v>5.0617999999999999</v>
      </c>
      <c r="G11">
        <f t="shared" si="5"/>
        <v>5.7647000000000004</v>
      </c>
      <c r="H11">
        <f t="shared" si="5"/>
        <v>442.26060000000007</v>
      </c>
      <c r="I11">
        <f t="shared" si="5"/>
        <v>194.54660000000001</v>
      </c>
      <c r="J11">
        <f t="shared" si="5"/>
        <v>223.92099999999999</v>
      </c>
      <c r="K11">
        <f t="shared" si="5"/>
        <v>0.87060000000000004</v>
      </c>
    </row>
    <row r="12" spans="1:11" x14ac:dyDescent="0.2">
      <c r="A12" s="1">
        <v>44767</v>
      </c>
      <c r="B12">
        <v>5769000</v>
      </c>
      <c r="C12">
        <v>420.2</v>
      </c>
      <c r="D12">
        <v>0.92</v>
      </c>
      <c r="E12">
        <v>11.49</v>
      </c>
      <c r="F12">
        <v>3.92</v>
      </c>
      <c r="G12">
        <v>4.91</v>
      </c>
      <c r="H12">
        <v>408.66</v>
      </c>
      <c r="I12">
        <v>208.4</v>
      </c>
      <c r="J12">
        <v>225.01</v>
      </c>
      <c r="K12">
        <v>0.93</v>
      </c>
    </row>
    <row r="13" spans="1:11" x14ac:dyDescent="0.2">
      <c r="A13" s="1">
        <v>44769</v>
      </c>
      <c r="B13">
        <v>5462800</v>
      </c>
      <c r="C13">
        <f>AVERAGE(C12,C14)</f>
        <v>449.15</v>
      </c>
      <c r="D13">
        <f t="shared" ref="D13:K13" si="6">AVERAGE(D12,D14)</f>
        <v>1.07</v>
      </c>
      <c r="E13">
        <f t="shared" si="6"/>
        <v>10.295</v>
      </c>
      <c r="F13">
        <f t="shared" si="6"/>
        <v>3.9450000000000003</v>
      </c>
      <c r="G13">
        <f t="shared" si="6"/>
        <v>5.07</v>
      </c>
      <c r="H13">
        <f t="shared" si="6"/>
        <v>438.85</v>
      </c>
      <c r="I13">
        <f t="shared" si="6"/>
        <v>203.41</v>
      </c>
      <c r="J13">
        <f t="shared" si="6"/>
        <v>192.995</v>
      </c>
      <c r="K13">
        <f t="shared" si="6"/>
        <v>1.08</v>
      </c>
    </row>
    <row r="14" spans="1:11" x14ac:dyDescent="0.2">
      <c r="A14" s="1">
        <v>44774</v>
      </c>
      <c r="B14">
        <v>8640100</v>
      </c>
      <c r="C14">
        <v>478.1</v>
      </c>
      <c r="D14">
        <v>1.22</v>
      </c>
      <c r="E14">
        <v>9.1</v>
      </c>
      <c r="F14">
        <v>3.97</v>
      </c>
      <c r="G14">
        <v>5.23</v>
      </c>
      <c r="H14">
        <v>469.04</v>
      </c>
      <c r="I14">
        <v>198.42</v>
      </c>
      <c r="J14">
        <v>160.97999999999999</v>
      </c>
      <c r="K14">
        <v>1.23</v>
      </c>
    </row>
    <row r="15" spans="1:11" x14ac:dyDescent="0.2">
      <c r="A15" s="1">
        <v>44776</v>
      </c>
      <c r="B15">
        <v>8608300</v>
      </c>
      <c r="C15">
        <f>AVERAGE(C14,C16)</f>
        <v>497.05</v>
      </c>
      <c r="D15">
        <f t="shared" ref="D15:K15" si="7">AVERAGE(D14,D16)</f>
        <v>1.155</v>
      </c>
      <c r="E15">
        <f t="shared" si="7"/>
        <v>13.864999999999998</v>
      </c>
      <c r="F15">
        <f t="shared" si="7"/>
        <v>8.7650000000000006</v>
      </c>
      <c r="G15">
        <f t="shared" si="7"/>
        <v>6.7200000000000006</v>
      </c>
      <c r="H15">
        <f t="shared" si="7"/>
        <v>483.185</v>
      </c>
      <c r="I15">
        <f t="shared" si="7"/>
        <v>214.45499999999998</v>
      </c>
      <c r="J15">
        <f t="shared" si="7"/>
        <v>188.315</v>
      </c>
      <c r="K15">
        <f t="shared" si="7"/>
        <v>1.1499999999999999</v>
      </c>
    </row>
    <row r="16" spans="1:11" x14ac:dyDescent="0.2">
      <c r="A16" s="1">
        <v>44781</v>
      </c>
      <c r="B16">
        <v>11990660</v>
      </c>
      <c r="C16">
        <v>516</v>
      </c>
      <c r="D16">
        <v>1.0900000000000001</v>
      </c>
      <c r="E16">
        <v>18.63</v>
      </c>
      <c r="F16">
        <v>13.56</v>
      </c>
      <c r="G16">
        <v>8.2100000000000009</v>
      </c>
      <c r="H16">
        <v>497.33</v>
      </c>
      <c r="I16">
        <v>230.49</v>
      </c>
      <c r="J16">
        <v>215.65</v>
      </c>
      <c r="K16">
        <v>1.07</v>
      </c>
    </row>
    <row r="17" spans="1:11" x14ac:dyDescent="0.2">
      <c r="A17" s="1">
        <v>44783</v>
      </c>
      <c r="B17">
        <v>24190700</v>
      </c>
      <c r="C17">
        <f>AVERAGE(C16,C18)</f>
        <v>490.4</v>
      </c>
      <c r="D17">
        <f t="shared" ref="D17:K17" si="8">AVERAGE(D16,D18)</f>
        <v>1.1000000000000001</v>
      </c>
      <c r="E17">
        <f t="shared" si="8"/>
        <v>15.324999999999999</v>
      </c>
      <c r="F17">
        <f t="shared" si="8"/>
        <v>10.765000000000001</v>
      </c>
      <c r="G17">
        <f t="shared" si="8"/>
        <v>8.4450000000000003</v>
      </c>
      <c r="H17">
        <f t="shared" si="8"/>
        <v>475.04999999999995</v>
      </c>
      <c r="I17">
        <f t="shared" si="8"/>
        <v>223.18</v>
      </c>
      <c r="J17">
        <f t="shared" si="8"/>
        <v>203.9</v>
      </c>
      <c r="K17">
        <f t="shared" si="8"/>
        <v>1.0950000000000002</v>
      </c>
    </row>
    <row r="18" spans="1:11" x14ac:dyDescent="0.2">
      <c r="A18" s="1">
        <v>44788</v>
      </c>
      <c r="B18">
        <v>3607210</v>
      </c>
      <c r="C18">
        <v>464.8</v>
      </c>
      <c r="D18">
        <v>1.1100000000000001</v>
      </c>
      <c r="E18">
        <v>12.02</v>
      </c>
      <c r="F18">
        <v>7.97</v>
      </c>
      <c r="G18">
        <v>8.68</v>
      </c>
      <c r="H18">
        <v>452.77</v>
      </c>
      <c r="I18">
        <v>215.87</v>
      </c>
      <c r="J18">
        <v>192.15</v>
      </c>
      <c r="K18">
        <v>1.1200000000000001</v>
      </c>
    </row>
    <row r="19" spans="1:11" x14ac:dyDescent="0.2">
      <c r="A19" s="1">
        <v>44795</v>
      </c>
      <c r="B19">
        <v>8655740</v>
      </c>
      <c r="C19">
        <v>646.9</v>
      </c>
      <c r="D19">
        <v>1.1100000000000001</v>
      </c>
      <c r="E19">
        <v>51.23</v>
      </c>
      <c r="F19">
        <v>10.08</v>
      </c>
      <c r="G19">
        <v>8.68</v>
      </c>
      <c r="H19">
        <v>595.67999999999995</v>
      </c>
      <c r="I19">
        <v>306.5</v>
      </c>
      <c r="J19">
        <v>192.15</v>
      </c>
      <c r="K19">
        <v>1.1200000000000001</v>
      </c>
    </row>
    <row r="20" spans="1:11" x14ac:dyDescent="0.2">
      <c r="A20" s="1">
        <v>44802</v>
      </c>
      <c r="B20">
        <v>9199200</v>
      </c>
      <c r="C20">
        <v>587.29999999999995</v>
      </c>
      <c r="D20">
        <v>1.1100000000000001</v>
      </c>
      <c r="E20">
        <v>33.06</v>
      </c>
      <c r="F20">
        <v>3.94</v>
      </c>
      <c r="G20">
        <v>8.68</v>
      </c>
      <c r="H20">
        <v>554.28</v>
      </c>
      <c r="I20">
        <v>278.35000000000002</v>
      </c>
      <c r="J20">
        <v>192.15</v>
      </c>
      <c r="K20">
        <v>1.1200000000000001</v>
      </c>
    </row>
    <row r="21" spans="1:11" x14ac:dyDescent="0.2">
      <c r="A21" s="1">
        <v>44804</v>
      </c>
      <c r="B21">
        <v>70400</v>
      </c>
    </row>
    <row r="22" spans="1:11" x14ac:dyDescent="0.2">
      <c r="A22" s="1">
        <v>44811</v>
      </c>
      <c r="B22">
        <v>5701600</v>
      </c>
      <c r="C22">
        <v>547.79999999999995</v>
      </c>
      <c r="E22">
        <v>29.89</v>
      </c>
      <c r="H22">
        <v>517.9</v>
      </c>
    </row>
    <row r="23" spans="1:11" x14ac:dyDescent="0.2">
      <c r="A23" s="1">
        <v>44816</v>
      </c>
      <c r="B23">
        <v>2574000</v>
      </c>
      <c r="C23">
        <v>615.70000000000005</v>
      </c>
      <c r="E23">
        <v>43.86</v>
      </c>
      <c r="H23">
        <v>571.79999999999995</v>
      </c>
    </row>
    <row r="24" spans="1:11" x14ac:dyDescent="0.2">
      <c r="A24" s="1">
        <v>44818</v>
      </c>
      <c r="B24">
        <v>61000</v>
      </c>
    </row>
    <row r="25" spans="1:11" x14ac:dyDescent="0.2">
      <c r="A25" s="1">
        <v>44823</v>
      </c>
      <c r="B25">
        <v>190160</v>
      </c>
      <c r="C25">
        <v>574.1</v>
      </c>
      <c r="E25">
        <v>22.43</v>
      </c>
      <c r="H25">
        <v>551.67999999999995</v>
      </c>
    </row>
    <row r="26" spans="1:11" x14ac:dyDescent="0.2">
      <c r="A26" s="1">
        <v>44825</v>
      </c>
      <c r="B26">
        <v>6875000</v>
      </c>
    </row>
    <row r="27" spans="1:11" x14ac:dyDescent="0.2">
      <c r="A27" s="1">
        <v>44882</v>
      </c>
      <c r="B27">
        <v>15496500</v>
      </c>
    </row>
    <row r="28" spans="1:11" x14ac:dyDescent="0.2">
      <c r="A28" s="1">
        <v>44894</v>
      </c>
      <c r="B28">
        <v>12997470</v>
      </c>
      <c r="C28">
        <v>295</v>
      </c>
      <c r="D28">
        <v>2.81</v>
      </c>
      <c r="E28">
        <v>52.59</v>
      </c>
      <c r="F28">
        <v>21.29</v>
      </c>
      <c r="G28">
        <v>5.23</v>
      </c>
      <c r="H28">
        <v>242.41</v>
      </c>
      <c r="I28">
        <v>81.73</v>
      </c>
      <c r="J28">
        <v>31.5</v>
      </c>
      <c r="K28">
        <v>2.59</v>
      </c>
    </row>
    <row r="29" spans="1:11" x14ac:dyDescent="0.2">
      <c r="A29" s="1">
        <v>44896</v>
      </c>
      <c r="B29">
        <v>682360</v>
      </c>
      <c r="C29">
        <f>AVERAGE(C28,C30)</f>
        <v>302.2</v>
      </c>
      <c r="D29">
        <f t="shared" ref="D29:K29" si="9">AVERAGE(D28,D30)</f>
        <v>3.1</v>
      </c>
      <c r="E29">
        <f t="shared" si="9"/>
        <v>41.605000000000004</v>
      </c>
      <c r="F29">
        <f t="shared" si="9"/>
        <v>18.384999999999998</v>
      </c>
      <c r="G29">
        <f t="shared" si="9"/>
        <v>3.9750000000000005</v>
      </c>
      <c r="H29">
        <f t="shared" si="9"/>
        <v>260.61500000000001</v>
      </c>
      <c r="I29">
        <f t="shared" si="9"/>
        <v>89.564999999999998</v>
      </c>
      <c r="J29">
        <f t="shared" si="9"/>
        <v>31.024999999999999</v>
      </c>
      <c r="K29">
        <f t="shared" si="9"/>
        <v>2.8899999999999997</v>
      </c>
    </row>
    <row r="30" spans="1:11" x14ac:dyDescent="0.2">
      <c r="A30" s="1">
        <v>44901</v>
      </c>
      <c r="B30">
        <v>24195960</v>
      </c>
      <c r="C30">
        <v>309.39999999999998</v>
      </c>
      <c r="D30">
        <v>3.39</v>
      </c>
      <c r="E30">
        <v>30.62</v>
      </c>
      <c r="F30">
        <v>15.48</v>
      </c>
      <c r="G30">
        <v>2.72</v>
      </c>
      <c r="H30">
        <v>278.82</v>
      </c>
      <c r="I30">
        <v>97.4</v>
      </c>
      <c r="J30">
        <v>30.55</v>
      </c>
      <c r="K30">
        <v>3.19</v>
      </c>
    </row>
    <row r="31" spans="1:11" x14ac:dyDescent="0.2">
      <c r="A31" s="1">
        <v>44903</v>
      </c>
      <c r="B31">
        <v>1957310</v>
      </c>
      <c r="C31">
        <f>AVERAGE(C30,C32)</f>
        <v>238.35</v>
      </c>
      <c r="D31">
        <f t="shared" ref="D31:K31" si="10">AVERAGE(D30,D32)</f>
        <v>3.165</v>
      </c>
      <c r="E31">
        <f t="shared" si="10"/>
        <v>21.95</v>
      </c>
      <c r="F31">
        <f t="shared" si="10"/>
        <v>10.555</v>
      </c>
      <c r="G31">
        <f t="shared" si="10"/>
        <v>2.0350000000000001</v>
      </c>
      <c r="H31">
        <f t="shared" si="10"/>
        <v>216.44499999999999</v>
      </c>
      <c r="I31">
        <f t="shared" si="10"/>
        <v>76.675000000000011</v>
      </c>
      <c r="J31">
        <f t="shared" si="10"/>
        <v>25.09</v>
      </c>
      <c r="K31">
        <f t="shared" si="10"/>
        <v>3.02</v>
      </c>
    </row>
    <row r="32" spans="1:11" x14ac:dyDescent="0.2">
      <c r="A32" s="1">
        <v>44908</v>
      </c>
      <c r="B32">
        <v>5477000</v>
      </c>
      <c r="C32">
        <v>167.3</v>
      </c>
      <c r="D32">
        <v>2.94</v>
      </c>
      <c r="E32">
        <v>13.28</v>
      </c>
      <c r="F32">
        <v>5.63</v>
      </c>
      <c r="G32">
        <v>1.35</v>
      </c>
      <c r="H32">
        <v>154.07</v>
      </c>
      <c r="I32">
        <v>55.95</v>
      </c>
      <c r="J32">
        <v>19.63</v>
      </c>
      <c r="K32">
        <v>2.85</v>
      </c>
    </row>
    <row r="33" spans="1:11" x14ac:dyDescent="0.2">
      <c r="A33" s="1">
        <v>44915</v>
      </c>
      <c r="B33">
        <v>6124900</v>
      </c>
      <c r="C33">
        <v>257.10000000000002</v>
      </c>
      <c r="D33">
        <v>2.61</v>
      </c>
      <c r="E33">
        <v>15.33</v>
      </c>
      <c r="F33">
        <v>5.61</v>
      </c>
      <c r="G33">
        <v>1.58</v>
      </c>
      <c r="H33">
        <v>241.8</v>
      </c>
      <c r="I33">
        <v>78.87</v>
      </c>
      <c r="J33">
        <v>30.75</v>
      </c>
      <c r="K33">
        <v>2.56</v>
      </c>
    </row>
    <row r="34" spans="1:11" x14ac:dyDescent="0.2">
      <c r="A34" s="1">
        <v>44922</v>
      </c>
      <c r="B34">
        <v>5783430</v>
      </c>
      <c r="C34">
        <f>AVERAGE(C33,C35)</f>
        <v>238.60000000000002</v>
      </c>
      <c r="D34">
        <f t="shared" ref="D34:K34" si="11">AVERAGE(D33,D35)</f>
        <v>2.2649999999999997</v>
      </c>
      <c r="E34">
        <f t="shared" si="11"/>
        <v>14.484999999999999</v>
      </c>
      <c r="F34">
        <f t="shared" si="11"/>
        <v>5.6950000000000003</v>
      </c>
      <c r="G34">
        <f t="shared" si="11"/>
        <v>1.85</v>
      </c>
      <c r="H34">
        <f t="shared" si="11"/>
        <v>224.14500000000001</v>
      </c>
      <c r="I34">
        <f t="shared" si="11"/>
        <v>75.800000000000011</v>
      </c>
      <c r="J34">
        <f t="shared" si="11"/>
        <v>34.745000000000005</v>
      </c>
      <c r="K34">
        <f t="shared" si="11"/>
        <v>2.2199999999999998</v>
      </c>
    </row>
    <row r="35" spans="1:11" x14ac:dyDescent="0.2">
      <c r="A35" s="1">
        <v>44929</v>
      </c>
      <c r="B35">
        <v>20340</v>
      </c>
      <c r="C35">
        <v>220.1</v>
      </c>
      <c r="D35">
        <v>1.92</v>
      </c>
      <c r="E35">
        <v>13.64</v>
      </c>
      <c r="F35">
        <v>5.78</v>
      </c>
      <c r="G35">
        <v>2.12</v>
      </c>
      <c r="H35">
        <v>206.49</v>
      </c>
      <c r="I35">
        <v>72.73</v>
      </c>
      <c r="J35">
        <v>38.74</v>
      </c>
      <c r="K35">
        <v>1.88</v>
      </c>
    </row>
    <row r="36" spans="1:11" x14ac:dyDescent="0.2">
      <c r="A36" s="1">
        <v>44931</v>
      </c>
      <c r="B36">
        <v>24190130</v>
      </c>
      <c r="C36">
        <f>0.67*C35+0.33*C38</f>
        <v>309.89300000000003</v>
      </c>
      <c r="D36">
        <f t="shared" ref="D36:K36" si="12">0.67*D35+0.33*D38</f>
        <v>2.2236000000000002</v>
      </c>
      <c r="E36">
        <f t="shared" si="12"/>
        <v>47.870900000000006</v>
      </c>
      <c r="F36">
        <f t="shared" si="12"/>
        <v>12.644</v>
      </c>
      <c r="G36">
        <f t="shared" si="12"/>
        <v>3.9449000000000005</v>
      </c>
      <c r="H36">
        <f t="shared" si="12"/>
        <v>262.02900000000005</v>
      </c>
      <c r="I36">
        <f t="shared" si="12"/>
        <v>86.068600000000004</v>
      </c>
      <c r="J36">
        <f t="shared" si="12"/>
        <v>39.664000000000001</v>
      </c>
      <c r="K36">
        <f t="shared" si="12"/>
        <v>2.1572</v>
      </c>
    </row>
    <row r="37" spans="1:11" x14ac:dyDescent="0.2">
      <c r="A37" s="1">
        <v>44936</v>
      </c>
      <c r="B37">
        <v>3642700</v>
      </c>
      <c r="C37">
        <f>0.67*C38+0.33*C35</f>
        <v>402.40699999999998</v>
      </c>
      <c r="D37">
        <f t="shared" ref="D37:K37" si="13">0.67*D38+0.33*D35</f>
        <v>2.5364</v>
      </c>
      <c r="E37">
        <f t="shared" si="13"/>
        <v>83.139099999999999</v>
      </c>
      <c r="F37">
        <f t="shared" si="13"/>
        <v>19.715999999999998</v>
      </c>
      <c r="G37">
        <f t="shared" si="13"/>
        <v>5.8251000000000008</v>
      </c>
      <c r="H37">
        <f t="shared" si="13"/>
        <v>319.25100000000003</v>
      </c>
      <c r="I37">
        <f t="shared" si="13"/>
        <v>99.811400000000006</v>
      </c>
      <c r="J37">
        <f t="shared" si="13"/>
        <v>40.616</v>
      </c>
      <c r="K37">
        <f t="shared" si="13"/>
        <v>2.4428000000000001</v>
      </c>
    </row>
    <row r="38" spans="1:11" x14ac:dyDescent="0.2">
      <c r="A38" s="1">
        <v>44938</v>
      </c>
      <c r="B38">
        <v>51200</v>
      </c>
      <c r="C38">
        <v>492.2</v>
      </c>
      <c r="D38">
        <v>2.84</v>
      </c>
      <c r="E38">
        <v>117.37</v>
      </c>
      <c r="F38">
        <v>26.58</v>
      </c>
      <c r="G38">
        <v>7.65</v>
      </c>
      <c r="H38">
        <v>374.79</v>
      </c>
      <c r="I38">
        <v>113.15</v>
      </c>
      <c r="J38">
        <v>41.54</v>
      </c>
      <c r="K38">
        <v>2.72</v>
      </c>
    </row>
    <row r="39" spans="1:11" x14ac:dyDescent="0.2">
      <c r="A39" s="1">
        <v>44943</v>
      </c>
      <c r="B39">
        <v>4345270</v>
      </c>
      <c r="C39">
        <f>AVERAGE(C38+C40)</f>
        <v>963</v>
      </c>
      <c r="D39">
        <f t="shared" ref="D39:K39" si="14">AVERAGE(D38+D40)</f>
        <v>5.6999999999999993</v>
      </c>
      <c r="E39">
        <f t="shared" si="14"/>
        <v>224.46</v>
      </c>
      <c r="F39">
        <f t="shared" si="14"/>
        <v>50.11</v>
      </c>
      <c r="G39">
        <f t="shared" si="14"/>
        <v>15.49</v>
      </c>
      <c r="H39">
        <f t="shared" si="14"/>
        <v>738.47</v>
      </c>
      <c r="I39">
        <f t="shared" si="14"/>
        <v>228.82</v>
      </c>
      <c r="J39">
        <f t="shared" si="14"/>
        <v>82.38</v>
      </c>
      <c r="K39">
        <f t="shared" si="14"/>
        <v>5.5500000000000007</v>
      </c>
    </row>
    <row r="40" spans="1:11" x14ac:dyDescent="0.2">
      <c r="A40" s="1">
        <v>44946</v>
      </c>
      <c r="B40">
        <v>19888000</v>
      </c>
      <c r="C40">
        <v>470.8</v>
      </c>
      <c r="D40">
        <v>2.86</v>
      </c>
      <c r="E40">
        <v>107.09</v>
      </c>
      <c r="F40">
        <v>23.53</v>
      </c>
      <c r="G40">
        <v>7.84</v>
      </c>
      <c r="H40">
        <v>363.68</v>
      </c>
      <c r="I40">
        <v>115.67</v>
      </c>
      <c r="J40">
        <v>40.840000000000003</v>
      </c>
      <c r="K40">
        <v>2.83</v>
      </c>
    </row>
    <row r="41" spans="1:11" x14ac:dyDescent="0.2">
      <c r="A41" s="1">
        <v>44950</v>
      </c>
      <c r="B41">
        <v>5457500</v>
      </c>
      <c r="C41">
        <v>495.8</v>
      </c>
      <c r="D41">
        <v>3.22</v>
      </c>
      <c r="E41">
        <v>92.22</v>
      </c>
      <c r="F41">
        <v>22.61</v>
      </c>
      <c r="G41">
        <v>6.7</v>
      </c>
      <c r="H41">
        <v>403.55</v>
      </c>
      <c r="I41">
        <v>125.85</v>
      </c>
      <c r="J41">
        <v>39.36</v>
      </c>
      <c r="K41">
        <v>3.2</v>
      </c>
    </row>
    <row r="42" spans="1:11" x14ac:dyDescent="0.2">
      <c r="A42" s="1">
        <v>44953</v>
      </c>
      <c r="B42">
        <v>3634200</v>
      </c>
      <c r="C42">
        <f>AVERAGE(C41+C43)</f>
        <v>1034.5999999999999</v>
      </c>
      <c r="D42">
        <f t="shared" ref="D42:K42" si="15">AVERAGE(D41+D43)</f>
        <v>6.12</v>
      </c>
      <c r="E42">
        <f t="shared" si="15"/>
        <v>191.23000000000002</v>
      </c>
      <c r="F42">
        <f t="shared" si="15"/>
        <v>38.69</v>
      </c>
      <c r="G42">
        <f t="shared" si="15"/>
        <v>11.93</v>
      </c>
      <c r="H42">
        <f t="shared" si="15"/>
        <v>843.32999999999993</v>
      </c>
      <c r="I42">
        <f t="shared" si="15"/>
        <v>250.68</v>
      </c>
      <c r="J42">
        <f t="shared" si="15"/>
        <v>82.67</v>
      </c>
      <c r="K42">
        <f t="shared" si="15"/>
        <v>6.08</v>
      </c>
    </row>
    <row r="43" spans="1:11" x14ac:dyDescent="0.2">
      <c r="A43" s="1">
        <v>44957</v>
      </c>
      <c r="B43">
        <v>3216500</v>
      </c>
      <c r="C43">
        <v>538.79999999999995</v>
      </c>
      <c r="D43">
        <v>2.9</v>
      </c>
      <c r="E43">
        <v>99.01</v>
      </c>
      <c r="F43">
        <v>16.079999999999998</v>
      </c>
      <c r="G43">
        <v>5.23</v>
      </c>
      <c r="H43">
        <v>439.78</v>
      </c>
      <c r="I43">
        <v>124.83</v>
      </c>
      <c r="J43">
        <v>43.31</v>
      </c>
      <c r="K43">
        <v>2.88</v>
      </c>
    </row>
    <row r="44" spans="1:11" x14ac:dyDescent="0.2">
      <c r="A44" s="1">
        <v>44959</v>
      </c>
      <c r="B44">
        <v>3802290</v>
      </c>
      <c r="C44">
        <f>AVERAGE(C43+C45)</f>
        <v>1026.8</v>
      </c>
      <c r="D44">
        <f t="shared" ref="D44:K44" si="16">AVERAGE(D43+D45)</f>
        <v>5.6099999999999994</v>
      </c>
      <c r="E44">
        <f t="shared" si="16"/>
        <v>179.77</v>
      </c>
      <c r="F44">
        <f t="shared" si="16"/>
        <v>30.4</v>
      </c>
      <c r="G44">
        <f t="shared" si="16"/>
        <v>9.7899999999999991</v>
      </c>
      <c r="H44">
        <f t="shared" si="16"/>
        <v>846.98</v>
      </c>
      <c r="I44">
        <f t="shared" si="16"/>
        <v>240.45</v>
      </c>
      <c r="J44">
        <f t="shared" si="16"/>
        <v>86.7</v>
      </c>
      <c r="K44">
        <f t="shared" si="16"/>
        <v>5.54</v>
      </c>
    </row>
    <row r="45" spans="1:11" x14ac:dyDescent="0.2">
      <c r="A45" s="1">
        <v>44964</v>
      </c>
      <c r="B45">
        <v>9606550</v>
      </c>
      <c r="C45">
        <v>488</v>
      </c>
      <c r="D45">
        <v>2.71</v>
      </c>
      <c r="E45">
        <v>80.760000000000005</v>
      </c>
      <c r="F45">
        <v>14.32</v>
      </c>
      <c r="G45">
        <v>4.5599999999999996</v>
      </c>
      <c r="H45">
        <v>407.2</v>
      </c>
      <c r="I45">
        <v>115.62</v>
      </c>
      <c r="J45">
        <v>43.39</v>
      </c>
      <c r="K45">
        <v>2.66</v>
      </c>
    </row>
    <row r="46" spans="1:11" x14ac:dyDescent="0.2">
      <c r="A46" s="1">
        <v>44966</v>
      </c>
      <c r="B46">
        <v>2802110</v>
      </c>
      <c r="C46">
        <f>AVERAGE(C45+C47)</f>
        <v>956.1</v>
      </c>
      <c r="D46">
        <f t="shared" ref="D46:K46" si="17">AVERAGE(D45+D47)</f>
        <v>6.0299999999999994</v>
      </c>
      <c r="E46">
        <f t="shared" si="17"/>
        <v>190.9266667</v>
      </c>
      <c r="F46">
        <f t="shared" si="17"/>
        <v>37.983166670000003</v>
      </c>
      <c r="G46">
        <f t="shared" si="17"/>
        <v>11.246666667</v>
      </c>
      <c r="H46">
        <f t="shared" si="17"/>
        <v>765.1166667</v>
      </c>
      <c r="I46">
        <f t="shared" si="17"/>
        <v>228.72766669999999</v>
      </c>
      <c r="J46">
        <f t="shared" si="17"/>
        <v>77.849333330000007</v>
      </c>
      <c r="K46">
        <f t="shared" si="17"/>
        <v>5.9399999999999995</v>
      </c>
    </row>
    <row r="47" spans="1:11" x14ac:dyDescent="0.2">
      <c r="A47" s="1">
        <v>44971</v>
      </c>
      <c r="B47">
        <v>9206310</v>
      </c>
      <c r="C47">
        <v>468.1</v>
      </c>
      <c r="D47">
        <v>3.32</v>
      </c>
      <c r="E47">
        <v>110.16666669999999</v>
      </c>
      <c r="F47">
        <v>23.663166669999999</v>
      </c>
      <c r="G47">
        <v>6.6866666669999999</v>
      </c>
      <c r="H47">
        <v>357.91666670000001</v>
      </c>
      <c r="I47">
        <v>113.1076667</v>
      </c>
      <c r="J47">
        <v>34.45933333</v>
      </c>
      <c r="K47">
        <v>3.28</v>
      </c>
    </row>
    <row r="48" spans="1:11" x14ac:dyDescent="0.2">
      <c r="A48" s="1">
        <v>44973</v>
      </c>
      <c r="B48">
        <v>9797080</v>
      </c>
      <c r="C48">
        <f>0.67*C47+0.33*C50</f>
        <v>488.56000000000006</v>
      </c>
      <c r="D48">
        <f t="shared" ref="D48:K48" si="18">0.67*D47+0.33*D50</f>
        <v>3.3398000000000003</v>
      </c>
      <c r="E48">
        <f t="shared" si="18"/>
        <v>106.6960615939</v>
      </c>
      <c r="F48">
        <f t="shared" si="18"/>
        <v>22.915480904799999</v>
      </c>
      <c r="G48">
        <f t="shared" si="18"/>
        <v>6.2923341827400003</v>
      </c>
      <c r="H48">
        <f t="shared" si="18"/>
        <v>381.84079088000004</v>
      </c>
      <c r="I48">
        <f t="shared" si="18"/>
        <v>123.69939785</v>
      </c>
      <c r="J48">
        <f t="shared" si="18"/>
        <v>37.532988362799998</v>
      </c>
      <c r="K48">
        <f t="shared" si="18"/>
        <v>3.2931999999999997</v>
      </c>
    </row>
    <row r="49" spans="1:11" x14ac:dyDescent="0.2">
      <c r="A49" s="1">
        <v>44978</v>
      </c>
      <c r="B49">
        <v>6486550</v>
      </c>
      <c r="C49">
        <f>0.67*C50+0.33*C47</f>
        <v>509.64000000000004</v>
      </c>
      <c r="D49">
        <f t="shared" ref="D49:K49" si="19">0.67*D50+0.33*D47</f>
        <v>3.3601999999999999</v>
      </c>
      <c r="E49">
        <f t="shared" si="19"/>
        <v>103.1202866361</v>
      </c>
      <c r="F49">
        <f t="shared" si="19"/>
        <v>22.145137995200002</v>
      </c>
      <c r="G49">
        <f t="shared" si="19"/>
        <v>5.8860522292600006</v>
      </c>
      <c r="H49">
        <f t="shared" si="19"/>
        <v>406.48988852000002</v>
      </c>
      <c r="I49">
        <f t="shared" si="19"/>
        <v>134.61209055</v>
      </c>
      <c r="J49">
        <f t="shared" si="19"/>
        <v>40.699784457200003</v>
      </c>
      <c r="K49">
        <f t="shared" si="19"/>
        <v>3.3068</v>
      </c>
    </row>
    <row r="50" spans="1:11" x14ac:dyDescent="0.2">
      <c r="A50" s="1">
        <v>44981</v>
      </c>
      <c r="B50">
        <v>4607700</v>
      </c>
      <c r="C50">
        <v>530.1</v>
      </c>
      <c r="D50">
        <v>3.38</v>
      </c>
      <c r="E50">
        <v>99.649681529999995</v>
      </c>
      <c r="F50">
        <v>21.397452229999999</v>
      </c>
      <c r="G50">
        <v>5.4917197450000002</v>
      </c>
      <c r="H50">
        <v>430.4140127</v>
      </c>
      <c r="I50">
        <v>145.20382169999999</v>
      </c>
      <c r="J50">
        <v>43.773439490000001</v>
      </c>
      <c r="K50">
        <v>3.32</v>
      </c>
    </row>
    <row r="51" spans="1:11" x14ac:dyDescent="0.2">
      <c r="A51" s="1">
        <v>44985</v>
      </c>
      <c r="B51">
        <v>4843500</v>
      </c>
      <c r="C51">
        <v>546.70000000000005</v>
      </c>
      <c r="D51">
        <v>3.34</v>
      </c>
      <c r="E51">
        <v>150.5625</v>
      </c>
      <c r="F51">
        <v>35.332124999999998</v>
      </c>
      <c r="G51">
        <v>9.7394999999999996</v>
      </c>
      <c r="H51">
        <v>396.09375</v>
      </c>
      <c r="I51">
        <v>118.9453125</v>
      </c>
      <c r="J51">
        <v>36.419812499999999</v>
      </c>
      <c r="K51">
        <v>3.27</v>
      </c>
    </row>
    <row r="52" spans="1:11" x14ac:dyDescent="0.2">
      <c r="A52" s="1">
        <v>44985</v>
      </c>
      <c r="B52">
        <v>4843500</v>
      </c>
      <c r="C52">
        <v>504.3</v>
      </c>
      <c r="D52">
        <v>3.79</v>
      </c>
      <c r="E52">
        <v>127.76892429999999</v>
      </c>
      <c r="F52">
        <v>23.157370520000001</v>
      </c>
      <c r="G52">
        <v>5.9686852589999999</v>
      </c>
      <c r="H52">
        <v>376.4940239</v>
      </c>
      <c r="I52">
        <v>139.4421514</v>
      </c>
      <c r="J52">
        <v>36.914103590000003</v>
      </c>
      <c r="K52">
        <v>3.78</v>
      </c>
    </row>
    <row r="53" spans="1:11" x14ac:dyDescent="0.2">
      <c r="A53" s="1">
        <v>44987</v>
      </c>
      <c r="B53">
        <v>3866830</v>
      </c>
      <c r="C53">
        <f>0.67*C52+0.33*C55</f>
        <v>519.77700000000004</v>
      </c>
      <c r="D53">
        <f t="shared" ref="D53:K53" si="20">0.67*D52+0.33*D55</f>
        <v>3.4633000000000003</v>
      </c>
      <c r="E53">
        <f t="shared" si="20"/>
        <v>132.90517927000002</v>
      </c>
      <c r="F53">
        <f t="shared" si="20"/>
        <v>25.170543512600002</v>
      </c>
      <c r="G53">
        <f t="shared" si="20"/>
        <v>7.0245980710199998</v>
      </c>
      <c r="H53">
        <f t="shared" si="20"/>
        <v>386.85625915700001</v>
      </c>
      <c r="I53">
        <f t="shared" si="20"/>
        <v>140.797451962</v>
      </c>
      <c r="J53">
        <f t="shared" si="20"/>
        <v>42.080607300500006</v>
      </c>
      <c r="K53">
        <f t="shared" si="20"/>
        <v>3.4335</v>
      </c>
    </row>
    <row r="54" spans="1:11" x14ac:dyDescent="0.2">
      <c r="A54" s="1">
        <v>44994</v>
      </c>
      <c r="B54">
        <v>116200</v>
      </c>
      <c r="C54">
        <f>0.67*C55+0.33*C52</f>
        <v>535.72300000000007</v>
      </c>
      <c r="D54">
        <f t="shared" ref="D54:K54" si="21">0.67*D55+0.33*D52</f>
        <v>3.1267</v>
      </c>
      <c r="E54">
        <f t="shared" si="21"/>
        <v>138.19707833000001</v>
      </c>
      <c r="F54">
        <f t="shared" si="21"/>
        <v>27.244721747400003</v>
      </c>
      <c r="G54">
        <f t="shared" si="21"/>
        <v>8.1125082409800005</v>
      </c>
      <c r="H54">
        <f t="shared" si="21"/>
        <v>397.53250154299997</v>
      </c>
      <c r="I54">
        <f t="shared" si="21"/>
        <v>142.193822238</v>
      </c>
      <c r="J54">
        <f t="shared" si="21"/>
        <v>47.403671729500005</v>
      </c>
      <c r="K54">
        <f t="shared" si="21"/>
        <v>3.0765000000000002</v>
      </c>
    </row>
    <row r="55" spans="1:11" x14ac:dyDescent="0.2">
      <c r="A55" s="1">
        <v>44999</v>
      </c>
      <c r="B55">
        <v>6124960</v>
      </c>
      <c r="C55">
        <v>551.20000000000005</v>
      </c>
      <c r="D55">
        <v>2.8</v>
      </c>
      <c r="E55">
        <v>143.33333329999999</v>
      </c>
      <c r="F55">
        <v>29.257894740000001</v>
      </c>
      <c r="G55">
        <v>9.1684210529999994</v>
      </c>
      <c r="H55">
        <v>407.89473679999998</v>
      </c>
      <c r="I55">
        <v>143.54912279999999</v>
      </c>
      <c r="J55">
        <v>52.57017544</v>
      </c>
      <c r="K55">
        <v>2.73</v>
      </c>
    </row>
    <row r="56" spans="1:11" x14ac:dyDescent="0.2">
      <c r="A56" s="1">
        <v>45001</v>
      </c>
      <c r="B56">
        <v>3646500</v>
      </c>
      <c r="C56">
        <f>AVERAGE(C55,C57)</f>
        <v>542.625</v>
      </c>
      <c r="D56">
        <f t="shared" ref="D56:K56" si="22">AVERAGE(D55,D57)</f>
        <v>2.6724999999999999</v>
      </c>
      <c r="E56">
        <f t="shared" si="22"/>
        <v>141.538461525</v>
      </c>
      <c r="F56">
        <f t="shared" si="22"/>
        <v>27.828421055</v>
      </c>
      <c r="G56">
        <f t="shared" si="22"/>
        <v>9.1521491229999992</v>
      </c>
      <c r="H56">
        <f t="shared" si="22"/>
        <v>401.11336029999995</v>
      </c>
      <c r="I56">
        <f t="shared" si="22"/>
        <v>133.1470344</v>
      </c>
      <c r="J56">
        <f t="shared" si="22"/>
        <v>50.830836707499998</v>
      </c>
      <c r="K56">
        <f t="shared" si="22"/>
        <v>2.605</v>
      </c>
    </row>
    <row r="57" spans="1:11" x14ac:dyDescent="0.2">
      <c r="A57" s="1">
        <v>45006</v>
      </c>
      <c r="B57">
        <v>2804620</v>
      </c>
      <c r="C57">
        <f>AVERAGE(C55,C59)</f>
        <v>534.04999999999995</v>
      </c>
      <c r="D57">
        <f t="shared" ref="D57:K57" si="23">AVERAGE(D55,D59)</f>
        <v>2.5449999999999999</v>
      </c>
      <c r="E57">
        <f t="shared" si="23"/>
        <v>139.74358975000001</v>
      </c>
      <c r="F57">
        <f t="shared" si="23"/>
        <v>26.398947370000002</v>
      </c>
      <c r="G57">
        <f t="shared" si="23"/>
        <v>9.1358771929999989</v>
      </c>
      <c r="H57">
        <f t="shared" si="23"/>
        <v>394.33198379999999</v>
      </c>
      <c r="I57">
        <f t="shared" si="23"/>
        <v>122.744946</v>
      </c>
      <c r="J57">
        <f t="shared" si="23"/>
        <v>49.091497974999996</v>
      </c>
      <c r="K57">
        <f t="shared" si="23"/>
        <v>2.48</v>
      </c>
    </row>
    <row r="58" spans="1:11" x14ac:dyDescent="0.2">
      <c r="A58" s="1">
        <v>45009</v>
      </c>
      <c r="B58">
        <v>182430</v>
      </c>
      <c r="C58">
        <f>AVERAGE(C57,C59)</f>
        <v>525.47499999999991</v>
      </c>
      <c r="D58">
        <f t="shared" ref="D58:K58" si="24">AVERAGE(D57,D59)</f>
        <v>2.4175</v>
      </c>
      <c r="E58">
        <f t="shared" si="24"/>
        <v>137.94871797500002</v>
      </c>
      <c r="F58">
        <f t="shared" si="24"/>
        <v>24.969473685000001</v>
      </c>
      <c r="G58">
        <f t="shared" si="24"/>
        <v>9.1196052630000004</v>
      </c>
      <c r="H58">
        <f t="shared" si="24"/>
        <v>387.55060730000002</v>
      </c>
      <c r="I58">
        <f t="shared" si="24"/>
        <v>112.3428576</v>
      </c>
      <c r="J58">
        <f t="shared" si="24"/>
        <v>47.352159242499994</v>
      </c>
      <c r="K58">
        <f t="shared" si="24"/>
        <v>2.355</v>
      </c>
    </row>
    <row r="59" spans="1:11" x14ac:dyDescent="0.2">
      <c r="A59" s="1">
        <v>45013</v>
      </c>
      <c r="B59">
        <v>61500</v>
      </c>
      <c r="C59">
        <v>516.9</v>
      </c>
      <c r="D59">
        <v>2.29</v>
      </c>
      <c r="E59">
        <v>136.1538462</v>
      </c>
      <c r="F59">
        <v>23.54</v>
      </c>
      <c r="G59">
        <v>9.1033333330000001</v>
      </c>
      <c r="H59">
        <v>380.7692308</v>
      </c>
      <c r="I59">
        <v>101.94076920000001</v>
      </c>
      <c r="J59">
        <v>45.612820509999999</v>
      </c>
      <c r="K59">
        <v>2.23</v>
      </c>
    </row>
    <row r="60" spans="1:11" x14ac:dyDescent="0.2">
      <c r="A60" s="1">
        <v>45015</v>
      </c>
      <c r="B60">
        <v>3254600</v>
      </c>
      <c r="C60">
        <f>AVERAGE(C59+C61)</f>
        <v>979.09999999999991</v>
      </c>
      <c r="D60">
        <f t="shared" ref="D60:K60" si="25">AVERAGE(D59+D61)</f>
        <v>4.53</v>
      </c>
      <c r="E60">
        <f t="shared" si="25"/>
        <v>256.48472859999998</v>
      </c>
      <c r="F60">
        <f t="shared" si="25"/>
        <v>44.848161759999996</v>
      </c>
      <c r="G60">
        <f t="shared" si="25"/>
        <v>18.181862745</v>
      </c>
      <c r="H60">
        <f t="shared" si="25"/>
        <v>722.68099549999999</v>
      </c>
      <c r="I60">
        <f t="shared" si="25"/>
        <v>191.47819566999999</v>
      </c>
      <c r="J60">
        <f t="shared" si="25"/>
        <v>85.946276390000008</v>
      </c>
      <c r="K60">
        <f t="shared" si="25"/>
        <v>4.45</v>
      </c>
    </row>
    <row r="61" spans="1:11" x14ac:dyDescent="0.2">
      <c r="A61" s="1">
        <v>45020</v>
      </c>
      <c r="B61">
        <v>6865200</v>
      </c>
      <c r="C61">
        <v>462.2</v>
      </c>
      <c r="D61">
        <v>2.2400000000000002</v>
      </c>
      <c r="E61">
        <v>120.33088239999999</v>
      </c>
      <c r="F61">
        <v>21.308161760000001</v>
      </c>
      <c r="G61">
        <v>9.078529412</v>
      </c>
      <c r="H61">
        <v>341.91176469999999</v>
      </c>
      <c r="I61">
        <v>89.53742647</v>
      </c>
      <c r="J61">
        <v>40.333455880000002</v>
      </c>
      <c r="K61">
        <v>2.2200000000000002</v>
      </c>
    </row>
    <row r="62" spans="1:11" x14ac:dyDescent="0.2">
      <c r="A62" s="1">
        <v>45022</v>
      </c>
      <c r="B62">
        <v>4103870</v>
      </c>
      <c r="C62">
        <f>AVERAGE(C61+C63)</f>
        <v>895.4</v>
      </c>
      <c r="D62">
        <f t="shared" ref="D62:K62" si="26">AVERAGE(D61+D63)</f>
        <v>4.43</v>
      </c>
      <c r="E62">
        <f t="shared" si="26"/>
        <v>226.04516810000001</v>
      </c>
      <c r="F62">
        <f t="shared" si="26"/>
        <v>37.272777140000002</v>
      </c>
      <c r="G62">
        <f t="shared" si="26"/>
        <v>15.549738203</v>
      </c>
      <c r="H62">
        <f t="shared" si="26"/>
        <v>669.3842922</v>
      </c>
      <c r="I62">
        <f t="shared" si="26"/>
        <v>176.91522867</v>
      </c>
      <c r="J62">
        <f t="shared" si="26"/>
        <v>80.989499840000008</v>
      </c>
      <c r="K62">
        <f t="shared" si="26"/>
        <v>4.37</v>
      </c>
    </row>
    <row r="63" spans="1:11" x14ac:dyDescent="0.2">
      <c r="A63" s="1">
        <v>45027</v>
      </c>
      <c r="B63">
        <v>3155700</v>
      </c>
      <c r="C63">
        <v>433.2</v>
      </c>
      <c r="D63">
        <v>2.19</v>
      </c>
      <c r="E63">
        <v>105.7142857</v>
      </c>
      <c r="F63">
        <v>15.96461538</v>
      </c>
      <c r="G63">
        <v>6.4712087909999996</v>
      </c>
      <c r="H63">
        <v>327.47252750000001</v>
      </c>
      <c r="I63">
        <v>87.377802200000005</v>
      </c>
      <c r="J63">
        <v>40.656043959999998</v>
      </c>
      <c r="K63">
        <v>2.15</v>
      </c>
    </row>
    <row r="64" spans="1:11" x14ac:dyDescent="0.2">
      <c r="A64" s="1">
        <v>45034</v>
      </c>
      <c r="B64">
        <v>4344790</v>
      </c>
      <c r="C64">
        <v>501</v>
      </c>
      <c r="D64">
        <v>2.41</v>
      </c>
      <c r="E64">
        <v>142.25</v>
      </c>
      <c r="F64">
        <v>24.0625</v>
      </c>
      <c r="G64">
        <v>7.9889999999999999</v>
      </c>
      <c r="H64">
        <v>358.75</v>
      </c>
      <c r="I64">
        <v>100.78125</v>
      </c>
      <c r="J64">
        <v>43.745249999999999</v>
      </c>
      <c r="K64">
        <v>2.2999999999999998</v>
      </c>
    </row>
    <row r="65" spans="1:11" x14ac:dyDescent="0.2">
      <c r="A65" s="1">
        <v>45036</v>
      </c>
      <c r="B65">
        <v>9795040</v>
      </c>
      <c r="C65">
        <f>AVERAGE(C64+C66)</f>
        <v>869.9</v>
      </c>
      <c r="D65">
        <f t="shared" ref="D65:K65" si="27">AVERAGE(D64+D66)</f>
        <v>4.87</v>
      </c>
      <c r="E65">
        <f t="shared" si="27"/>
        <v>205.59459458999999</v>
      </c>
      <c r="F65">
        <f t="shared" si="27"/>
        <v>34.957770269999997</v>
      </c>
      <c r="G65">
        <f t="shared" si="27"/>
        <v>12.044675676000001</v>
      </c>
      <c r="H65">
        <f t="shared" si="27"/>
        <v>664.32432429999994</v>
      </c>
      <c r="I65">
        <f t="shared" si="27"/>
        <v>198.01530405</v>
      </c>
      <c r="J65">
        <f t="shared" si="27"/>
        <v>83.65720945999999</v>
      </c>
      <c r="K65">
        <f t="shared" si="27"/>
        <v>4.74</v>
      </c>
    </row>
    <row r="66" spans="1:11" x14ac:dyDescent="0.2">
      <c r="A66" s="1">
        <v>45041</v>
      </c>
      <c r="B66">
        <v>6866230</v>
      </c>
      <c r="C66">
        <v>368.9</v>
      </c>
      <c r="D66">
        <v>2.46</v>
      </c>
      <c r="E66">
        <v>63.34459459</v>
      </c>
      <c r="F66">
        <v>10.895270269999999</v>
      </c>
      <c r="G66">
        <v>4.0556756759999999</v>
      </c>
      <c r="H66">
        <v>305.5743243</v>
      </c>
      <c r="I66">
        <v>97.234054049999997</v>
      </c>
      <c r="J66">
        <v>39.911959459999999</v>
      </c>
      <c r="K66">
        <v>2.44</v>
      </c>
    </row>
    <row r="67" spans="1:11" x14ac:dyDescent="0.2">
      <c r="A67" s="1">
        <v>45044</v>
      </c>
      <c r="B67">
        <v>2843200</v>
      </c>
      <c r="C67">
        <v>368.9</v>
      </c>
      <c r="D67">
        <v>2.46</v>
      </c>
      <c r="E67">
        <v>63.34459459</v>
      </c>
      <c r="F67">
        <v>10.895270269999999</v>
      </c>
      <c r="G67">
        <v>4.0556756759999999</v>
      </c>
      <c r="H67">
        <v>305.5743243</v>
      </c>
      <c r="I67">
        <v>97.234054049999997</v>
      </c>
      <c r="J67">
        <v>39.911959459999999</v>
      </c>
      <c r="K67">
        <v>2.44</v>
      </c>
    </row>
    <row r="68" spans="1:11" x14ac:dyDescent="0.2">
      <c r="A68" s="1">
        <v>45048</v>
      </c>
      <c r="B68">
        <v>5476210</v>
      </c>
      <c r="C68">
        <v>368.9</v>
      </c>
      <c r="D68">
        <v>2.46</v>
      </c>
      <c r="E68">
        <v>63.34459459</v>
      </c>
      <c r="F68">
        <v>10.895270269999999</v>
      </c>
      <c r="G68">
        <v>4.0556756759999999</v>
      </c>
      <c r="H68">
        <v>305.5743243</v>
      </c>
      <c r="I68">
        <v>97.234054049999997</v>
      </c>
      <c r="J68">
        <v>39.911959459999999</v>
      </c>
      <c r="K68">
        <v>2.44</v>
      </c>
    </row>
    <row r="69" spans="1:11" x14ac:dyDescent="0.2">
      <c r="A69" s="1">
        <v>45050</v>
      </c>
      <c r="B69">
        <v>511240</v>
      </c>
      <c r="C69">
        <v>368.9</v>
      </c>
      <c r="D69">
        <v>2.46</v>
      </c>
      <c r="E69">
        <v>63.34459459</v>
      </c>
      <c r="F69">
        <v>10.895270269999999</v>
      </c>
      <c r="G69">
        <v>4.0556756759999999</v>
      </c>
      <c r="H69">
        <v>305.5743243</v>
      </c>
      <c r="I69">
        <v>97.234054049999997</v>
      </c>
      <c r="J69">
        <v>39.911959459999999</v>
      </c>
      <c r="K69">
        <v>2.44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katepogue</dc:creator>
  <cp:lastModifiedBy>Microsoft Office User</cp:lastModifiedBy>
  <dcterms:created xsi:type="dcterms:W3CDTF">2023-06-19T15:31:41Z</dcterms:created>
  <dcterms:modified xsi:type="dcterms:W3CDTF">2023-06-19T20:48:31Z</dcterms:modified>
</cp:coreProperties>
</file>