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user/Downloads/"/>
    </mc:Choice>
  </mc:AlternateContent>
  <xr:revisionPtr revIDLastSave="0" documentId="8_{1C65A2E8-B019-EE4E-8907-1B91D4DBB9F5}" xr6:coauthVersionLast="47" xr6:coauthVersionMax="47" xr10:uidLastSave="{00000000-0000-0000-0000-000000000000}"/>
  <bookViews>
    <workbookView xWindow="1440" yWindow="1320" windowWidth="27760" windowHeight="16940" xr2:uid="{17E32044-1DBA-A94B-87D7-51D082EE6EC6}"/>
  </bookViews>
  <sheets>
    <sheet name="Integrated data" sheetId="1" r:id="rId1"/>
    <sheet name="T-test " sheetId="2" r:id="rId2"/>
    <sheet name="Answers"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26" i="1" l="1"/>
  <c r="O426" i="1"/>
  <c r="M426" i="1"/>
  <c r="U426" i="1" s="1"/>
  <c r="L426" i="1"/>
  <c r="S426" i="1" s="1"/>
  <c r="K426" i="1"/>
  <c r="J426" i="1"/>
  <c r="Q426" i="1" s="1"/>
  <c r="H426" i="1"/>
  <c r="G426" i="1"/>
  <c r="P425" i="1"/>
  <c r="O425" i="1"/>
  <c r="N425" i="1"/>
  <c r="V425" i="1" s="1"/>
  <c r="M425" i="1"/>
  <c r="U425" i="1" s="1"/>
  <c r="L425" i="1"/>
  <c r="S425" i="1" s="1"/>
  <c r="K425" i="1"/>
  <c r="R425" i="1" s="1"/>
  <c r="J425" i="1"/>
  <c r="Q425" i="1" s="1"/>
  <c r="H425" i="1"/>
  <c r="G425" i="1"/>
  <c r="P424" i="1"/>
  <c r="O424" i="1"/>
  <c r="M424" i="1"/>
  <c r="T424" i="1" s="1"/>
  <c r="L424" i="1"/>
  <c r="S424" i="1" s="1"/>
  <c r="K424" i="1"/>
  <c r="R424" i="1" s="1"/>
  <c r="J424" i="1"/>
  <c r="Q424" i="1" s="1"/>
  <c r="H424" i="1"/>
  <c r="G424" i="1"/>
  <c r="T423" i="1"/>
  <c r="R423" i="1"/>
  <c r="P423" i="1"/>
  <c r="O423" i="1"/>
  <c r="M423" i="1"/>
  <c r="U423" i="1" s="1"/>
  <c r="L423" i="1"/>
  <c r="S423" i="1" s="1"/>
  <c r="K423" i="1"/>
  <c r="N423" i="1" s="1"/>
  <c r="J423" i="1"/>
  <c r="Q423" i="1" s="1"/>
  <c r="H423" i="1"/>
  <c r="G423" i="1"/>
  <c r="S422" i="1"/>
  <c r="P422" i="1"/>
  <c r="O422" i="1"/>
  <c r="M422" i="1"/>
  <c r="U422" i="1" s="1"/>
  <c r="L422" i="1"/>
  <c r="K422" i="1"/>
  <c r="R422" i="1" s="1"/>
  <c r="J422" i="1"/>
  <c r="Q422" i="1" s="1"/>
  <c r="H422" i="1"/>
  <c r="G422" i="1"/>
  <c r="R421" i="1"/>
  <c r="P421" i="1"/>
  <c r="O421" i="1"/>
  <c r="M421" i="1"/>
  <c r="U421" i="1" s="1"/>
  <c r="L421" i="1"/>
  <c r="S421" i="1" s="1"/>
  <c r="K421" i="1"/>
  <c r="J421" i="1"/>
  <c r="Q421" i="1" s="1"/>
  <c r="H421" i="1"/>
  <c r="G421" i="1"/>
  <c r="Q420" i="1"/>
  <c r="P420" i="1"/>
  <c r="O420" i="1"/>
  <c r="M420" i="1"/>
  <c r="U420" i="1" s="1"/>
  <c r="L420" i="1"/>
  <c r="N420" i="1" s="1"/>
  <c r="V420" i="1" s="1"/>
  <c r="K420" i="1"/>
  <c r="R420" i="1" s="1"/>
  <c r="J420" i="1"/>
  <c r="H420" i="1"/>
  <c r="G420" i="1"/>
  <c r="R419" i="1"/>
  <c r="Q419" i="1"/>
  <c r="P419" i="1"/>
  <c r="O419" i="1"/>
  <c r="M419" i="1"/>
  <c r="U419" i="1" s="1"/>
  <c r="L419" i="1"/>
  <c r="S419" i="1" s="1"/>
  <c r="K419" i="1"/>
  <c r="J419" i="1"/>
  <c r="H419" i="1"/>
  <c r="G419" i="1"/>
  <c r="P418" i="1"/>
  <c r="O418" i="1"/>
  <c r="M418" i="1"/>
  <c r="U418" i="1" s="1"/>
  <c r="L418" i="1"/>
  <c r="K418" i="1"/>
  <c r="R418" i="1" s="1"/>
  <c r="J418" i="1"/>
  <c r="Q418" i="1" s="1"/>
  <c r="H418" i="1"/>
  <c r="G418" i="1"/>
  <c r="T417" i="1"/>
  <c r="P417" i="1"/>
  <c r="O417" i="1"/>
  <c r="N417" i="1"/>
  <c r="V417" i="1" s="1"/>
  <c r="M417" i="1"/>
  <c r="U417" i="1" s="1"/>
  <c r="L417" i="1"/>
  <c r="S417" i="1" s="1"/>
  <c r="K417" i="1"/>
  <c r="R417" i="1" s="1"/>
  <c r="J417" i="1"/>
  <c r="Q417" i="1" s="1"/>
  <c r="H417" i="1"/>
  <c r="G417" i="1"/>
  <c r="S416" i="1"/>
  <c r="P416" i="1"/>
  <c r="O416" i="1"/>
  <c r="M416" i="1"/>
  <c r="T416" i="1" s="1"/>
  <c r="L416" i="1"/>
  <c r="K416" i="1"/>
  <c r="R416" i="1" s="1"/>
  <c r="J416" i="1"/>
  <c r="Q416" i="1" s="1"/>
  <c r="H416" i="1"/>
  <c r="G416" i="1"/>
  <c r="R415" i="1"/>
  <c r="P415" i="1"/>
  <c r="O415" i="1"/>
  <c r="M415" i="1"/>
  <c r="U415" i="1" s="1"/>
  <c r="L415" i="1"/>
  <c r="S415" i="1" s="1"/>
  <c r="K415" i="1"/>
  <c r="J415" i="1"/>
  <c r="Q415" i="1" s="1"/>
  <c r="H415" i="1"/>
  <c r="G415" i="1"/>
  <c r="Q414" i="1"/>
  <c r="P414" i="1"/>
  <c r="O414" i="1"/>
  <c r="M414" i="1"/>
  <c r="U414" i="1" s="1"/>
  <c r="L414" i="1"/>
  <c r="S414" i="1" s="1"/>
  <c r="K414" i="1"/>
  <c r="R414" i="1" s="1"/>
  <c r="J414" i="1"/>
  <c r="H414" i="1"/>
  <c r="G414" i="1"/>
  <c r="P413" i="1"/>
  <c r="O413" i="1"/>
  <c r="M413" i="1"/>
  <c r="U413" i="1" s="1"/>
  <c r="L413" i="1"/>
  <c r="S413" i="1" s="1"/>
  <c r="K413" i="1"/>
  <c r="N413" i="1" s="1"/>
  <c r="J413" i="1"/>
  <c r="Q413" i="1" s="1"/>
  <c r="H413" i="1"/>
  <c r="G413" i="1"/>
  <c r="T412" i="1"/>
  <c r="P412" i="1"/>
  <c r="O412" i="1"/>
  <c r="M412" i="1"/>
  <c r="U412" i="1" s="1"/>
  <c r="L412" i="1"/>
  <c r="S412" i="1" s="1"/>
  <c r="K412" i="1"/>
  <c r="N412" i="1" s="1"/>
  <c r="V412" i="1" s="1"/>
  <c r="J412" i="1"/>
  <c r="Q412" i="1" s="1"/>
  <c r="H412" i="1"/>
  <c r="G412" i="1"/>
  <c r="Q411" i="1"/>
  <c r="P411" i="1"/>
  <c r="O411" i="1"/>
  <c r="M411" i="1"/>
  <c r="U411" i="1" s="1"/>
  <c r="L411" i="1"/>
  <c r="N411" i="1" s="1"/>
  <c r="K411" i="1"/>
  <c r="R411" i="1" s="1"/>
  <c r="J411" i="1"/>
  <c r="H411" i="1"/>
  <c r="G411" i="1"/>
  <c r="P410" i="1"/>
  <c r="O410" i="1"/>
  <c r="M410" i="1"/>
  <c r="U410" i="1" s="1"/>
  <c r="L410" i="1"/>
  <c r="K410" i="1"/>
  <c r="R410" i="1" s="1"/>
  <c r="J410" i="1"/>
  <c r="Q410" i="1" s="1"/>
  <c r="H410" i="1"/>
  <c r="G410" i="1"/>
  <c r="Q409" i="1"/>
  <c r="P409" i="1"/>
  <c r="O409" i="1"/>
  <c r="M409" i="1"/>
  <c r="U409" i="1" s="1"/>
  <c r="L409" i="1"/>
  <c r="S409" i="1" s="1"/>
  <c r="K409" i="1"/>
  <c r="R409" i="1" s="1"/>
  <c r="J409" i="1"/>
  <c r="H409" i="1"/>
  <c r="G409" i="1"/>
  <c r="P408" i="1"/>
  <c r="O408" i="1"/>
  <c r="M408" i="1"/>
  <c r="T408" i="1" s="1"/>
  <c r="L408" i="1"/>
  <c r="S408" i="1" s="1"/>
  <c r="K408" i="1"/>
  <c r="R408" i="1" s="1"/>
  <c r="J408" i="1"/>
  <c r="Q408" i="1" s="1"/>
  <c r="H408" i="1"/>
  <c r="G408" i="1"/>
  <c r="T407" i="1"/>
  <c r="R407" i="1"/>
  <c r="P407" i="1"/>
  <c r="O407" i="1"/>
  <c r="M407" i="1"/>
  <c r="U407" i="1" s="1"/>
  <c r="L407" i="1"/>
  <c r="S407" i="1" s="1"/>
  <c r="K407" i="1"/>
  <c r="J407" i="1"/>
  <c r="Q407" i="1" s="1"/>
  <c r="H407" i="1"/>
  <c r="G407" i="1"/>
  <c r="T406" i="1"/>
  <c r="P406" i="1"/>
  <c r="O406" i="1"/>
  <c r="M406" i="1"/>
  <c r="U406" i="1" s="1"/>
  <c r="L406" i="1"/>
  <c r="S406" i="1" s="1"/>
  <c r="K406" i="1"/>
  <c r="R406" i="1" s="1"/>
  <c r="J406" i="1"/>
  <c r="Q406" i="1" s="1"/>
  <c r="H406" i="1"/>
  <c r="G406" i="1"/>
  <c r="T405" i="1"/>
  <c r="P405" i="1"/>
  <c r="O405" i="1"/>
  <c r="M405" i="1"/>
  <c r="U405" i="1" s="1"/>
  <c r="L405" i="1"/>
  <c r="S405" i="1" s="1"/>
  <c r="K405" i="1"/>
  <c r="J405" i="1"/>
  <c r="Q405" i="1" s="1"/>
  <c r="H405" i="1"/>
  <c r="G405" i="1"/>
  <c r="T404" i="1"/>
  <c r="S404" i="1"/>
  <c r="P404" i="1"/>
  <c r="O404" i="1"/>
  <c r="M404" i="1"/>
  <c r="U404" i="1" s="1"/>
  <c r="L404" i="1"/>
  <c r="K404" i="1"/>
  <c r="R404" i="1" s="1"/>
  <c r="J404" i="1"/>
  <c r="Q404" i="1" s="1"/>
  <c r="H404" i="1"/>
  <c r="G404" i="1"/>
  <c r="S403" i="1"/>
  <c r="P403" i="1"/>
  <c r="O403" i="1"/>
  <c r="M403" i="1"/>
  <c r="U403" i="1" s="1"/>
  <c r="L403" i="1"/>
  <c r="K403" i="1"/>
  <c r="N403" i="1" s="1"/>
  <c r="J403" i="1"/>
  <c r="Q403" i="1" s="1"/>
  <c r="H403" i="1"/>
  <c r="G403" i="1"/>
  <c r="R402" i="1"/>
  <c r="P402" i="1"/>
  <c r="O402" i="1"/>
  <c r="M402" i="1"/>
  <c r="U402" i="1" s="1"/>
  <c r="L402" i="1"/>
  <c r="K402" i="1"/>
  <c r="J402" i="1"/>
  <c r="Q402" i="1" s="1"/>
  <c r="H402" i="1"/>
  <c r="G402" i="1"/>
  <c r="P401" i="1"/>
  <c r="O401" i="1"/>
  <c r="M401" i="1"/>
  <c r="U401" i="1" s="1"/>
  <c r="L401" i="1"/>
  <c r="S401" i="1" s="1"/>
  <c r="K401" i="1"/>
  <c r="R401" i="1" s="1"/>
  <c r="J401" i="1"/>
  <c r="Q401" i="1" s="1"/>
  <c r="H401" i="1"/>
  <c r="G401" i="1"/>
  <c r="P400" i="1"/>
  <c r="O400" i="1"/>
  <c r="M400" i="1"/>
  <c r="T400" i="1" s="1"/>
  <c r="L400" i="1"/>
  <c r="S400" i="1" s="1"/>
  <c r="K400" i="1"/>
  <c r="R400" i="1" s="1"/>
  <c r="J400" i="1"/>
  <c r="Q400" i="1" s="1"/>
  <c r="H400" i="1"/>
  <c r="G400" i="1"/>
  <c r="P399" i="1"/>
  <c r="O399" i="1"/>
  <c r="M399" i="1"/>
  <c r="U399" i="1" s="1"/>
  <c r="L399" i="1"/>
  <c r="S399" i="1" s="1"/>
  <c r="K399" i="1"/>
  <c r="J399" i="1"/>
  <c r="Q399" i="1" s="1"/>
  <c r="H399" i="1"/>
  <c r="G399" i="1"/>
  <c r="T398" i="1"/>
  <c r="S398" i="1"/>
  <c r="P398" i="1"/>
  <c r="O398" i="1"/>
  <c r="M398" i="1"/>
  <c r="U398" i="1" s="1"/>
  <c r="L398" i="1"/>
  <c r="K398" i="1"/>
  <c r="J398" i="1"/>
  <c r="Q398" i="1" s="1"/>
  <c r="H398" i="1"/>
  <c r="G398" i="1"/>
  <c r="S397" i="1"/>
  <c r="P397" i="1"/>
  <c r="O397" i="1"/>
  <c r="M397" i="1"/>
  <c r="U397" i="1" s="1"/>
  <c r="L397" i="1"/>
  <c r="K397" i="1"/>
  <c r="J397" i="1"/>
  <c r="Q397" i="1" s="1"/>
  <c r="H397" i="1"/>
  <c r="G397" i="1"/>
  <c r="R396" i="1"/>
  <c r="Q396" i="1"/>
  <c r="P396" i="1"/>
  <c r="O396" i="1"/>
  <c r="M396" i="1"/>
  <c r="L396" i="1"/>
  <c r="S396" i="1" s="1"/>
  <c r="K396" i="1"/>
  <c r="J396" i="1"/>
  <c r="H396" i="1"/>
  <c r="G396" i="1"/>
  <c r="Q395" i="1"/>
  <c r="P395" i="1"/>
  <c r="O395" i="1"/>
  <c r="M395" i="1"/>
  <c r="U395" i="1" s="1"/>
  <c r="L395" i="1"/>
  <c r="S395" i="1" s="1"/>
  <c r="K395" i="1"/>
  <c r="R395" i="1" s="1"/>
  <c r="J395" i="1"/>
  <c r="H395" i="1"/>
  <c r="G395" i="1"/>
  <c r="Q394" i="1"/>
  <c r="P394" i="1"/>
  <c r="O394" i="1"/>
  <c r="M394" i="1"/>
  <c r="U394" i="1" s="1"/>
  <c r="L394" i="1"/>
  <c r="K394" i="1"/>
  <c r="R394" i="1" s="1"/>
  <c r="J394" i="1"/>
  <c r="H394" i="1"/>
  <c r="G394" i="1"/>
  <c r="T393" i="1"/>
  <c r="P393" i="1"/>
  <c r="O393" i="1"/>
  <c r="M393" i="1"/>
  <c r="U393" i="1" s="1"/>
  <c r="L393" i="1"/>
  <c r="S393" i="1" s="1"/>
  <c r="K393" i="1"/>
  <c r="R393" i="1" s="1"/>
  <c r="J393" i="1"/>
  <c r="Q393" i="1" s="1"/>
  <c r="H393" i="1"/>
  <c r="G393" i="1"/>
  <c r="S392" i="1"/>
  <c r="P392" i="1"/>
  <c r="O392" i="1"/>
  <c r="M392" i="1"/>
  <c r="T392" i="1" s="1"/>
  <c r="L392" i="1"/>
  <c r="K392" i="1"/>
  <c r="R392" i="1" s="1"/>
  <c r="J392" i="1"/>
  <c r="Q392" i="1" s="1"/>
  <c r="H392" i="1"/>
  <c r="G392" i="1"/>
  <c r="R391" i="1"/>
  <c r="P391" i="1"/>
  <c r="O391" i="1"/>
  <c r="M391" i="1"/>
  <c r="U391" i="1" s="1"/>
  <c r="L391" i="1"/>
  <c r="S391" i="1" s="1"/>
  <c r="K391" i="1"/>
  <c r="J391" i="1"/>
  <c r="Q391" i="1" s="1"/>
  <c r="H391" i="1"/>
  <c r="G391" i="1"/>
  <c r="T390" i="1"/>
  <c r="Q390" i="1"/>
  <c r="P390" i="1"/>
  <c r="O390" i="1"/>
  <c r="M390" i="1"/>
  <c r="U390" i="1" s="1"/>
  <c r="L390" i="1"/>
  <c r="S390" i="1" s="1"/>
  <c r="K390" i="1"/>
  <c r="J390" i="1"/>
  <c r="H390" i="1"/>
  <c r="G390" i="1"/>
  <c r="T389" i="1"/>
  <c r="S389" i="1"/>
  <c r="P389" i="1"/>
  <c r="O389" i="1"/>
  <c r="M389" i="1"/>
  <c r="U389" i="1" s="1"/>
  <c r="L389" i="1"/>
  <c r="K389" i="1"/>
  <c r="N389" i="1" s="1"/>
  <c r="J389" i="1"/>
  <c r="Q389" i="1" s="1"/>
  <c r="H389" i="1"/>
  <c r="G389" i="1"/>
  <c r="S388" i="1"/>
  <c r="P388" i="1"/>
  <c r="O388" i="1"/>
  <c r="M388" i="1"/>
  <c r="U388" i="1" s="1"/>
  <c r="L388" i="1"/>
  <c r="K388" i="1"/>
  <c r="J388" i="1"/>
  <c r="Q388" i="1" s="1"/>
  <c r="H388" i="1"/>
  <c r="G388" i="1"/>
  <c r="S387" i="1"/>
  <c r="P387" i="1"/>
  <c r="O387" i="1"/>
  <c r="M387" i="1"/>
  <c r="U387" i="1" s="1"/>
  <c r="L387" i="1"/>
  <c r="K387" i="1"/>
  <c r="R387" i="1" s="1"/>
  <c r="J387" i="1"/>
  <c r="Q387" i="1" s="1"/>
  <c r="H387" i="1"/>
  <c r="G387" i="1"/>
  <c r="R386" i="1"/>
  <c r="Q386" i="1"/>
  <c r="P386" i="1"/>
  <c r="O386" i="1"/>
  <c r="M386" i="1"/>
  <c r="U386" i="1" s="1"/>
  <c r="L386" i="1"/>
  <c r="K386" i="1"/>
  <c r="J386" i="1"/>
  <c r="H386" i="1"/>
  <c r="G386" i="1"/>
  <c r="Q385" i="1"/>
  <c r="P385" i="1"/>
  <c r="O385" i="1"/>
  <c r="M385" i="1"/>
  <c r="U385" i="1" s="1"/>
  <c r="L385" i="1"/>
  <c r="K385" i="1"/>
  <c r="R385" i="1" s="1"/>
  <c r="J385" i="1"/>
  <c r="H385" i="1"/>
  <c r="G385" i="1"/>
  <c r="S384" i="1"/>
  <c r="P384" i="1"/>
  <c r="O384" i="1"/>
  <c r="M384" i="1"/>
  <c r="T384" i="1" s="1"/>
  <c r="L384" i="1"/>
  <c r="K384" i="1"/>
  <c r="R384" i="1" s="1"/>
  <c r="J384" i="1"/>
  <c r="Q384" i="1" s="1"/>
  <c r="H384" i="1"/>
  <c r="G384" i="1"/>
  <c r="P383" i="1"/>
  <c r="O383" i="1"/>
  <c r="M383" i="1"/>
  <c r="T383" i="1" s="1"/>
  <c r="L383" i="1"/>
  <c r="S383" i="1" s="1"/>
  <c r="K383" i="1"/>
  <c r="R383" i="1" s="1"/>
  <c r="J383" i="1"/>
  <c r="Q383" i="1" s="1"/>
  <c r="H383" i="1"/>
  <c r="G383" i="1"/>
  <c r="Q382" i="1"/>
  <c r="P382" i="1"/>
  <c r="O382" i="1"/>
  <c r="M382" i="1"/>
  <c r="U382" i="1" s="1"/>
  <c r="L382" i="1"/>
  <c r="S382" i="1" s="1"/>
  <c r="K382" i="1"/>
  <c r="J382" i="1"/>
  <c r="H382" i="1"/>
  <c r="G382" i="1"/>
  <c r="P381" i="1"/>
  <c r="O381" i="1"/>
  <c r="M381" i="1"/>
  <c r="U381" i="1" s="1"/>
  <c r="L381" i="1"/>
  <c r="S381" i="1" s="1"/>
  <c r="K381" i="1"/>
  <c r="J381" i="1"/>
  <c r="Q381" i="1" s="1"/>
  <c r="H381" i="1"/>
  <c r="G381" i="1"/>
  <c r="T380" i="1"/>
  <c r="S380" i="1"/>
  <c r="P380" i="1"/>
  <c r="O380" i="1"/>
  <c r="M380" i="1"/>
  <c r="U380" i="1" s="1"/>
  <c r="L380" i="1"/>
  <c r="K380" i="1"/>
  <c r="J380" i="1"/>
  <c r="Q380" i="1" s="1"/>
  <c r="H380" i="1"/>
  <c r="G380" i="1"/>
  <c r="Q379" i="1"/>
  <c r="P379" i="1"/>
  <c r="O379" i="1"/>
  <c r="M379" i="1"/>
  <c r="U379" i="1" s="1"/>
  <c r="L379" i="1"/>
  <c r="K379" i="1"/>
  <c r="R379" i="1" s="1"/>
  <c r="J379" i="1"/>
  <c r="H379" i="1"/>
  <c r="G379" i="1"/>
  <c r="P378" i="1"/>
  <c r="O378" i="1"/>
  <c r="M378" i="1"/>
  <c r="T378" i="1" s="1"/>
  <c r="L378" i="1"/>
  <c r="K378" i="1"/>
  <c r="R378" i="1" s="1"/>
  <c r="J378" i="1"/>
  <c r="Q378" i="1" s="1"/>
  <c r="H378" i="1"/>
  <c r="G378" i="1"/>
  <c r="S377" i="1"/>
  <c r="Q377" i="1"/>
  <c r="P377" i="1"/>
  <c r="O377" i="1"/>
  <c r="M377" i="1"/>
  <c r="L377" i="1"/>
  <c r="K377" i="1"/>
  <c r="R377" i="1" s="1"/>
  <c r="J377" i="1"/>
  <c r="H377" i="1"/>
  <c r="G377" i="1"/>
  <c r="S376" i="1"/>
  <c r="P376" i="1"/>
  <c r="O376" i="1"/>
  <c r="M376" i="1"/>
  <c r="T376" i="1" s="1"/>
  <c r="L376" i="1"/>
  <c r="K376" i="1"/>
  <c r="R376" i="1" s="1"/>
  <c r="J376" i="1"/>
  <c r="Q376" i="1" s="1"/>
  <c r="H376" i="1"/>
  <c r="G376" i="1"/>
  <c r="R375" i="1"/>
  <c r="P375" i="1"/>
  <c r="O375" i="1"/>
  <c r="M375" i="1"/>
  <c r="T375" i="1" s="1"/>
  <c r="L375" i="1"/>
  <c r="S375" i="1" s="1"/>
  <c r="K375" i="1"/>
  <c r="J375" i="1"/>
  <c r="Q375" i="1" s="1"/>
  <c r="H375" i="1"/>
  <c r="G375" i="1"/>
  <c r="T374" i="1"/>
  <c r="P374" i="1"/>
  <c r="O374" i="1"/>
  <c r="M374" i="1"/>
  <c r="U374" i="1" s="1"/>
  <c r="L374" i="1"/>
  <c r="S374" i="1" s="1"/>
  <c r="K374" i="1"/>
  <c r="J374" i="1"/>
  <c r="Q374" i="1" s="1"/>
  <c r="H374" i="1"/>
  <c r="G374" i="1"/>
  <c r="S373" i="1"/>
  <c r="P373" i="1"/>
  <c r="O373" i="1"/>
  <c r="M373" i="1"/>
  <c r="U373" i="1" s="1"/>
  <c r="L373" i="1"/>
  <c r="K373" i="1"/>
  <c r="J373" i="1"/>
  <c r="Q373" i="1" s="1"/>
  <c r="H373" i="1"/>
  <c r="G373" i="1"/>
  <c r="S372" i="1"/>
  <c r="R372" i="1"/>
  <c r="P372" i="1"/>
  <c r="O372" i="1"/>
  <c r="N372" i="1"/>
  <c r="M372" i="1"/>
  <c r="U372" i="1" s="1"/>
  <c r="L372" i="1"/>
  <c r="K372" i="1"/>
  <c r="J372" i="1"/>
  <c r="Q372" i="1" s="1"/>
  <c r="H372" i="1"/>
  <c r="G372" i="1"/>
  <c r="V372" i="1" s="1"/>
  <c r="R371" i="1"/>
  <c r="Q371" i="1"/>
  <c r="P371" i="1"/>
  <c r="O371" i="1"/>
  <c r="M371" i="1"/>
  <c r="T371" i="1" s="1"/>
  <c r="L371" i="1"/>
  <c r="S371" i="1" s="1"/>
  <c r="K371" i="1"/>
  <c r="J371" i="1"/>
  <c r="H371" i="1"/>
  <c r="G371" i="1"/>
  <c r="T370" i="1"/>
  <c r="R370" i="1"/>
  <c r="P370" i="1"/>
  <c r="O370" i="1"/>
  <c r="M370" i="1"/>
  <c r="U370" i="1" s="1"/>
  <c r="L370" i="1"/>
  <c r="K370" i="1"/>
  <c r="J370" i="1"/>
  <c r="Q370" i="1" s="1"/>
  <c r="H370" i="1"/>
  <c r="G370" i="1"/>
  <c r="P369" i="1"/>
  <c r="O369" i="1"/>
  <c r="M369" i="1"/>
  <c r="L369" i="1"/>
  <c r="S369" i="1" s="1"/>
  <c r="K369" i="1"/>
  <c r="R369" i="1" s="1"/>
  <c r="J369" i="1"/>
  <c r="Q369" i="1" s="1"/>
  <c r="H369" i="1"/>
  <c r="G369" i="1"/>
  <c r="P368" i="1"/>
  <c r="O368" i="1"/>
  <c r="M368" i="1"/>
  <c r="T368" i="1" s="1"/>
  <c r="L368" i="1"/>
  <c r="S368" i="1" s="1"/>
  <c r="K368" i="1"/>
  <c r="R368" i="1" s="1"/>
  <c r="J368" i="1"/>
  <c r="Q368" i="1" s="1"/>
  <c r="H368" i="1"/>
  <c r="G368" i="1"/>
  <c r="R367" i="1"/>
  <c r="Q367" i="1"/>
  <c r="P367" i="1"/>
  <c r="O367" i="1"/>
  <c r="M367" i="1"/>
  <c r="U367" i="1" s="1"/>
  <c r="L367" i="1"/>
  <c r="S367" i="1" s="1"/>
  <c r="K367" i="1"/>
  <c r="J367" i="1"/>
  <c r="H367" i="1"/>
  <c r="G367" i="1"/>
  <c r="T366" i="1"/>
  <c r="P366" i="1"/>
  <c r="O366" i="1"/>
  <c r="M366" i="1"/>
  <c r="U366" i="1" s="1"/>
  <c r="L366" i="1"/>
  <c r="S366" i="1" s="1"/>
  <c r="K366" i="1"/>
  <c r="J366" i="1"/>
  <c r="Q366" i="1" s="1"/>
  <c r="H366" i="1"/>
  <c r="G366" i="1"/>
  <c r="P365" i="1"/>
  <c r="O365" i="1"/>
  <c r="M365" i="1"/>
  <c r="L365" i="1"/>
  <c r="S365" i="1" s="1"/>
  <c r="K365" i="1"/>
  <c r="J365" i="1"/>
  <c r="Q365" i="1" s="1"/>
  <c r="H365" i="1"/>
  <c r="G365" i="1"/>
  <c r="S364" i="1"/>
  <c r="P364" i="1"/>
  <c r="O364" i="1"/>
  <c r="N364" i="1"/>
  <c r="M364" i="1"/>
  <c r="U364" i="1" s="1"/>
  <c r="L364" i="1"/>
  <c r="K364" i="1"/>
  <c r="R364" i="1" s="1"/>
  <c r="J364" i="1"/>
  <c r="Q364" i="1" s="1"/>
  <c r="H364" i="1"/>
  <c r="G364" i="1"/>
  <c r="V364" i="1" s="1"/>
  <c r="S363" i="1"/>
  <c r="P363" i="1"/>
  <c r="O363" i="1"/>
  <c r="M363" i="1"/>
  <c r="T363" i="1" s="1"/>
  <c r="L363" i="1"/>
  <c r="K363" i="1"/>
  <c r="J363" i="1"/>
  <c r="Q363" i="1" s="1"/>
  <c r="H363" i="1"/>
  <c r="G363" i="1"/>
  <c r="R362" i="1"/>
  <c r="P362" i="1"/>
  <c r="O362" i="1"/>
  <c r="M362" i="1"/>
  <c r="U362" i="1" s="1"/>
  <c r="L362" i="1"/>
  <c r="K362" i="1"/>
  <c r="J362" i="1"/>
  <c r="Q362" i="1" s="1"/>
  <c r="H362" i="1"/>
  <c r="G362" i="1"/>
  <c r="Q361" i="1"/>
  <c r="P361" i="1"/>
  <c r="O361" i="1"/>
  <c r="M361" i="1"/>
  <c r="L361" i="1"/>
  <c r="S361" i="1" s="1"/>
  <c r="K361" i="1"/>
  <c r="R361" i="1" s="1"/>
  <c r="J361" i="1"/>
  <c r="H361" i="1"/>
  <c r="G361" i="1"/>
  <c r="R360" i="1"/>
  <c r="P360" i="1"/>
  <c r="O360" i="1"/>
  <c r="M360" i="1"/>
  <c r="T360" i="1" s="1"/>
  <c r="L360" i="1"/>
  <c r="S360" i="1" s="1"/>
  <c r="K360" i="1"/>
  <c r="J360" i="1"/>
  <c r="Q360" i="1" s="1"/>
  <c r="H360" i="1"/>
  <c r="G360" i="1"/>
  <c r="R359" i="1"/>
  <c r="P359" i="1"/>
  <c r="O359" i="1"/>
  <c r="M359" i="1"/>
  <c r="T359" i="1" s="1"/>
  <c r="L359" i="1"/>
  <c r="S359" i="1" s="1"/>
  <c r="K359" i="1"/>
  <c r="J359" i="1"/>
  <c r="Q359" i="1" s="1"/>
  <c r="H359" i="1"/>
  <c r="G359" i="1"/>
  <c r="T358" i="1"/>
  <c r="P358" i="1"/>
  <c r="O358" i="1"/>
  <c r="M358" i="1"/>
  <c r="U358" i="1" s="1"/>
  <c r="L358" i="1"/>
  <c r="S358" i="1" s="1"/>
  <c r="K358" i="1"/>
  <c r="J358" i="1"/>
  <c r="Q358" i="1" s="1"/>
  <c r="H358" i="1"/>
  <c r="G358" i="1"/>
  <c r="P357" i="1"/>
  <c r="O357" i="1"/>
  <c r="M357" i="1"/>
  <c r="U357" i="1" s="1"/>
  <c r="L357" i="1"/>
  <c r="S357" i="1" s="1"/>
  <c r="K357" i="1"/>
  <c r="J357" i="1"/>
  <c r="Q357" i="1" s="1"/>
  <c r="H357" i="1"/>
  <c r="G357" i="1"/>
  <c r="T356" i="1"/>
  <c r="S356" i="1"/>
  <c r="P356" i="1"/>
  <c r="O356" i="1"/>
  <c r="M356" i="1"/>
  <c r="U356" i="1" s="1"/>
  <c r="L356" i="1"/>
  <c r="K356" i="1"/>
  <c r="J356" i="1"/>
  <c r="Q356" i="1" s="1"/>
  <c r="H356" i="1"/>
  <c r="G356" i="1"/>
  <c r="S355" i="1"/>
  <c r="R355" i="1"/>
  <c r="P355" i="1"/>
  <c r="O355" i="1"/>
  <c r="M355" i="1"/>
  <c r="T355" i="1" s="1"/>
  <c r="L355" i="1"/>
  <c r="K355" i="1"/>
  <c r="J355" i="1"/>
  <c r="Q355" i="1" s="1"/>
  <c r="H355" i="1"/>
  <c r="G355" i="1"/>
  <c r="U354" i="1"/>
  <c r="T354" i="1"/>
  <c r="P354" i="1"/>
  <c r="O354" i="1"/>
  <c r="M354" i="1"/>
  <c r="L354" i="1"/>
  <c r="K354" i="1"/>
  <c r="R354" i="1" s="1"/>
  <c r="J354" i="1"/>
  <c r="Q354" i="1" s="1"/>
  <c r="H354" i="1"/>
  <c r="G354" i="1"/>
  <c r="Q353" i="1"/>
  <c r="P353" i="1"/>
  <c r="O353" i="1"/>
  <c r="N353" i="1"/>
  <c r="V353" i="1" s="1"/>
  <c r="M353" i="1"/>
  <c r="L353" i="1"/>
  <c r="S353" i="1" s="1"/>
  <c r="K353" i="1"/>
  <c r="R353" i="1" s="1"/>
  <c r="J353" i="1"/>
  <c r="H353" i="1"/>
  <c r="G353" i="1"/>
  <c r="S352" i="1"/>
  <c r="P352" i="1"/>
  <c r="O352" i="1"/>
  <c r="M352" i="1"/>
  <c r="T352" i="1" s="1"/>
  <c r="L352" i="1"/>
  <c r="K352" i="1"/>
  <c r="R352" i="1" s="1"/>
  <c r="J352" i="1"/>
  <c r="Q352" i="1" s="1"/>
  <c r="H352" i="1"/>
  <c r="G352" i="1"/>
  <c r="R351" i="1"/>
  <c r="P351" i="1"/>
  <c r="O351" i="1"/>
  <c r="M351" i="1"/>
  <c r="U351" i="1" s="1"/>
  <c r="L351" i="1"/>
  <c r="S351" i="1" s="1"/>
  <c r="K351" i="1"/>
  <c r="J351" i="1"/>
  <c r="Q351" i="1" s="1"/>
  <c r="H351" i="1"/>
  <c r="G351" i="1"/>
  <c r="T350" i="1"/>
  <c r="P350" i="1"/>
  <c r="O350" i="1"/>
  <c r="M350" i="1"/>
  <c r="U350" i="1" s="1"/>
  <c r="L350" i="1"/>
  <c r="S350" i="1" s="1"/>
  <c r="K350" i="1"/>
  <c r="J350" i="1"/>
  <c r="Q350" i="1" s="1"/>
  <c r="H350" i="1"/>
  <c r="G350" i="1"/>
  <c r="T349" i="1"/>
  <c r="P349" i="1"/>
  <c r="O349" i="1"/>
  <c r="M349" i="1"/>
  <c r="U349" i="1" s="1"/>
  <c r="L349" i="1"/>
  <c r="S349" i="1" s="1"/>
  <c r="K349" i="1"/>
  <c r="J349" i="1"/>
  <c r="Q349" i="1" s="1"/>
  <c r="H349" i="1"/>
  <c r="G349" i="1"/>
  <c r="T348" i="1"/>
  <c r="P348" i="1"/>
  <c r="O348" i="1"/>
  <c r="M348" i="1"/>
  <c r="U348" i="1" s="1"/>
  <c r="L348" i="1"/>
  <c r="S348" i="1" s="1"/>
  <c r="K348" i="1"/>
  <c r="J348" i="1"/>
  <c r="Q348" i="1" s="1"/>
  <c r="H348" i="1"/>
  <c r="G348" i="1"/>
  <c r="U347" i="1"/>
  <c r="Q347" i="1"/>
  <c r="P347" i="1"/>
  <c r="O347" i="1"/>
  <c r="M347" i="1"/>
  <c r="T347" i="1" s="1"/>
  <c r="L347" i="1"/>
  <c r="K347" i="1"/>
  <c r="R347" i="1" s="1"/>
  <c r="J347" i="1"/>
  <c r="H347" i="1"/>
  <c r="G347" i="1"/>
  <c r="P346" i="1"/>
  <c r="O346" i="1"/>
  <c r="M346" i="1"/>
  <c r="U346" i="1" s="1"/>
  <c r="L346" i="1"/>
  <c r="K346" i="1"/>
  <c r="R346" i="1" s="1"/>
  <c r="J346" i="1"/>
  <c r="Q346" i="1" s="1"/>
  <c r="H346" i="1"/>
  <c r="G346" i="1"/>
  <c r="S345" i="1"/>
  <c r="Q345" i="1"/>
  <c r="P345" i="1"/>
  <c r="O345" i="1"/>
  <c r="M345" i="1"/>
  <c r="L345" i="1"/>
  <c r="K345" i="1"/>
  <c r="J345" i="1"/>
  <c r="H345" i="1"/>
  <c r="G345" i="1"/>
  <c r="S344" i="1"/>
  <c r="P344" i="1"/>
  <c r="O344" i="1"/>
  <c r="M344" i="1"/>
  <c r="T344" i="1" s="1"/>
  <c r="L344" i="1"/>
  <c r="K344" i="1"/>
  <c r="N344" i="1" s="1"/>
  <c r="V344" i="1" s="1"/>
  <c r="J344" i="1"/>
  <c r="Q344" i="1" s="1"/>
  <c r="H344" i="1"/>
  <c r="G344" i="1"/>
  <c r="U343" i="1"/>
  <c r="P343" i="1"/>
  <c r="O343" i="1"/>
  <c r="M343" i="1"/>
  <c r="T343" i="1" s="1"/>
  <c r="L343" i="1"/>
  <c r="S343" i="1" s="1"/>
  <c r="K343" i="1"/>
  <c r="R343" i="1" s="1"/>
  <c r="J343" i="1"/>
  <c r="Q343" i="1" s="1"/>
  <c r="H343" i="1"/>
  <c r="G343" i="1"/>
  <c r="Q342" i="1"/>
  <c r="P342" i="1"/>
  <c r="O342" i="1"/>
  <c r="M342" i="1"/>
  <c r="L342" i="1"/>
  <c r="S342" i="1" s="1"/>
  <c r="K342" i="1"/>
  <c r="J342" i="1"/>
  <c r="H342" i="1"/>
  <c r="G342" i="1"/>
  <c r="P341" i="1"/>
  <c r="O341" i="1"/>
  <c r="M341" i="1"/>
  <c r="U341" i="1" s="1"/>
  <c r="L341" i="1"/>
  <c r="S341" i="1" s="1"/>
  <c r="K341" i="1"/>
  <c r="J341" i="1"/>
  <c r="Q341" i="1" s="1"/>
  <c r="H341" i="1"/>
  <c r="G341" i="1"/>
  <c r="T340" i="1"/>
  <c r="P340" i="1"/>
  <c r="O340" i="1"/>
  <c r="M340" i="1"/>
  <c r="U340" i="1" s="1"/>
  <c r="L340" i="1"/>
  <c r="S340" i="1" s="1"/>
  <c r="K340" i="1"/>
  <c r="J340" i="1"/>
  <c r="Q340" i="1" s="1"/>
  <c r="H340" i="1"/>
  <c r="G340" i="1"/>
  <c r="Q339" i="1"/>
  <c r="P339" i="1"/>
  <c r="O339" i="1"/>
  <c r="M339" i="1"/>
  <c r="T339" i="1" s="1"/>
  <c r="L339" i="1"/>
  <c r="S339" i="1" s="1"/>
  <c r="K339" i="1"/>
  <c r="R339" i="1" s="1"/>
  <c r="J339" i="1"/>
  <c r="H339" i="1"/>
  <c r="G339" i="1"/>
  <c r="Q338" i="1"/>
  <c r="P338" i="1"/>
  <c r="O338" i="1"/>
  <c r="M338" i="1"/>
  <c r="L338" i="1"/>
  <c r="K338" i="1"/>
  <c r="R338" i="1" s="1"/>
  <c r="J338" i="1"/>
  <c r="H338" i="1"/>
  <c r="G338" i="1"/>
  <c r="P337" i="1"/>
  <c r="O337" i="1"/>
  <c r="M337" i="1"/>
  <c r="U337" i="1" s="1"/>
  <c r="L337" i="1"/>
  <c r="S337" i="1" s="1"/>
  <c r="K337" i="1"/>
  <c r="J337" i="1"/>
  <c r="Q337" i="1" s="1"/>
  <c r="H337" i="1"/>
  <c r="G337" i="1"/>
  <c r="R336" i="1"/>
  <c r="P336" i="1"/>
  <c r="O336" i="1"/>
  <c r="M336" i="1"/>
  <c r="T336" i="1" s="1"/>
  <c r="L336" i="1"/>
  <c r="K336" i="1"/>
  <c r="J336" i="1"/>
  <c r="Q336" i="1" s="1"/>
  <c r="H336" i="1"/>
  <c r="G336" i="1"/>
  <c r="T335" i="1"/>
  <c r="P335" i="1"/>
  <c r="O335" i="1"/>
  <c r="M335" i="1"/>
  <c r="U335" i="1" s="1"/>
  <c r="L335" i="1"/>
  <c r="S335" i="1" s="1"/>
  <c r="K335" i="1"/>
  <c r="J335" i="1"/>
  <c r="Q335" i="1" s="1"/>
  <c r="H335" i="1"/>
  <c r="G335" i="1"/>
  <c r="P334" i="1"/>
  <c r="O334" i="1"/>
  <c r="M334" i="1"/>
  <c r="U334" i="1" s="1"/>
  <c r="L334" i="1"/>
  <c r="S334" i="1" s="1"/>
  <c r="K334" i="1"/>
  <c r="J334" i="1"/>
  <c r="Q334" i="1" s="1"/>
  <c r="H334" i="1"/>
  <c r="G334" i="1"/>
  <c r="T333" i="1"/>
  <c r="R333" i="1"/>
  <c r="P333" i="1"/>
  <c r="O333" i="1"/>
  <c r="M333" i="1"/>
  <c r="U333" i="1" s="1"/>
  <c r="L333" i="1"/>
  <c r="S333" i="1" s="1"/>
  <c r="K333" i="1"/>
  <c r="J333" i="1"/>
  <c r="Q333" i="1" s="1"/>
  <c r="H333" i="1"/>
  <c r="G333" i="1"/>
  <c r="T332" i="1"/>
  <c r="P332" i="1"/>
  <c r="O332" i="1"/>
  <c r="M332" i="1"/>
  <c r="U332" i="1" s="1"/>
  <c r="L332" i="1"/>
  <c r="S332" i="1" s="1"/>
  <c r="K332" i="1"/>
  <c r="J332" i="1"/>
  <c r="Q332" i="1" s="1"/>
  <c r="H332" i="1"/>
  <c r="G332" i="1"/>
  <c r="S331" i="1"/>
  <c r="P331" i="1"/>
  <c r="O331" i="1"/>
  <c r="M331" i="1"/>
  <c r="L331" i="1"/>
  <c r="K331" i="1"/>
  <c r="R331" i="1" s="1"/>
  <c r="J331" i="1"/>
  <c r="Q331" i="1" s="1"/>
  <c r="H331" i="1"/>
  <c r="G331" i="1"/>
  <c r="Q330" i="1"/>
  <c r="P330" i="1"/>
  <c r="O330" i="1"/>
  <c r="M330" i="1"/>
  <c r="T330" i="1" s="1"/>
  <c r="L330" i="1"/>
  <c r="S330" i="1" s="1"/>
  <c r="K330" i="1"/>
  <c r="J330" i="1"/>
  <c r="H330" i="1"/>
  <c r="G330" i="1"/>
  <c r="S329" i="1"/>
  <c r="P329" i="1"/>
  <c r="O329" i="1"/>
  <c r="M329" i="1"/>
  <c r="U329" i="1" s="1"/>
  <c r="L329" i="1"/>
  <c r="K329" i="1"/>
  <c r="J329" i="1"/>
  <c r="Q329" i="1" s="1"/>
  <c r="H329" i="1"/>
  <c r="G329" i="1"/>
  <c r="R328" i="1"/>
  <c r="P328" i="1"/>
  <c r="O328" i="1"/>
  <c r="N328" i="1"/>
  <c r="V328" i="1" s="1"/>
  <c r="M328" i="1"/>
  <c r="U328" i="1" s="1"/>
  <c r="L328" i="1"/>
  <c r="S328" i="1" s="1"/>
  <c r="K328" i="1"/>
  <c r="J328" i="1"/>
  <c r="Q328" i="1" s="1"/>
  <c r="H328" i="1"/>
  <c r="G328" i="1"/>
  <c r="S327" i="1"/>
  <c r="R327" i="1"/>
  <c r="P327" i="1"/>
  <c r="O327" i="1"/>
  <c r="N327" i="1"/>
  <c r="M327" i="1"/>
  <c r="U327" i="1" s="1"/>
  <c r="L327" i="1"/>
  <c r="K327" i="1"/>
  <c r="J327" i="1"/>
  <c r="Q327" i="1" s="1"/>
  <c r="H327" i="1"/>
  <c r="G327" i="1"/>
  <c r="Q326" i="1"/>
  <c r="P326" i="1"/>
  <c r="O326" i="1"/>
  <c r="M326" i="1"/>
  <c r="U326" i="1" s="1"/>
  <c r="L326" i="1"/>
  <c r="S326" i="1" s="1"/>
  <c r="K326" i="1"/>
  <c r="R326" i="1" s="1"/>
  <c r="J326" i="1"/>
  <c r="H326" i="1"/>
  <c r="G326" i="1"/>
  <c r="P325" i="1"/>
  <c r="O325" i="1"/>
  <c r="M325" i="1"/>
  <c r="U325" i="1" s="1"/>
  <c r="L325" i="1"/>
  <c r="S325" i="1" s="1"/>
  <c r="K325" i="1"/>
  <c r="R325" i="1" s="1"/>
  <c r="J325" i="1"/>
  <c r="Q325" i="1" s="1"/>
  <c r="H325" i="1"/>
  <c r="G325" i="1"/>
  <c r="U324" i="1"/>
  <c r="S324" i="1"/>
  <c r="P324" i="1"/>
  <c r="O324" i="1"/>
  <c r="N324" i="1"/>
  <c r="V324" i="1" s="1"/>
  <c r="M324" i="1"/>
  <c r="T324" i="1" s="1"/>
  <c r="L324" i="1"/>
  <c r="K324" i="1"/>
  <c r="R324" i="1" s="1"/>
  <c r="J324" i="1"/>
  <c r="Q324" i="1" s="1"/>
  <c r="H324" i="1"/>
  <c r="G324" i="1"/>
  <c r="P323" i="1"/>
  <c r="O323" i="1"/>
  <c r="M323" i="1"/>
  <c r="U323" i="1" s="1"/>
  <c r="L323" i="1"/>
  <c r="K323" i="1"/>
  <c r="R323" i="1" s="1"/>
  <c r="J323" i="1"/>
  <c r="Q323" i="1" s="1"/>
  <c r="H323" i="1"/>
  <c r="G323" i="1"/>
  <c r="Q322" i="1"/>
  <c r="P322" i="1"/>
  <c r="O322" i="1"/>
  <c r="M322" i="1"/>
  <c r="U322" i="1" s="1"/>
  <c r="L322" i="1"/>
  <c r="S322" i="1" s="1"/>
  <c r="K322" i="1"/>
  <c r="J322" i="1"/>
  <c r="H322" i="1"/>
  <c r="G322" i="1"/>
  <c r="S321" i="1"/>
  <c r="P321" i="1"/>
  <c r="O321" i="1"/>
  <c r="M321" i="1"/>
  <c r="U321" i="1" s="1"/>
  <c r="L321" i="1"/>
  <c r="K321" i="1"/>
  <c r="N321" i="1" s="1"/>
  <c r="J321" i="1"/>
  <c r="Q321" i="1" s="1"/>
  <c r="H321" i="1"/>
  <c r="G321" i="1"/>
  <c r="T320" i="1"/>
  <c r="P320" i="1"/>
  <c r="O320" i="1"/>
  <c r="M320" i="1"/>
  <c r="U320" i="1" s="1"/>
  <c r="L320" i="1"/>
  <c r="S320" i="1" s="1"/>
  <c r="K320" i="1"/>
  <c r="J320" i="1"/>
  <c r="Q320" i="1" s="1"/>
  <c r="H320" i="1"/>
  <c r="G320" i="1"/>
  <c r="S319" i="1"/>
  <c r="Q319" i="1"/>
  <c r="P319" i="1"/>
  <c r="O319" i="1"/>
  <c r="M319" i="1"/>
  <c r="T319" i="1" s="1"/>
  <c r="L319" i="1"/>
  <c r="K319" i="1"/>
  <c r="R319" i="1" s="1"/>
  <c r="J319" i="1"/>
  <c r="H319" i="1"/>
  <c r="G319" i="1"/>
  <c r="U318" i="1"/>
  <c r="P318" i="1"/>
  <c r="O318" i="1"/>
  <c r="M318" i="1"/>
  <c r="T318" i="1" s="1"/>
  <c r="L318" i="1"/>
  <c r="S318" i="1" s="1"/>
  <c r="K318" i="1"/>
  <c r="J318" i="1"/>
  <c r="Q318" i="1" s="1"/>
  <c r="H318" i="1"/>
  <c r="G318" i="1"/>
  <c r="Q317" i="1"/>
  <c r="P317" i="1"/>
  <c r="O317" i="1"/>
  <c r="M317" i="1"/>
  <c r="L317" i="1"/>
  <c r="S317" i="1" s="1"/>
  <c r="K317" i="1"/>
  <c r="R317" i="1" s="1"/>
  <c r="J317" i="1"/>
  <c r="H317" i="1"/>
  <c r="G317" i="1"/>
  <c r="P316" i="1"/>
  <c r="O316" i="1"/>
  <c r="M316" i="1"/>
  <c r="T316" i="1" s="1"/>
  <c r="L316" i="1"/>
  <c r="S316" i="1" s="1"/>
  <c r="K316" i="1"/>
  <c r="R316" i="1" s="1"/>
  <c r="J316" i="1"/>
  <c r="Q316" i="1" s="1"/>
  <c r="H316" i="1"/>
  <c r="G316" i="1"/>
  <c r="R315" i="1"/>
  <c r="P315" i="1"/>
  <c r="O315" i="1"/>
  <c r="M315" i="1"/>
  <c r="U315" i="1" s="1"/>
  <c r="L315" i="1"/>
  <c r="K315" i="1"/>
  <c r="J315" i="1"/>
  <c r="Q315" i="1" s="1"/>
  <c r="H315" i="1"/>
  <c r="G315" i="1"/>
  <c r="T314" i="1"/>
  <c r="P314" i="1"/>
  <c r="O314" i="1"/>
  <c r="M314" i="1"/>
  <c r="U314" i="1" s="1"/>
  <c r="L314" i="1"/>
  <c r="S314" i="1" s="1"/>
  <c r="K314" i="1"/>
  <c r="J314" i="1"/>
  <c r="Q314" i="1" s="1"/>
  <c r="H314" i="1"/>
  <c r="G314" i="1"/>
  <c r="T313" i="1"/>
  <c r="P313" i="1"/>
  <c r="O313" i="1"/>
  <c r="M313" i="1"/>
  <c r="U313" i="1" s="1"/>
  <c r="L313" i="1"/>
  <c r="S313" i="1" s="1"/>
  <c r="K313" i="1"/>
  <c r="J313" i="1"/>
  <c r="Q313" i="1" s="1"/>
  <c r="H313" i="1"/>
  <c r="G313" i="1"/>
  <c r="R312" i="1"/>
  <c r="P312" i="1"/>
  <c r="O312" i="1"/>
  <c r="M312" i="1"/>
  <c r="L312" i="1"/>
  <c r="S312" i="1" s="1"/>
  <c r="K312" i="1"/>
  <c r="J312" i="1"/>
  <c r="Q312" i="1" s="1"/>
  <c r="H312" i="1"/>
  <c r="G312" i="1"/>
  <c r="Q311" i="1"/>
  <c r="P311" i="1"/>
  <c r="O311" i="1"/>
  <c r="M311" i="1"/>
  <c r="T311" i="1" s="1"/>
  <c r="L311" i="1"/>
  <c r="S311" i="1" s="1"/>
  <c r="K311" i="1"/>
  <c r="R311" i="1" s="1"/>
  <c r="J311" i="1"/>
  <c r="H311" i="1"/>
  <c r="G311" i="1"/>
  <c r="Q310" i="1"/>
  <c r="P310" i="1"/>
  <c r="O310" i="1"/>
  <c r="M310" i="1"/>
  <c r="U310" i="1" s="1"/>
  <c r="L310" i="1"/>
  <c r="S310" i="1" s="1"/>
  <c r="K310" i="1"/>
  <c r="R310" i="1" s="1"/>
  <c r="J310" i="1"/>
  <c r="H310" i="1"/>
  <c r="G310" i="1"/>
  <c r="P309" i="1"/>
  <c r="O309" i="1"/>
  <c r="M309" i="1"/>
  <c r="U309" i="1" s="1"/>
  <c r="L309" i="1"/>
  <c r="S309" i="1" s="1"/>
  <c r="K309" i="1"/>
  <c r="R309" i="1" s="1"/>
  <c r="J309" i="1"/>
  <c r="Q309" i="1" s="1"/>
  <c r="H309" i="1"/>
  <c r="G309" i="1"/>
  <c r="P308" i="1"/>
  <c r="O308" i="1"/>
  <c r="M308" i="1"/>
  <c r="T308" i="1" s="1"/>
  <c r="L308" i="1"/>
  <c r="S308" i="1" s="1"/>
  <c r="K308" i="1"/>
  <c r="J308" i="1"/>
  <c r="Q308" i="1" s="1"/>
  <c r="H308" i="1"/>
  <c r="G308" i="1"/>
  <c r="R307" i="1"/>
  <c r="P307" i="1"/>
  <c r="O307" i="1"/>
  <c r="M307" i="1"/>
  <c r="U307" i="1" s="1"/>
  <c r="L307" i="1"/>
  <c r="K307" i="1"/>
  <c r="J307" i="1"/>
  <c r="Q307" i="1" s="1"/>
  <c r="H307" i="1"/>
  <c r="G307" i="1"/>
  <c r="Q306" i="1"/>
  <c r="P306" i="1"/>
  <c r="O306" i="1"/>
  <c r="M306" i="1"/>
  <c r="U306" i="1" s="1"/>
  <c r="L306" i="1"/>
  <c r="S306" i="1" s="1"/>
  <c r="K306" i="1"/>
  <c r="J306" i="1"/>
  <c r="H306" i="1"/>
  <c r="G306" i="1"/>
  <c r="T305" i="1"/>
  <c r="S305" i="1"/>
  <c r="P305" i="1"/>
  <c r="O305" i="1"/>
  <c r="M305" i="1"/>
  <c r="U305" i="1" s="1"/>
  <c r="L305" i="1"/>
  <c r="K305" i="1"/>
  <c r="J305" i="1"/>
  <c r="Q305" i="1" s="1"/>
  <c r="H305" i="1"/>
  <c r="G305" i="1"/>
  <c r="R304" i="1"/>
  <c r="P304" i="1"/>
  <c r="O304" i="1"/>
  <c r="N304" i="1"/>
  <c r="V304" i="1" s="1"/>
  <c r="M304" i="1"/>
  <c r="L304" i="1"/>
  <c r="S304" i="1" s="1"/>
  <c r="K304" i="1"/>
  <c r="J304" i="1"/>
  <c r="Q304" i="1" s="1"/>
  <c r="H304" i="1"/>
  <c r="G304" i="1"/>
  <c r="S303" i="1"/>
  <c r="R303" i="1"/>
  <c r="Q303" i="1"/>
  <c r="P303" i="1"/>
  <c r="O303" i="1"/>
  <c r="M303" i="1"/>
  <c r="T303" i="1" s="1"/>
  <c r="L303" i="1"/>
  <c r="K303" i="1"/>
  <c r="J303" i="1"/>
  <c r="H303" i="1"/>
  <c r="G303" i="1"/>
  <c r="R302" i="1"/>
  <c r="Q302" i="1"/>
  <c r="P302" i="1"/>
  <c r="O302" i="1"/>
  <c r="M302" i="1"/>
  <c r="L302" i="1"/>
  <c r="S302" i="1" s="1"/>
  <c r="K302" i="1"/>
  <c r="J302" i="1"/>
  <c r="H302" i="1"/>
  <c r="G302" i="1"/>
  <c r="Q301" i="1"/>
  <c r="P301" i="1"/>
  <c r="O301" i="1"/>
  <c r="M301" i="1"/>
  <c r="U301" i="1" s="1"/>
  <c r="L301" i="1"/>
  <c r="S301" i="1" s="1"/>
  <c r="K301" i="1"/>
  <c r="R301" i="1" s="1"/>
  <c r="J301" i="1"/>
  <c r="H301" i="1"/>
  <c r="G301" i="1"/>
  <c r="S300" i="1"/>
  <c r="P300" i="1"/>
  <c r="O300" i="1"/>
  <c r="M300" i="1"/>
  <c r="T300" i="1" s="1"/>
  <c r="L300" i="1"/>
  <c r="K300" i="1"/>
  <c r="R300" i="1" s="1"/>
  <c r="J300" i="1"/>
  <c r="Q300" i="1" s="1"/>
  <c r="H300" i="1"/>
  <c r="G300" i="1"/>
  <c r="P299" i="1"/>
  <c r="O299" i="1"/>
  <c r="M299" i="1"/>
  <c r="U299" i="1" s="1"/>
  <c r="L299" i="1"/>
  <c r="K299" i="1"/>
  <c r="R299" i="1" s="1"/>
  <c r="J299" i="1"/>
  <c r="Q299" i="1" s="1"/>
  <c r="H299" i="1"/>
  <c r="G299" i="1"/>
  <c r="Q298" i="1"/>
  <c r="P298" i="1"/>
  <c r="O298" i="1"/>
  <c r="M298" i="1"/>
  <c r="L298" i="1"/>
  <c r="S298" i="1" s="1"/>
  <c r="K298" i="1"/>
  <c r="J298" i="1"/>
  <c r="H298" i="1"/>
  <c r="G298" i="1"/>
  <c r="P297" i="1"/>
  <c r="O297" i="1"/>
  <c r="M297" i="1"/>
  <c r="L297" i="1"/>
  <c r="S297" i="1" s="1"/>
  <c r="K297" i="1"/>
  <c r="R297" i="1" s="1"/>
  <c r="J297" i="1"/>
  <c r="Q297" i="1" s="1"/>
  <c r="H297" i="1"/>
  <c r="G297" i="1"/>
  <c r="S296" i="1"/>
  <c r="P296" i="1"/>
  <c r="O296" i="1"/>
  <c r="M296" i="1"/>
  <c r="U296" i="1" s="1"/>
  <c r="L296" i="1"/>
  <c r="K296" i="1"/>
  <c r="R296" i="1" s="1"/>
  <c r="J296" i="1"/>
  <c r="Q296" i="1" s="1"/>
  <c r="H296" i="1"/>
  <c r="G296" i="1"/>
  <c r="U295" i="1"/>
  <c r="S295" i="1"/>
  <c r="P295" i="1"/>
  <c r="O295" i="1"/>
  <c r="M295" i="1"/>
  <c r="T295" i="1" s="1"/>
  <c r="L295" i="1"/>
  <c r="K295" i="1"/>
  <c r="J295" i="1"/>
  <c r="Q295" i="1" s="1"/>
  <c r="H295" i="1"/>
  <c r="G295" i="1"/>
  <c r="R294" i="1"/>
  <c r="P294" i="1"/>
  <c r="O294" i="1"/>
  <c r="M294" i="1"/>
  <c r="U294" i="1" s="1"/>
  <c r="L294" i="1"/>
  <c r="S294" i="1" s="1"/>
  <c r="K294" i="1"/>
  <c r="J294" i="1"/>
  <c r="Q294" i="1" s="1"/>
  <c r="H294" i="1"/>
  <c r="G294" i="1"/>
  <c r="T293" i="1"/>
  <c r="Q293" i="1"/>
  <c r="P293" i="1"/>
  <c r="O293" i="1"/>
  <c r="M293" i="1"/>
  <c r="U293" i="1" s="1"/>
  <c r="L293" i="1"/>
  <c r="S293" i="1" s="1"/>
  <c r="K293" i="1"/>
  <c r="R293" i="1" s="1"/>
  <c r="J293" i="1"/>
  <c r="H293" i="1"/>
  <c r="G293" i="1"/>
  <c r="P292" i="1"/>
  <c r="O292" i="1"/>
  <c r="M292" i="1"/>
  <c r="T292" i="1" s="1"/>
  <c r="L292" i="1"/>
  <c r="S292" i="1" s="1"/>
  <c r="K292" i="1"/>
  <c r="J292" i="1"/>
  <c r="Q292" i="1" s="1"/>
  <c r="H292" i="1"/>
  <c r="G292" i="1"/>
  <c r="R291" i="1"/>
  <c r="P291" i="1"/>
  <c r="O291" i="1"/>
  <c r="M291" i="1"/>
  <c r="U291" i="1" s="1"/>
  <c r="L291" i="1"/>
  <c r="S291" i="1" s="1"/>
  <c r="K291" i="1"/>
  <c r="J291" i="1"/>
  <c r="Q291" i="1" s="1"/>
  <c r="H291" i="1"/>
  <c r="G291" i="1"/>
  <c r="U290" i="1"/>
  <c r="S290" i="1"/>
  <c r="Q290" i="1"/>
  <c r="P290" i="1"/>
  <c r="O290" i="1"/>
  <c r="M290" i="1"/>
  <c r="T290" i="1" s="1"/>
  <c r="L290" i="1"/>
  <c r="K290" i="1"/>
  <c r="J290" i="1"/>
  <c r="H290" i="1"/>
  <c r="G290" i="1"/>
  <c r="P289" i="1"/>
  <c r="O289" i="1"/>
  <c r="M289" i="1"/>
  <c r="U289" i="1" s="1"/>
  <c r="L289" i="1"/>
  <c r="S289" i="1" s="1"/>
  <c r="K289" i="1"/>
  <c r="R289" i="1" s="1"/>
  <c r="J289" i="1"/>
  <c r="Q289" i="1" s="1"/>
  <c r="H289" i="1"/>
  <c r="G289" i="1"/>
  <c r="P288" i="1"/>
  <c r="O288" i="1"/>
  <c r="M288" i="1"/>
  <c r="L288" i="1"/>
  <c r="S288" i="1" s="1"/>
  <c r="K288" i="1"/>
  <c r="J288" i="1"/>
  <c r="Q288" i="1" s="1"/>
  <c r="H288" i="1"/>
  <c r="G288" i="1"/>
  <c r="S287" i="1"/>
  <c r="P287" i="1"/>
  <c r="O287" i="1"/>
  <c r="M287" i="1"/>
  <c r="T287" i="1" s="1"/>
  <c r="L287" i="1"/>
  <c r="K287" i="1"/>
  <c r="R287" i="1" s="1"/>
  <c r="J287" i="1"/>
  <c r="Q287" i="1" s="1"/>
  <c r="H287" i="1"/>
  <c r="G287" i="1"/>
  <c r="U286" i="1"/>
  <c r="R286" i="1"/>
  <c r="Q286" i="1"/>
  <c r="P286" i="1"/>
  <c r="O286" i="1"/>
  <c r="M286" i="1"/>
  <c r="T286" i="1" s="1"/>
  <c r="L286" i="1"/>
  <c r="S286" i="1" s="1"/>
  <c r="K286" i="1"/>
  <c r="J286" i="1"/>
  <c r="H286" i="1"/>
  <c r="G286" i="1"/>
  <c r="T285" i="1"/>
  <c r="P285" i="1"/>
  <c r="O285" i="1"/>
  <c r="M285" i="1"/>
  <c r="U285" i="1" s="1"/>
  <c r="L285" i="1"/>
  <c r="S285" i="1" s="1"/>
  <c r="K285" i="1"/>
  <c r="J285" i="1"/>
  <c r="Q285" i="1" s="1"/>
  <c r="H285" i="1"/>
  <c r="G285" i="1"/>
  <c r="S284" i="1"/>
  <c r="R284" i="1"/>
  <c r="P284" i="1"/>
  <c r="O284" i="1"/>
  <c r="M284" i="1"/>
  <c r="L284" i="1"/>
  <c r="K284" i="1"/>
  <c r="J284" i="1"/>
  <c r="Q284" i="1" s="1"/>
  <c r="H284" i="1"/>
  <c r="G284" i="1"/>
  <c r="U283" i="1"/>
  <c r="T283" i="1"/>
  <c r="R283" i="1"/>
  <c r="P283" i="1"/>
  <c r="O283" i="1"/>
  <c r="M283" i="1"/>
  <c r="L283" i="1"/>
  <c r="S283" i="1" s="1"/>
  <c r="K283" i="1"/>
  <c r="J283" i="1"/>
  <c r="Q283" i="1" s="1"/>
  <c r="H283" i="1"/>
  <c r="G283" i="1"/>
  <c r="U282" i="1"/>
  <c r="Q282" i="1"/>
  <c r="P282" i="1"/>
  <c r="O282" i="1"/>
  <c r="M282" i="1"/>
  <c r="T282" i="1" s="1"/>
  <c r="L282" i="1"/>
  <c r="S282" i="1" s="1"/>
  <c r="K282" i="1"/>
  <c r="R282" i="1" s="1"/>
  <c r="J282" i="1"/>
  <c r="H282" i="1"/>
  <c r="G282" i="1"/>
  <c r="P281" i="1"/>
  <c r="O281" i="1"/>
  <c r="M281" i="1"/>
  <c r="U281" i="1" s="1"/>
  <c r="L281" i="1"/>
  <c r="S281" i="1" s="1"/>
  <c r="K281" i="1"/>
  <c r="R281" i="1" s="1"/>
  <c r="J281" i="1"/>
  <c r="Q281" i="1" s="1"/>
  <c r="H281" i="1"/>
  <c r="G281" i="1"/>
  <c r="T280" i="1"/>
  <c r="Q280" i="1"/>
  <c r="P280" i="1"/>
  <c r="O280" i="1"/>
  <c r="N280" i="1"/>
  <c r="V280" i="1" s="1"/>
  <c r="M280" i="1"/>
  <c r="U280" i="1" s="1"/>
  <c r="L280" i="1"/>
  <c r="S280" i="1" s="1"/>
  <c r="K280" i="1"/>
  <c r="R280" i="1" s="1"/>
  <c r="J280" i="1"/>
  <c r="H280" i="1"/>
  <c r="G280" i="1"/>
  <c r="P279" i="1"/>
  <c r="O279" i="1"/>
  <c r="M279" i="1"/>
  <c r="L279" i="1"/>
  <c r="S279" i="1" s="1"/>
  <c r="K279" i="1"/>
  <c r="R279" i="1" s="1"/>
  <c r="J279" i="1"/>
  <c r="Q279" i="1" s="1"/>
  <c r="H279" i="1"/>
  <c r="G279" i="1"/>
  <c r="P278" i="1"/>
  <c r="O278" i="1"/>
  <c r="M278" i="1"/>
  <c r="L278" i="1"/>
  <c r="S278" i="1" s="1"/>
  <c r="K278" i="1"/>
  <c r="J278" i="1"/>
  <c r="Q278" i="1" s="1"/>
  <c r="H278" i="1"/>
  <c r="G278" i="1"/>
  <c r="T277" i="1"/>
  <c r="Q277" i="1"/>
  <c r="P277" i="1"/>
  <c r="O277" i="1"/>
  <c r="M277" i="1"/>
  <c r="U277" i="1" s="1"/>
  <c r="L277" i="1"/>
  <c r="S277" i="1" s="1"/>
  <c r="K277" i="1"/>
  <c r="R277" i="1" s="1"/>
  <c r="J277" i="1"/>
  <c r="H277" i="1"/>
  <c r="G277" i="1"/>
  <c r="P276" i="1"/>
  <c r="O276" i="1"/>
  <c r="M276" i="1"/>
  <c r="L276" i="1"/>
  <c r="S276" i="1" s="1"/>
  <c r="K276" i="1"/>
  <c r="J276" i="1"/>
  <c r="Q276" i="1" s="1"/>
  <c r="H276" i="1"/>
  <c r="G276" i="1"/>
  <c r="P275" i="1"/>
  <c r="O275" i="1"/>
  <c r="M275" i="1"/>
  <c r="L275" i="1"/>
  <c r="K275" i="1"/>
  <c r="R275" i="1" s="1"/>
  <c r="J275" i="1"/>
  <c r="Q275" i="1" s="1"/>
  <c r="H275" i="1"/>
  <c r="G275" i="1"/>
  <c r="T274" i="1"/>
  <c r="S274" i="1"/>
  <c r="P274" i="1"/>
  <c r="O274" i="1"/>
  <c r="M274" i="1"/>
  <c r="U274" i="1" s="1"/>
  <c r="L274" i="1"/>
  <c r="K274" i="1"/>
  <c r="R274" i="1" s="1"/>
  <c r="J274" i="1"/>
  <c r="Q274" i="1" s="1"/>
  <c r="H274" i="1"/>
  <c r="G274" i="1"/>
  <c r="P273" i="1"/>
  <c r="O273" i="1"/>
  <c r="M273" i="1"/>
  <c r="U273" i="1" s="1"/>
  <c r="L273" i="1"/>
  <c r="S273" i="1" s="1"/>
  <c r="K273" i="1"/>
  <c r="J273" i="1"/>
  <c r="Q273" i="1" s="1"/>
  <c r="H273" i="1"/>
  <c r="G273" i="1"/>
  <c r="P272" i="1"/>
  <c r="O272" i="1"/>
  <c r="M272" i="1"/>
  <c r="U272" i="1" s="1"/>
  <c r="L272" i="1"/>
  <c r="K272" i="1"/>
  <c r="R272" i="1" s="1"/>
  <c r="J272" i="1"/>
  <c r="Q272" i="1" s="1"/>
  <c r="H272" i="1"/>
  <c r="G272" i="1"/>
  <c r="T271" i="1"/>
  <c r="P271" i="1"/>
  <c r="O271" i="1"/>
  <c r="N271" i="1"/>
  <c r="V271" i="1" s="1"/>
  <c r="M271" i="1"/>
  <c r="U271" i="1" s="1"/>
  <c r="L271" i="1"/>
  <c r="S271" i="1" s="1"/>
  <c r="K271" i="1"/>
  <c r="R271" i="1" s="1"/>
  <c r="J271" i="1"/>
  <c r="Q271" i="1" s="1"/>
  <c r="H271" i="1"/>
  <c r="G271" i="1"/>
  <c r="T270" i="1"/>
  <c r="R270" i="1"/>
  <c r="P270" i="1"/>
  <c r="O270" i="1"/>
  <c r="M270" i="1"/>
  <c r="U270" i="1" s="1"/>
  <c r="L270" i="1"/>
  <c r="S270" i="1" s="1"/>
  <c r="K270" i="1"/>
  <c r="J270" i="1"/>
  <c r="Q270" i="1" s="1"/>
  <c r="H270" i="1"/>
  <c r="G270" i="1"/>
  <c r="Q269" i="1"/>
  <c r="P269" i="1"/>
  <c r="O269" i="1"/>
  <c r="M269" i="1"/>
  <c r="L269" i="1"/>
  <c r="S269" i="1" s="1"/>
  <c r="K269" i="1"/>
  <c r="J269" i="1"/>
  <c r="H269" i="1"/>
  <c r="G269" i="1"/>
  <c r="S268" i="1"/>
  <c r="P268" i="1"/>
  <c r="O268" i="1"/>
  <c r="M268" i="1"/>
  <c r="U268" i="1" s="1"/>
  <c r="L268" i="1"/>
  <c r="K268" i="1"/>
  <c r="J268" i="1"/>
  <c r="Q268" i="1" s="1"/>
  <c r="H268" i="1"/>
  <c r="G268" i="1"/>
  <c r="T267" i="1"/>
  <c r="Q267" i="1"/>
  <c r="P267" i="1"/>
  <c r="O267" i="1"/>
  <c r="N267" i="1"/>
  <c r="V267" i="1" s="1"/>
  <c r="M267" i="1"/>
  <c r="U267" i="1" s="1"/>
  <c r="L267" i="1"/>
  <c r="S267" i="1" s="1"/>
  <c r="K267" i="1"/>
  <c r="R267" i="1" s="1"/>
  <c r="J267" i="1"/>
  <c r="H267" i="1"/>
  <c r="G267" i="1"/>
  <c r="S266" i="1"/>
  <c r="P266" i="1"/>
  <c r="O266" i="1"/>
  <c r="N266" i="1"/>
  <c r="V266" i="1" s="1"/>
  <c r="M266" i="1"/>
  <c r="U266" i="1" s="1"/>
  <c r="L266" i="1"/>
  <c r="K266" i="1"/>
  <c r="R266" i="1" s="1"/>
  <c r="J266" i="1"/>
  <c r="Q266" i="1" s="1"/>
  <c r="H266" i="1"/>
  <c r="G266" i="1"/>
  <c r="R265" i="1"/>
  <c r="P265" i="1"/>
  <c r="O265" i="1"/>
  <c r="M265" i="1"/>
  <c r="T265" i="1" s="1"/>
  <c r="L265" i="1"/>
  <c r="K265" i="1"/>
  <c r="J265" i="1"/>
  <c r="Q265" i="1" s="1"/>
  <c r="H265" i="1"/>
  <c r="G265" i="1"/>
  <c r="T264" i="1"/>
  <c r="P264" i="1"/>
  <c r="O264" i="1"/>
  <c r="M264" i="1"/>
  <c r="U264" i="1" s="1"/>
  <c r="L264" i="1"/>
  <c r="S264" i="1" s="1"/>
  <c r="K264" i="1"/>
  <c r="R264" i="1" s="1"/>
  <c r="J264" i="1"/>
  <c r="Q264" i="1" s="1"/>
  <c r="H264" i="1"/>
  <c r="G264" i="1"/>
  <c r="S263" i="1"/>
  <c r="P263" i="1"/>
  <c r="O263" i="1"/>
  <c r="M263" i="1"/>
  <c r="T263" i="1" s="1"/>
  <c r="L263" i="1"/>
  <c r="K263" i="1"/>
  <c r="J263" i="1"/>
  <c r="Q263" i="1" s="1"/>
  <c r="H263" i="1"/>
  <c r="G263" i="1"/>
  <c r="P262" i="1"/>
  <c r="O262" i="1"/>
  <c r="M262" i="1"/>
  <c r="L262" i="1"/>
  <c r="S262" i="1" s="1"/>
  <c r="K262" i="1"/>
  <c r="R262" i="1" s="1"/>
  <c r="J262" i="1"/>
  <c r="Q262" i="1" s="1"/>
  <c r="H262" i="1"/>
  <c r="G262" i="1"/>
  <c r="P261" i="1"/>
  <c r="O261" i="1"/>
  <c r="M261" i="1"/>
  <c r="L261" i="1"/>
  <c r="S261" i="1" s="1"/>
  <c r="K261" i="1"/>
  <c r="J261" i="1"/>
  <c r="Q261" i="1" s="1"/>
  <c r="H261" i="1"/>
  <c r="G261" i="1"/>
  <c r="S260" i="1"/>
  <c r="P260" i="1"/>
  <c r="O260" i="1"/>
  <c r="M260" i="1"/>
  <c r="U260" i="1" s="1"/>
  <c r="L260" i="1"/>
  <c r="K260" i="1"/>
  <c r="N260" i="1" s="1"/>
  <c r="J260" i="1"/>
  <c r="Q260" i="1" s="1"/>
  <c r="H260" i="1"/>
  <c r="G260" i="1"/>
  <c r="T259" i="1"/>
  <c r="R259" i="1"/>
  <c r="P259" i="1"/>
  <c r="O259" i="1"/>
  <c r="N259" i="1"/>
  <c r="V259" i="1" s="1"/>
  <c r="M259" i="1"/>
  <c r="U259" i="1" s="1"/>
  <c r="L259" i="1"/>
  <c r="S259" i="1" s="1"/>
  <c r="K259" i="1"/>
  <c r="J259" i="1"/>
  <c r="Q259" i="1" s="1"/>
  <c r="H259" i="1"/>
  <c r="G259" i="1"/>
  <c r="S258" i="1"/>
  <c r="P258" i="1"/>
  <c r="O258" i="1"/>
  <c r="M258" i="1"/>
  <c r="L258" i="1"/>
  <c r="K258" i="1"/>
  <c r="R258" i="1" s="1"/>
  <c r="J258" i="1"/>
  <c r="Q258" i="1" s="1"/>
  <c r="H258" i="1"/>
  <c r="G258" i="1"/>
  <c r="R257" i="1"/>
  <c r="P257" i="1"/>
  <c r="O257" i="1"/>
  <c r="M257" i="1"/>
  <c r="T257" i="1" s="1"/>
  <c r="L257" i="1"/>
  <c r="K257" i="1"/>
  <c r="J257" i="1"/>
  <c r="Q257" i="1" s="1"/>
  <c r="H257" i="1"/>
  <c r="G257" i="1"/>
  <c r="Q256" i="1"/>
  <c r="P256" i="1"/>
  <c r="O256" i="1"/>
  <c r="M256" i="1"/>
  <c r="U256" i="1" s="1"/>
  <c r="L256" i="1"/>
  <c r="S256" i="1" s="1"/>
  <c r="K256" i="1"/>
  <c r="R256" i="1" s="1"/>
  <c r="J256" i="1"/>
  <c r="H256" i="1"/>
  <c r="G256" i="1"/>
  <c r="P255" i="1"/>
  <c r="O255" i="1"/>
  <c r="M255" i="1"/>
  <c r="T255" i="1" s="1"/>
  <c r="L255" i="1"/>
  <c r="S255" i="1" s="1"/>
  <c r="K255" i="1"/>
  <c r="R255" i="1" s="1"/>
  <c r="J255" i="1"/>
  <c r="Q255" i="1" s="1"/>
  <c r="H255" i="1"/>
  <c r="G255" i="1"/>
  <c r="R254" i="1"/>
  <c r="Q254" i="1"/>
  <c r="P254" i="1"/>
  <c r="O254" i="1"/>
  <c r="M254" i="1"/>
  <c r="U254" i="1" s="1"/>
  <c r="L254" i="1"/>
  <c r="S254" i="1" s="1"/>
  <c r="K254" i="1"/>
  <c r="J254" i="1"/>
  <c r="H254" i="1"/>
  <c r="G254" i="1"/>
  <c r="Q253" i="1"/>
  <c r="P253" i="1"/>
  <c r="O253" i="1"/>
  <c r="M253" i="1"/>
  <c r="U253" i="1" s="1"/>
  <c r="L253" i="1"/>
  <c r="S253" i="1" s="1"/>
  <c r="K253" i="1"/>
  <c r="J253" i="1"/>
  <c r="H253" i="1"/>
  <c r="G253" i="1"/>
  <c r="R252" i="1"/>
  <c r="P252" i="1"/>
  <c r="O252" i="1"/>
  <c r="M252" i="1"/>
  <c r="U252" i="1" s="1"/>
  <c r="L252" i="1"/>
  <c r="S252" i="1" s="1"/>
  <c r="K252" i="1"/>
  <c r="J252" i="1"/>
  <c r="Q252" i="1" s="1"/>
  <c r="H252" i="1"/>
  <c r="G252" i="1"/>
  <c r="P251" i="1"/>
  <c r="O251" i="1"/>
  <c r="N251" i="1"/>
  <c r="M251" i="1"/>
  <c r="L251" i="1"/>
  <c r="S251" i="1" s="1"/>
  <c r="K251" i="1"/>
  <c r="R251" i="1" s="1"/>
  <c r="J251" i="1"/>
  <c r="Q251" i="1" s="1"/>
  <c r="H251" i="1"/>
  <c r="G251" i="1"/>
  <c r="Q250" i="1"/>
  <c r="P250" i="1"/>
  <c r="O250" i="1"/>
  <c r="M250" i="1"/>
  <c r="T250" i="1" s="1"/>
  <c r="L250" i="1"/>
  <c r="S250" i="1" s="1"/>
  <c r="K250" i="1"/>
  <c r="R250" i="1" s="1"/>
  <c r="J250" i="1"/>
  <c r="H250" i="1"/>
  <c r="G250" i="1"/>
  <c r="U249" i="1"/>
  <c r="R249" i="1"/>
  <c r="P249" i="1"/>
  <c r="O249" i="1"/>
  <c r="M249" i="1"/>
  <c r="T249" i="1" s="1"/>
  <c r="L249" i="1"/>
  <c r="K249" i="1"/>
  <c r="J249" i="1"/>
  <c r="Q249" i="1" s="1"/>
  <c r="H249" i="1"/>
  <c r="G249" i="1"/>
  <c r="T248" i="1"/>
  <c r="P248" i="1"/>
  <c r="O248" i="1"/>
  <c r="M248" i="1"/>
  <c r="U248" i="1" s="1"/>
  <c r="L248" i="1"/>
  <c r="S248" i="1" s="1"/>
  <c r="K248" i="1"/>
  <c r="R248" i="1" s="1"/>
  <c r="J248" i="1"/>
  <c r="Q248" i="1" s="1"/>
  <c r="H248" i="1"/>
  <c r="G248" i="1"/>
  <c r="P247" i="1"/>
  <c r="O247" i="1"/>
  <c r="M247" i="1"/>
  <c r="T247" i="1" s="1"/>
  <c r="L247" i="1"/>
  <c r="S247" i="1" s="1"/>
  <c r="K247" i="1"/>
  <c r="R247" i="1" s="1"/>
  <c r="J247" i="1"/>
  <c r="Q247" i="1" s="1"/>
  <c r="H247" i="1"/>
  <c r="G247" i="1"/>
  <c r="P246" i="1"/>
  <c r="O246" i="1"/>
  <c r="M246" i="1"/>
  <c r="U246" i="1" s="1"/>
  <c r="L246" i="1"/>
  <c r="S246" i="1" s="1"/>
  <c r="K246" i="1"/>
  <c r="R246" i="1" s="1"/>
  <c r="J246" i="1"/>
  <c r="Q246" i="1" s="1"/>
  <c r="H246" i="1"/>
  <c r="G246" i="1"/>
  <c r="T245" i="1"/>
  <c r="Q245" i="1"/>
  <c r="P245" i="1"/>
  <c r="O245" i="1"/>
  <c r="M245" i="1"/>
  <c r="U245" i="1" s="1"/>
  <c r="L245" i="1"/>
  <c r="S245" i="1" s="1"/>
  <c r="K245" i="1"/>
  <c r="J245" i="1"/>
  <c r="H245" i="1"/>
  <c r="G245" i="1"/>
  <c r="S244" i="1"/>
  <c r="P244" i="1"/>
  <c r="O244" i="1"/>
  <c r="M244" i="1"/>
  <c r="U244" i="1" s="1"/>
  <c r="L244" i="1"/>
  <c r="K244" i="1"/>
  <c r="J244" i="1"/>
  <c r="Q244" i="1" s="1"/>
  <c r="H244" i="1"/>
  <c r="G244" i="1"/>
  <c r="P243" i="1"/>
  <c r="O243" i="1"/>
  <c r="M243" i="1"/>
  <c r="L243" i="1"/>
  <c r="S243" i="1" s="1"/>
  <c r="K243" i="1"/>
  <c r="J243" i="1"/>
  <c r="Q243" i="1" s="1"/>
  <c r="H243" i="1"/>
  <c r="G243" i="1"/>
  <c r="S242" i="1"/>
  <c r="P242" i="1"/>
  <c r="O242" i="1"/>
  <c r="M242" i="1"/>
  <c r="T242" i="1" s="1"/>
  <c r="L242" i="1"/>
  <c r="K242" i="1"/>
  <c r="R242" i="1" s="1"/>
  <c r="J242" i="1"/>
  <c r="Q242" i="1" s="1"/>
  <c r="H242" i="1"/>
  <c r="G242" i="1"/>
  <c r="U241" i="1"/>
  <c r="P241" i="1"/>
  <c r="O241" i="1"/>
  <c r="M241" i="1"/>
  <c r="T241" i="1" s="1"/>
  <c r="L241" i="1"/>
  <c r="K241" i="1"/>
  <c r="R241" i="1" s="1"/>
  <c r="J241" i="1"/>
  <c r="Q241" i="1" s="1"/>
  <c r="H241" i="1"/>
  <c r="G241" i="1"/>
  <c r="T240" i="1"/>
  <c r="Q240" i="1"/>
  <c r="P240" i="1"/>
  <c r="O240" i="1"/>
  <c r="M240" i="1"/>
  <c r="U240" i="1" s="1"/>
  <c r="L240" i="1"/>
  <c r="S240" i="1" s="1"/>
  <c r="K240" i="1"/>
  <c r="R240" i="1" s="1"/>
  <c r="J240" i="1"/>
  <c r="H240" i="1"/>
  <c r="G240" i="1"/>
  <c r="P239" i="1"/>
  <c r="O239" i="1"/>
  <c r="M239" i="1"/>
  <c r="T239" i="1" s="1"/>
  <c r="L239" i="1"/>
  <c r="S239" i="1" s="1"/>
  <c r="K239" i="1"/>
  <c r="R239" i="1" s="1"/>
  <c r="J239" i="1"/>
  <c r="Q239" i="1" s="1"/>
  <c r="H239" i="1"/>
  <c r="G239" i="1"/>
  <c r="R238" i="1"/>
  <c r="P238" i="1"/>
  <c r="O238" i="1"/>
  <c r="M238" i="1"/>
  <c r="U238" i="1" s="1"/>
  <c r="L238" i="1"/>
  <c r="S238" i="1" s="1"/>
  <c r="K238" i="1"/>
  <c r="J238" i="1"/>
  <c r="Q238" i="1" s="1"/>
  <c r="H238" i="1"/>
  <c r="G238" i="1"/>
  <c r="T237" i="1"/>
  <c r="P237" i="1"/>
  <c r="O237" i="1"/>
  <c r="M237" i="1"/>
  <c r="U237" i="1" s="1"/>
  <c r="L237" i="1"/>
  <c r="S237" i="1" s="1"/>
  <c r="K237" i="1"/>
  <c r="J237" i="1"/>
  <c r="Q237" i="1" s="1"/>
  <c r="H237" i="1"/>
  <c r="G237" i="1"/>
  <c r="R236" i="1"/>
  <c r="P236" i="1"/>
  <c r="O236" i="1"/>
  <c r="M236" i="1"/>
  <c r="U236" i="1" s="1"/>
  <c r="L236" i="1"/>
  <c r="S236" i="1" s="1"/>
  <c r="K236" i="1"/>
  <c r="J236" i="1"/>
  <c r="Q236" i="1" s="1"/>
  <c r="H236" i="1"/>
  <c r="G236" i="1"/>
  <c r="R235" i="1"/>
  <c r="P235" i="1"/>
  <c r="O235" i="1"/>
  <c r="M235" i="1"/>
  <c r="U235" i="1" s="1"/>
  <c r="L235" i="1"/>
  <c r="S235" i="1" s="1"/>
  <c r="K235" i="1"/>
  <c r="J235" i="1"/>
  <c r="Q235" i="1" s="1"/>
  <c r="H235" i="1"/>
  <c r="G235" i="1"/>
  <c r="S234" i="1"/>
  <c r="P234" i="1"/>
  <c r="O234" i="1"/>
  <c r="M234" i="1"/>
  <c r="T234" i="1" s="1"/>
  <c r="L234" i="1"/>
  <c r="K234" i="1"/>
  <c r="R234" i="1" s="1"/>
  <c r="J234" i="1"/>
  <c r="Q234" i="1" s="1"/>
  <c r="H234" i="1"/>
  <c r="G234" i="1"/>
  <c r="P233" i="1"/>
  <c r="O233" i="1"/>
  <c r="M233" i="1"/>
  <c r="L233" i="1"/>
  <c r="K233" i="1"/>
  <c r="R233" i="1" s="1"/>
  <c r="J233" i="1"/>
  <c r="Q233" i="1" s="1"/>
  <c r="H233" i="1"/>
  <c r="G233" i="1"/>
  <c r="T232" i="1"/>
  <c r="P232" i="1"/>
  <c r="O232" i="1"/>
  <c r="M232" i="1"/>
  <c r="U232" i="1" s="1"/>
  <c r="L232" i="1"/>
  <c r="S232" i="1" s="1"/>
  <c r="K232" i="1"/>
  <c r="R232" i="1" s="1"/>
  <c r="J232" i="1"/>
  <c r="Q232" i="1" s="1"/>
  <c r="H232" i="1"/>
  <c r="G232" i="1"/>
  <c r="R231" i="1"/>
  <c r="P231" i="1"/>
  <c r="O231" i="1"/>
  <c r="M231" i="1"/>
  <c r="T231" i="1" s="1"/>
  <c r="L231" i="1"/>
  <c r="S231" i="1" s="1"/>
  <c r="K231" i="1"/>
  <c r="J231" i="1"/>
  <c r="Q231" i="1" s="1"/>
  <c r="H231" i="1"/>
  <c r="G231" i="1"/>
  <c r="R230" i="1"/>
  <c r="P230" i="1"/>
  <c r="O230" i="1"/>
  <c r="M230" i="1"/>
  <c r="U230" i="1" s="1"/>
  <c r="L230" i="1"/>
  <c r="S230" i="1" s="1"/>
  <c r="K230" i="1"/>
  <c r="J230" i="1"/>
  <c r="Q230" i="1" s="1"/>
  <c r="H230" i="1"/>
  <c r="G230" i="1"/>
  <c r="Q229" i="1"/>
  <c r="P229" i="1"/>
  <c r="O229" i="1"/>
  <c r="M229" i="1"/>
  <c r="L229" i="1"/>
  <c r="S229" i="1" s="1"/>
  <c r="K229" i="1"/>
  <c r="J229" i="1"/>
  <c r="H229" i="1"/>
  <c r="G229" i="1"/>
  <c r="P228" i="1"/>
  <c r="O228" i="1"/>
  <c r="M228" i="1"/>
  <c r="U228" i="1" s="1"/>
  <c r="L228" i="1"/>
  <c r="S228" i="1" s="1"/>
  <c r="K228" i="1"/>
  <c r="J228" i="1"/>
  <c r="Q228" i="1" s="1"/>
  <c r="H228" i="1"/>
  <c r="G228" i="1"/>
  <c r="P227" i="1"/>
  <c r="O227" i="1"/>
  <c r="M227" i="1"/>
  <c r="U227" i="1" s="1"/>
  <c r="L227" i="1"/>
  <c r="S227" i="1" s="1"/>
  <c r="K227" i="1"/>
  <c r="R227" i="1" s="1"/>
  <c r="J227" i="1"/>
  <c r="Q227" i="1" s="1"/>
  <c r="H227" i="1"/>
  <c r="G227" i="1"/>
  <c r="S226" i="1"/>
  <c r="Q226" i="1"/>
  <c r="P226" i="1"/>
  <c r="O226" i="1"/>
  <c r="M226" i="1"/>
  <c r="T226" i="1" s="1"/>
  <c r="L226" i="1"/>
  <c r="K226" i="1"/>
  <c r="R226" i="1" s="1"/>
  <c r="J226" i="1"/>
  <c r="H226" i="1"/>
  <c r="G226" i="1"/>
  <c r="P225" i="1"/>
  <c r="O225" i="1"/>
  <c r="M225" i="1"/>
  <c r="U225" i="1" s="1"/>
  <c r="L225" i="1"/>
  <c r="S225" i="1" s="1"/>
  <c r="K225" i="1"/>
  <c r="R225" i="1" s="1"/>
  <c r="J225" i="1"/>
  <c r="Q225" i="1" s="1"/>
  <c r="H225" i="1"/>
  <c r="G225" i="1"/>
  <c r="T224" i="1"/>
  <c r="S224" i="1"/>
  <c r="P224" i="1"/>
  <c r="O224" i="1"/>
  <c r="M224" i="1"/>
  <c r="U224" i="1" s="1"/>
  <c r="L224" i="1"/>
  <c r="K224" i="1"/>
  <c r="R224" i="1" s="1"/>
  <c r="J224" i="1"/>
  <c r="Q224" i="1" s="1"/>
  <c r="H224" i="1"/>
  <c r="G224" i="1"/>
  <c r="P223" i="1"/>
  <c r="O223" i="1"/>
  <c r="M223" i="1"/>
  <c r="L223" i="1"/>
  <c r="S223" i="1" s="1"/>
  <c r="K223" i="1"/>
  <c r="R223" i="1" s="1"/>
  <c r="J223" i="1"/>
  <c r="Q223" i="1" s="1"/>
  <c r="H223" i="1"/>
  <c r="G223" i="1"/>
  <c r="P222" i="1"/>
  <c r="O222" i="1"/>
  <c r="M222" i="1"/>
  <c r="U222" i="1" s="1"/>
  <c r="L222" i="1"/>
  <c r="S222" i="1" s="1"/>
  <c r="K222" i="1"/>
  <c r="R222" i="1" s="1"/>
  <c r="J222" i="1"/>
  <c r="Q222" i="1" s="1"/>
  <c r="H222" i="1"/>
  <c r="G222" i="1"/>
  <c r="Q221" i="1"/>
  <c r="P221" i="1"/>
  <c r="O221" i="1"/>
  <c r="M221" i="1"/>
  <c r="U221" i="1" s="1"/>
  <c r="L221" i="1"/>
  <c r="S221" i="1" s="1"/>
  <c r="K221" i="1"/>
  <c r="R221" i="1" s="1"/>
  <c r="J221" i="1"/>
  <c r="H221" i="1"/>
  <c r="G221" i="1"/>
  <c r="P220" i="1"/>
  <c r="O220" i="1"/>
  <c r="M220" i="1"/>
  <c r="T220" i="1" s="1"/>
  <c r="L220" i="1"/>
  <c r="S220" i="1" s="1"/>
  <c r="K220" i="1"/>
  <c r="R220" i="1" s="1"/>
  <c r="J220" i="1"/>
  <c r="Q220" i="1" s="1"/>
  <c r="H220" i="1"/>
  <c r="G220" i="1"/>
  <c r="T219" i="1"/>
  <c r="Q219" i="1"/>
  <c r="P219" i="1"/>
  <c r="O219" i="1"/>
  <c r="M219" i="1"/>
  <c r="U219" i="1" s="1"/>
  <c r="L219" i="1"/>
  <c r="S219" i="1" s="1"/>
  <c r="K219" i="1"/>
  <c r="R219" i="1" s="1"/>
  <c r="J219" i="1"/>
  <c r="H219" i="1"/>
  <c r="G219" i="1"/>
  <c r="S218" i="1"/>
  <c r="P218" i="1"/>
  <c r="O218" i="1"/>
  <c r="N218" i="1"/>
  <c r="V218" i="1" s="1"/>
  <c r="M218" i="1"/>
  <c r="T218" i="1" s="1"/>
  <c r="L218" i="1"/>
  <c r="K218" i="1"/>
  <c r="R218" i="1" s="1"/>
  <c r="J218" i="1"/>
  <c r="Q218" i="1" s="1"/>
  <c r="H218" i="1"/>
  <c r="G218" i="1"/>
  <c r="U217" i="1"/>
  <c r="P217" i="1"/>
  <c r="O217" i="1"/>
  <c r="M217" i="1"/>
  <c r="T217" i="1" s="1"/>
  <c r="L217" i="1"/>
  <c r="S217" i="1" s="1"/>
  <c r="K217" i="1"/>
  <c r="N217" i="1" s="1"/>
  <c r="J217" i="1"/>
  <c r="Q217" i="1" s="1"/>
  <c r="H217" i="1"/>
  <c r="G217" i="1"/>
  <c r="P216" i="1"/>
  <c r="O216" i="1"/>
  <c r="M216" i="1"/>
  <c r="L216" i="1"/>
  <c r="S216" i="1" s="1"/>
  <c r="K216" i="1"/>
  <c r="R216" i="1" s="1"/>
  <c r="J216" i="1"/>
  <c r="Q216" i="1" s="1"/>
  <c r="H216" i="1"/>
  <c r="G216" i="1"/>
  <c r="S215" i="1"/>
  <c r="R215" i="1"/>
  <c r="P215" i="1"/>
  <c r="O215" i="1"/>
  <c r="M215" i="1"/>
  <c r="T215" i="1" s="1"/>
  <c r="L215" i="1"/>
  <c r="K215" i="1"/>
  <c r="J215" i="1"/>
  <c r="Q215" i="1" s="1"/>
  <c r="H215" i="1"/>
  <c r="G215" i="1"/>
  <c r="T214" i="1"/>
  <c r="P214" i="1"/>
  <c r="O214" i="1"/>
  <c r="M214" i="1"/>
  <c r="U214" i="1" s="1"/>
  <c r="L214" i="1"/>
  <c r="S214" i="1" s="1"/>
  <c r="K214" i="1"/>
  <c r="J214" i="1"/>
  <c r="Q214" i="1" s="1"/>
  <c r="H214" i="1"/>
  <c r="G214" i="1"/>
  <c r="P213" i="1"/>
  <c r="O213" i="1"/>
  <c r="M213" i="1"/>
  <c r="L213" i="1"/>
  <c r="S213" i="1" s="1"/>
  <c r="K213" i="1"/>
  <c r="R213" i="1" s="1"/>
  <c r="J213" i="1"/>
  <c r="Q213" i="1" s="1"/>
  <c r="H213" i="1"/>
  <c r="G213" i="1"/>
  <c r="P212" i="1"/>
  <c r="O212" i="1"/>
  <c r="M212" i="1"/>
  <c r="L212" i="1"/>
  <c r="K212" i="1"/>
  <c r="R212" i="1" s="1"/>
  <c r="J212" i="1"/>
  <c r="Q212" i="1" s="1"/>
  <c r="H212" i="1"/>
  <c r="G212" i="1"/>
  <c r="R211" i="1"/>
  <c r="P211" i="1"/>
  <c r="O211" i="1"/>
  <c r="M211" i="1"/>
  <c r="T211" i="1" s="1"/>
  <c r="L211" i="1"/>
  <c r="S211" i="1" s="1"/>
  <c r="K211" i="1"/>
  <c r="J211" i="1"/>
  <c r="Q211" i="1" s="1"/>
  <c r="H211" i="1"/>
  <c r="G211" i="1"/>
  <c r="T210" i="1"/>
  <c r="S210" i="1"/>
  <c r="P210" i="1"/>
  <c r="O210" i="1"/>
  <c r="M210" i="1"/>
  <c r="U210" i="1" s="1"/>
  <c r="L210" i="1"/>
  <c r="K210" i="1"/>
  <c r="J210" i="1"/>
  <c r="Q210" i="1" s="1"/>
  <c r="H210" i="1"/>
  <c r="G210" i="1"/>
  <c r="P209" i="1"/>
  <c r="O209" i="1"/>
  <c r="M209" i="1"/>
  <c r="L209" i="1"/>
  <c r="S209" i="1" s="1"/>
  <c r="K209" i="1"/>
  <c r="R209" i="1" s="1"/>
  <c r="J209" i="1"/>
  <c r="Q209" i="1" s="1"/>
  <c r="H209" i="1"/>
  <c r="G209" i="1"/>
  <c r="R208" i="1"/>
  <c r="P208" i="1"/>
  <c r="O208" i="1"/>
  <c r="M208" i="1"/>
  <c r="L208" i="1"/>
  <c r="S208" i="1" s="1"/>
  <c r="K208" i="1"/>
  <c r="J208" i="1"/>
  <c r="Q208" i="1" s="1"/>
  <c r="H208" i="1"/>
  <c r="G208" i="1"/>
  <c r="T207" i="1"/>
  <c r="Q207" i="1"/>
  <c r="P207" i="1"/>
  <c r="O207" i="1"/>
  <c r="N207" i="1"/>
  <c r="M207" i="1"/>
  <c r="U207" i="1" s="1"/>
  <c r="L207" i="1"/>
  <c r="S207" i="1" s="1"/>
  <c r="K207" i="1"/>
  <c r="R207" i="1" s="1"/>
  <c r="J207" i="1"/>
  <c r="H207" i="1"/>
  <c r="G207" i="1"/>
  <c r="T206" i="1"/>
  <c r="Q206" i="1"/>
  <c r="P206" i="1"/>
  <c r="O206" i="1"/>
  <c r="M206" i="1"/>
  <c r="U206" i="1" s="1"/>
  <c r="L206" i="1"/>
  <c r="S206" i="1" s="1"/>
  <c r="K206" i="1"/>
  <c r="J206" i="1"/>
  <c r="H206" i="1"/>
  <c r="G206" i="1"/>
  <c r="T205" i="1"/>
  <c r="P205" i="1"/>
  <c r="O205" i="1"/>
  <c r="M205" i="1"/>
  <c r="U205" i="1" s="1"/>
  <c r="L205" i="1"/>
  <c r="S205" i="1" s="1"/>
  <c r="K205" i="1"/>
  <c r="J205" i="1"/>
  <c r="Q205" i="1" s="1"/>
  <c r="H205" i="1"/>
  <c r="G205" i="1"/>
  <c r="S204" i="1"/>
  <c r="Q204" i="1"/>
  <c r="P204" i="1"/>
  <c r="O204" i="1"/>
  <c r="M204" i="1"/>
  <c r="N204" i="1" s="1"/>
  <c r="L204" i="1"/>
  <c r="K204" i="1"/>
  <c r="R204" i="1" s="1"/>
  <c r="J204" i="1"/>
  <c r="H204" i="1"/>
  <c r="G204" i="1"/>
  <c r="R203" i="1"/>
  <c r="P203" i="1"/>
  <c r="O203" i="1"/>
  <c r="M203" i="1"/>
  <c r="L203" i="1"/>
  <c r="S203" i="1" s="1"/>
  <c r="K203" i="1"/>
  <c r="J203" i="1"/>
  <c r="Q203" i="1" s="1"/>
  <c r="H203" i="1"/>
  <c r="G203" i="1"/>
  <c r="T202" i="1"/>
  <c r="S202" i="1"/>
  <c r="P202" i="1"/>
  <c r="O202" i="1"/>
  <c r="N202" i="1"/>
  <c r="V202" i="1" s="1"/>
  <c r="M202" i="1"/>
  <c r="U202" i="1" s="1"/>
  <c r="L202" i="1"/>
  <c r="K202" i="1"/>
  <c r="R202" i="1" s="1"/>
  <c r="J202" i="1"/>
  <c r="Q202" i="1" s="1"/>
  <c r="H202" i="1"/>
  <c r="G202" i="1"/>
  <c r="S201" i="1"/>
  <c r="P201" i="1"/>
  <c r="O201" i="1"/>
  <c r="M201" i="1"/>
  <c r="L201" i="1"/>
  <c r="K201" i="1"/>
  <c r="R201" i="1" s="1"/>
  <c r="J201" i="1"/>
  <c r="Q201" i="1" s="1"/>
  <c r="H201" i="1"/>
  <c r="G201" i="1"/>
  <c r="R200" i="1"/>
  <c r="Q200" i="1"/>
  <c r="P200" i="1"/>
  <c r="O200" i="1"/>
  <c r="M200" i="1"/>
  <c r="T200" i="1" s="1"/>
  <c r="L200" i="1"/>
  <c r="S200" i="1" s="1"/>
  <c r="K200" i="1"/>
  <c r="J200" i="1"/>
  <c r="H200" i="1"/>
  <c r="G200" i="1"/>
  <c r="T199" i="1"/>
  <c r="Q199" i="1"/>
  <c r="P199" i="1"/>
  <c r="O199" i="1"/>
  <c r="M199" i="1"/>
  <c r="U199" i="1" s="1"/>
  <c r="L199" i="1"/>
  <c r="S199" i="1" s="1"/>
  <c r="K199" i="1"/>
  <c r="R199" i="1" s="1"/>
  <c r="J199" i="1"/>
  <c r="H199" i="1"/>
  <c r="G199" i="1"/>
  <c r="P198" i="1"/>
  <c r="O198" i="1"/>
  <c r="M198" i="1"/>
  <c r="U198" i="1" s="1"/>
  <c r="L198" i="1"/>
  <c r="S198" i="1" s="1"/>
  <c r="K198" i="1"/>
  <c r="J198" i="1"/>
  <c r="Q198" i="1" s="1"/>
  <c r="H198" i="1"/>
  <c r="G198" i="1"/>
  <c r="P197" i="1"/>
  <c r="O197" i="1"/>
  <c r="M197" i="1"/>
  <c r="U197" i="1" s="1"/>
  <c r="L197" i="1"/>
  <c r="S197" i="1" s="1"/>
  <c r="K197" i="1"/>
  <c r="R197" i="1" s="1"/>
  <c r="J197" i="1"/>
  <c r="Q197" i="1" s="1"/>
  <c r="H197" i="1"/>
  <c r="G197" i="1"/>
  <c r="Q196" i="1"/>
  <c r="P196" i="1"/>
  <c r="O196" i="1"/>
  <c r="M196" i="1"/>
  <c r="N196" i="1" s="1"/>
  <c r="L196" i="1"/>
  <c r="S196" i="1" s="1"/>
  <c r="K196" i="1"/>
  <c r="R196" i="1" s="1"/>
  <c r="J196" i="1"/>
  <c r="H196" i="1"/>
  <c r="G196" i="1"/>
  <c r="T195" i="1"/>
  <c r="R195" i="1"/>
  <c r="P195" i="1"/>
  <c r="O195" i="1"/>
  <c r="M195" i="1"/>
  <c r="U195" i="1" s="1"/>
  <c r="L195" i="1"/>
  <c r="S195" i="1" s="1"/>
  <c r="K195" i="1"/>
  <c r="J195" i="1"/>
  <c r="Q195" i="1" s="1"/>
  <c r="H195" i="1"/>
  <c r="G195" i="1"/>
  <c r="T194" i="1"/>
  <c r="P194" i="1"/>
  <c r="O194" i="1"/>
  <c r="M194" i="1"/>
  <c r="U194" i="1" s="1"/>
  <c r="L194" i="1"/>
  <c r="S194" i="1" s="1"/>
  <c r="K194" i="1"/>
  <c r="J194" i="1"/>
  <c r="Q194" i="1" s="1"/>
  <c r="H194" i="1"/>
  <c r="G194" i="1"/>
  <c r="P193" i="1"/>
  <c r="O193" i="1"/>
  <c r="N193" i="1"/>
  <c r="V193" i="1" s="1"/>
  <c r="M193" i="1"/>
  <c r="T193" i="1" s="1"/>
  <c r="L193" i="1"/>
  <c r="S193" i="1" s="1"/>
  <c r="K193" i="1"/>
  <c r="R193" i="1" s="1"/>
  <c r="J193" i="1"/>
  <c r="Q193" i="1" s="1"/>
  <c r="H193" i="1"/>
  <c r="G193" i="1"/>
  <c r="U192" i="1"/>
  <c r="R192" i="1"/>
  <c r="P192" i="1"/>
  <c r="O192" i="1"/>
  <c r="M192" i="1"/>
  <c r="T192" i="1" s="1"/>
  <c r="L192" i="1"/>
  <c r="S192" i="1" s="1"/>
  <c r="K192" i="1"/>
  <c r="J192" i="1"/>
  <c r="Q192" i="1" s="1"/>
  <c r="H192" i="1"/>
  <c r="G192" i="1"/>
  <c r="Q191" i="1"/>
  <c r="P191" i="1"/>
  <c r="O191" i="1"/>
  <c r="M191" i="1"/>
  <c r="L191" i="1"/>
  <c r="S191" i="1" s="1"/>
  <c r="K191" i="1"/>
  <c r="R191" i="1" s="1"/>
  <c r="J191" i="1"/>
  <c r="H191" i="1"/>
  <c r="G191" i="1"/>
  <c r="S190" i="1"/>
  <c r="P190" i="1"/>
  <c r="O190" i="1"/>
  <c r="M190" i="1"/>
  <c r="U190" i="1" s="1"/>
  <c r="L190" i="1"/>
  <c r="K190" i="1"/>
  <c r="J190" i="1"/>
  <c r="Q190" i="1" s="1"/>
  <c r="H190" i="1"/>
  <c r="G190" i="1"/>
  <c r="R189" i="1"/>
  <c r="P189" i="1"/>
  <c r="O189" i="1"/>
  <c r="M189" i="1"/>
  <c r="L189" i="1"/>
  <c r="S189" i="1" s="1"/>
  <c r="K189" i="1"/>
  <c r="J189" i="1"/>
  <c r="Q189" i="1" s="1"/>
  <c r="H189" i="1"/>
  <c r="G189" i="1"/>
  <c r="S188" i="1"/>
  <c r="P188" i="1"/>
  <c r="O188" i="1"/>
  <c r="M188" i="1"/>
  <c r="L188" i="1"/>
  <c r="K188" i="1"/>
  <c r="R188" i="1" s="1"/>
  <c r="J188" i="1"/>
  <c r="Q188" i="1" s="1"/>
  <c r="H188" i="1"/>
  <c r="G188" i="1"/>
  <c r="P187" i="1"/>
  <c r="O187" i="1"/>
  <c r="M187" i="1"/>
  <c r="U187" i="1" s="1"/>
  <c r="L187" i="1"/>
  <c r="S187" i="1" s="1"/>
  <c r="K187" i="1"/>
  <c r="N187" i="1" s="1"/>
  <c r="J187" i="1"/>
  <c r="Q187" i="1" s="1"/>
  <c r="H187" i="1"/>
  <c r="G187" i="1"/>
  <c r="S186" i="1"/>
  <c r="P186" i="1"/>
  <c r="O186" i="1"/>
  <c r="N186" i="1"/>
  <c r="M186" i="1"/>
  <c r="L186" i="1"/>
  <c r="K186" i="1"/>
  <c r="R186" i="1" s="1"/>
  <c r="J186" i="1"/>
  <c r="Q186" i="1" s="1"/>
  <c r="H186" i="1"/>
  <c r="G186" i="1"/>
  <c r="S185" i="1"/>
  <c r="P185" i="1"/>
  <c r="O185" i="1"/>
  <c r="M185" i="1"/>
  <c r="T185" i="1" s="1"/>
  <c r="L185" i="1"/>
  <c r="K185" i="1"/>
  <c r="R185" i="1" s="1"/>
  <c r="J185" i="1"/>
  <c r="Q185" i="1" s="1"/>
  <c r="H185" i="1"/>
  <c r="G185" i="1"/>
  <c r="Q184" i="1"/>
  <c r="P184" i="1"/>
  <c r="O184" i="1"/>
  <c r="M184" i="1"/>
  <c r="L184" i="1"/>
  <c r="K184" i="1"/>
  <c r="R184" i="1" s="1"/>
  <c r="J184" i="1"/>
  <c r="H184" i="1"/>
  <c r="G184" i="1"/>
  <c r="P183" i="1"/>
  <c r="O183" i="1"/>
  <c r="M183" i="1"/>
  <c r="L183" i="1"/>
  <c r="S183" i="1" s="1"/>
  <c r="K183" i="1"/>
  <c r="J183" i="1"/>
  <c r="Q183" i="1" s="1"/>
  <c r="H183" i="1"/>
  <c r="G183" i="1"/>
  <c r="R182" i="1"/>
  <c r="P182" i="1"/>
  <c r="O182" i="1"/>
  <c r="M182" i="1"/>
  <c r="U182" i="1" s="1"/>
  <c r="L182" i="1"/>
  <c r="S182" i="1" s="1"/>
  <c r="K182" i="1"/>
  <c r="J182" i="1"/>
  <c r="Q182" i="1" s="1"/>
  <c r="H182" i="1"/>
  <c r="G182" i="1"/>
  <c r="T181" i="1"/>
  <c r="P181" i="1"/>
  <c r="O181" i="1"/>
  <c r="M181" i="1"/>
  <c r="U181" i="1" s="1"/>
  <c r="L181" i="1"/>
  <c r="S181" i="1" s="1"/>
  <c r="K181" i="1"/>
  <c r="J181" i="1"/>
  <c r="Q181" i="1" s="1"/>
  <c r="H181" i="1"/>
  <c r="G181" i="1"/>
  <c r="S180" i="1"/>
  <c r="P180" i="1"/>
  <c r="O180" i="1"/>
  <c r="M180" i="1"/>
  <c r="L180" i="1"/>
  <c r="K180" i="1"/>
  <c r="R180" i="1" s="1"/>
  <c r="J180" i="1"/>
  <c r="Q180" i="1" s="1"/>
  <c r="H180" i="1"/>
  <c r="G180" i="1"/>
  <c r="T179" i="1"/>
  <c r="P179" i="1"/>
  <c r="O179" i="1"/>
  <c r="M179" i="1"/>
  <c r="U179" i="1" s="1"/>
  <c r="L179" i="1"/>
  <c r="S179" i="1" s="1"/>
  <c r="K179" i="1"/>
  <c r="R179" i="1" s="1"/>
  <c r="J179" i="1"/>
  <c r="Q179" i="1" s="1"/>
  <c r="H179" i="1"/>
  <c r="G179" i="1"/>
  <c r="P178" i="1"/>
  <c r="O178" i="1"/>
  <c r="M178" i="1"/>
  <c r="U178" i="1" s="1"/>
  <c r="L178" i="1"/>
  <c r="S178" i="1" s="1"/>
  <c r="K178" i="1"/>
  <c r="J178" i="1"/>
  <c r="Q178" i="1" s="1"/>
  <c r="H178" i="1"/>
  <c r="G178" i="1"/>
  <c r="S177" i="1"/>
  <c r="R177" i="1"/>
  <c r="P177" i="1"/>
  <c r="O177" i="1"/>
  <c r="M177" i="1"/>
  <c r="T177" i="1" s="1"/>
  <c r="L177" i="1"/>
  <c r="N177" i="1" s="1"/>
  <c r="K177" i="1"/>
  <c r="J177" i="1"/>
  <c r="Q177" i="1" s="1"/>
  <c r="H177" i="1"/>
  <c r="G177" i="1"/>
  <c r="V177" i="1" s="1"/>
  <c r="U176" i="1"/>
  <c r="Q176" i="1"/>
  <c r="P176" i="1"/>
  <c r="O176" i="1"/>
  <c r="M176" i="1"/>
  <c r="T176" i="1" s="1"/>
  <c r="L176" i="1"/>
  <c r="K176" i="1"/>
  <c r="R176" i="1" s="1"/>
  <c r="J176" i="1"/>
  <c r="H176" i="1"/>
  <c r="G176" i="1"/>
  <c r="S175" i="1"/>
  <c r="Q175" i="1"/>
  <c r="P175" i="1"/>
  <c r="O175" i="1"/>
  <c r="M175" i="1"/>
  <c r="U175" i="1" s="1"/>
  <c r="L175" i="1"/>
  <c r="K175" i="1"/>
  <c r="J175" i="1"/>
  <c r="H175" i="1"/>
  <c r="G175" i="1"/>
  <c r="P174" i="1"/>
  <c r="O174" i="1"/>
  <c r="M174" i="1"/>
  <c r="U174" i="1" s="1"/>
  <c r="L174" i="1"/>
  <c r="S174" i="1" s="1"/>
  <c r="K174" i="1"/>
  <c r="J174" i="1"/>
  <c r="Q174" i="1" s="1"/>
  <c r="H174" i="1"/>
  <c r="G174" i="1"/>
  <c r="P173" i="1"/>
  <c r="O173" i="1"/>
  <c r="M173" i="1"/>
  <c r="U173" i="1" s="1"/>
  <c r="L173" i="1"/>
  <c r="S173" i="1" s="1"/>
  <c r="K173" i="1"/>
  <c r="R173" i="1" s="1"/>
  <c r="J173" i="1"/>
  <c r="Q173" i="1" s="1"/>
  <c r="H173" i="1"/>
  <c r="G173" i="1"/>
  <c r="Q172" i="1"/>
  <c r="P172" i="1"/>
  <c r="O172" i="1"/>
  <c r="M172" i="1"/>
  <c r="L172" i="1"/>
  <c r="S172" i="1" s="1"/>
  <c r="K172" i="1"/>
  <c r="R172" i="1" s="1"/>
  <c r="J172" i="1"/>
  <c r="H172" i="1"/>
  <c r="G172" i="1"/>
  <c r="T171" i="1"/>
  <c r="R171" i="1"/>
  <c r="P171" i="1"/>
  <c r="O171" i="1"/>
  <c r="M171" i="1"/>
  <c r="U171" i="1" s="1"/>
  <c r="L171" i="1"/>
  <c r="S171" i="1" s="1"/>
  <c r="K171" i="1"/>
  <c r="J171" i="1"/>
  <c r="Q171" i="1" s="1"/>
  <c r="H171" i="1"/>
  <c r="G171" i="1"/>
  <c r="P170" i="1"/>
  <c r="O170" i="1"/>
  <c r="M170" i="1"/>
  <c r="U170" i="1" s="1"/>
  <c r="L170" i="1"/>
  <c r="S170" i="1" s="1"/>
  <c r="K170" i="1"/>
  <c r="R170" i="1" s="1"/>
  <c r="J170" i="1"/>
  <c r="Q170" i="1" s="1"/>
  <c r="H170" i="1"/>
  <c r="G170" i="1"/>
  <c r="P169" i="1"/>
  <c r="O169" i="1"/>
  <c r="M169" i="1"/>
  <c r="T169" i="1" s="1"/>
  <c r="L169" i="1"/>
  <c r="S169" i="1" s="1"/>
  <c r="K169" i="1"/>
  <c r="R169" i="1" s="1"/>
  <c r="J169" i="1"/>
  <c r="Q169" i="1" s="1"/>
  <c r="H169" i="1"/>
  <c r="G169" i="1"/>
  <c r="U168" i="1"/>
  <c r="R168" i="1"/>
  <c r="Q168" i="1"/>
  <c r="P168" i="1"/>
  <c r="O168" i="1"/>
  <c r="M168" i="1"/>
  <c r="T168" i="1" s="1"/>
  <c r="L168" i="1"/>
  <c r="K168" i="1"/>
  <c r="J168" i="1"/>
  <c r="H168" i="1"/>
  <c r="G168" i="1"/>
  <c r="T167" i="1"/>
  <c r="P167" i="1"/>
  <c r="O167" i="1"/>
  <c r="M167" i="1"/>
  <c r="U167" i="1" s="1"/>
  <c r="L167" i="1"/>
  <c r="S167" i="1" s="1"/>
  <c r="K167" i="1"/>
  <c r="J167" i="1"/>
  <c r="Q167" i="1" s="1"/>
  <c r="H167" i="1"/>
  <c r="G167" i="1"/>
  <c r="P166" i="1"/>
  <c r="O166" i="1"/>
  <c r="M166" i="1"/>
  <c r="U166" i="1" s="1"/>
  <c r="L166" i="1"/>
  <c r="S166" i="1" s="1"/>
  <c r="K166" i="1"/>
  <c r="N166" i="1" s="1"/>
  <c r="J166" i="1"/>
  <c r="Q166" i="1" s="1"/>
  <c r="H166" i="1"/>
  <c r="G166" i="1"/>
  <c r="R165" i="1"/>
  <c r="P165" i="1"/>
  <c r="O165" i="1"/>
  <c r="M165" i="1"/>
  <c r="U165" i="1" s="1"/>
  <c r="L165" i="1"/>
  <c r="S165" i="1" s="1"/>
  <c r="K165" i="1"/>
  <c r="N165" i="1" s="1"/>
  <c r="V165" i="1" s="1"/>
  <c r="J165" i="1"/>
  <c r="Q165" i="1" s="1"/>
  <c r="H165" i="1"/>
  <c r="G165" i="1"/>
  <c r="U164" i="1"/>
  <c r="P164" i="1"/>
  <c r="O164" i="1"/>
  <c r="M164" i="1"/>
  <c r="L164" i="1"/>
  <c r="S164" i="1" s="1"/>
  <c r="K164" i="1"/>
  <c r="R164" i="1" s="1"/>
  <c r="J164" i="1"/>
  <c r="Q164" i="1" s="1"/>
  <c r="H164" i="1"/>
  <c r="G164" i="1"/>
  <c r="R163" i="1"/>
  <c r="P163" i="1"/>
  <c r="O163" i="1"/>
  <c r="M163" i="1"/>
  <c r="L163" i="1"/>
  <c r="S163" i="1" s="1"/>
  <c r="K163" i="1"/>
  <c r="J163" i="1"/>
  <c r="Q163" i="1" s="1"/>
  <c r="H163" i="1"/>
  <c r="G163" i="1"/>
  <c r="S162" i="1"/>
  <c r="Q162" i="1"/>
  <c r="P162" i="1"/>
  <c r="O162" i="1"/>
  <c r="M162" i="1"/>
  <c r="U162" i="1" s="1"/>
  <c r="L162" i="1"/>
  <c r="K162" i="1"/>
  <c r="R162" i="1" s="1"/>
  <c r="J162" i="1"/>
  <c r="H162" i="1"/>
  <c r="G162" i="1"/>
  <c r="S161" i="1"/>
  <c r="R161" i="1"/>
  <c r="P161" i="1"/>
  <c r="O161" i="1"/>
  <c r="M161" i="1"/>
  <c r="T161" i="1" s="1"/>
  <c r="L161" i="1"/>
  <c r="K161" i="1"/>
  <c r="J161" i="1"/>
  <c r="Q161" i="1" s="1"/>
  <c r="H161" i="1"/>
  <c r="G161" i="1"/>
  <c r="Q160" i="1"/>
  <c r="P160" i="1"/>
  <c r="O160" i="1"/>
  <c r="M160" i="1"/>
  <c r="L160" i="1"/>
  <c r="K160" i="1"/>
  <c r="R160" i="1" s="1"/>
  <c r="J160" i="1"/>
  <c r="H160" i="1"/>
  <c r="G160" i="1"/>
  <c r="P159" i="1"/>
  <c r="O159" i="1"/>
  <c r="M159" i="1"/>
  <c r="L159" i="1"/>
  <c r="S159" i="1" s="1"/>
  <c r="K159" i="1"/>
  <c r="J159" i="1"/>
  <c r="Q159" i="1" s="1"/>
  <c r="H159" i="1"/>
  <c r="G159" i="1"/>
  <c r="S158" i="1"/>
  <c r="P158" i="1"/>
  <c r="O158" i="1"/>
  <c r="M158" i="1"/>
  <c r="U158" i="1" s="1"/>
  <c r="L158" i="1"/>
  <c r="K158" i="1"/>
  <c r="N158" i="1" s="1"/>
  <c r="J158" i="1"/>
  <c r="Q158" i="1" s="1"/>
  <c r="H158" i="1"/>
  <c r="G158" i="1"/>
  <c r="P157" i="1"/>
  <c r="O157" i="1"/>
  <c r="M157" i="1"/>
  <c r="U157" i="1" s="1"/>
  <c r="L157" i="1"/>
  <c r="S157" i="1" s="1"/>
  <c r="K157" i="1"/>
  <c r="J157" i="1"/>
  <c r="Q157" i="1" s="1"/>
  <c r="H157" i="1"/>
  <c r="G157" i="1"/>
  <c r="S156" i="1"/>
  <c r="P156" i="1"/>
  <c r="O156" i="1"/>
  <c r="M156" i="1"/>
  <c r="L156" i="1"/>
  <c r="K156" i="1"/>
  <c r="R156" i="1" s="1"/>
  <c r="J156" i="1"/>
  <c r="Q156" i="1" s="1"/>
  <c r="H156" i="1"/>
  <c r="G156" i="1"/>
  <c r="T155" i="1"/>
  <c r="R155" i="1"/>
  <c r="P155" i="1"/>
  <c r="O155" i="1"/>
  <c r="M155" i="1"/>
  <c r="U155" i="1" s="1"/>
  <c r="L155" i="1"/>
  <c r="S155" i="1" s="1"/>
  <c r="K155" i="1"/>
  <c r="J155" i="1"/>
  <c r="Q155" i="1" s="1"/>
  <c r="H155" i="1"/>
  <c r="G155" i="1"/>
  <c r="P154" i="1"/>
  <c r="O154" i="1"/>
  <c r="M154" i="1"/>
  <c r="U154" i="1" s="1"/>
  <c r="L154" i="1"/>
  <c r="S154" i="1" s="1"/>
  <c r="K154" i="1"/>
  <c r="R154" i="1" s="1"/>
  <c r="J154" i="1"/>
  <c r="Q154" i="1" s="1"/>
  <c r="H154" i="1"/>
  <c r="G154" i="1"/>
  <c r="R153" i="1"/>
  <c r="P153" i="1"/>
  <c r="O153" i="1"/>
  <c r="M153" i="1"/>
  <c r="L153" i="1"/>
  <c r="S153" i="1" s="1"/>
  <c r="K153" i="1"/>
  <c r="J153" i="1"/>
  <c r="Q153" i="1" s="1"/>
  <c r="H153" i="1"/>
  <c r="G153" i="1"/>
  <c r="R152" i="1"/>
  <c r="P152" i="1"/>
  <c r="O152" i="1"/>
  <c r="M152" i="1"/>
  <c r="U152" i="1" s="1"/>
  <c r="L152" i="1"/>
  <c r="K152" i="1"/>
  <c r="J152" i="1"/>
  <c r="Q152" i="1" s="1"/>
  <c r="H152" i="1"/>
  <c r="G152" i="1"/>
  <c r="T151" i="1"/>
  <c r="S151" i="1"/>
  <c r="Q151" i="1"/>
  <c r="P151" i="1"/>
  <c r="O151" i="1"/>
  <c r="M151" i="1"/>
  <c r="U151" i="1" s="1"/>
  <c r="L151" i="1"/>
  <c r="K151" i="1"/>
  <c r="J151" i="1"/>
  <c r="H151" i="1"/>
  <c r="G151" i="1"/>
  <c r="P150" i="1"/>
  <c r="O150" i="1"/>
  <c r="M150" i="1"/>
  <c r="U150" i="1" s="1"/>
  <c r="L150" i="1"/>
  <c r="S150" i="1" s="1"/>
  <c r="K150" i="1"/>
  <c r="J150" i="1"/>
  <c r="Q150" i="1" s="1"/>
  <c r="H150" i="1"/>
  <c r="G150" i="1"/>
  <c r="T149" i="1"/>
  <c r="Q149" i="1"/>
  <c r="P149" i="1"/>
  <c r="O149" i="1"/>
  <c r="M149" i="1"/>
  <c r="U149" i="1" s="1"/>
  <c r="L149" i="1"/>
  <c r="S149" i="1" s="1"/>
  <c r="K149" i="1"/>
  <c r="R149" i="1" s="1"/>
  <c r="J149" i="1"/>
  <c r="H149" i="1"/>
  <c r="G149" i="1"/>
  <c r="S148" i="1"/>
  <c r="Q148" i="1"/>
  <c r="P148" i="1"/>
  <c r="O148" i="1"/>
  <c r="M148" i="1"/>
  <c r="L148" i="1"/>
  <c r="K148" i="1"/>
  <c r="R148" i="1" s="1"/>
  <c r="J148" i="1"/>
  <c r="H148" i="1"/>
  <c r="G148" i="1"/>
  <c r="P147" i="1"/>
  <c r="O147" i="1"/>
  <c r="M147" i="1"/>
  <c r="U147" i="1" s="1"/>
  <c r="L147" i="1"/>
  <c r="S147" i="1" s="1"/>
  <c r="K147" i="1"/>
  <c r="R147" i="1" s="1"/>
  <c r="J147" i="1"/>
  <c r="Q147" i="1" s="1"/>
  <c r="H147" i="1"/>
  <c r="G147" i="1"/>
  <c r="Q146" i="1"/>
  <c r="P146" i="1"/>
  <c r="O146" i="1"/>
  <c r="M146" i="1"/>
  <c r="L146" i="1"/>
  <c r="K146" i="1"/>
  <c r="R146" i="1" s="1"/>
  <c r="J146" i="1"/>
  <c r="H146" i="1"/>
  <c r="G146" i="1"/>
  <c r="R145" i="1"/>
  <c r="P145" i="1"/>
  <c r="O145" i="1"/>
  <c r="M145" i="1"/>
  <c r="T145" i="1" s="1"/>
  <c r="L145" i="1"/>
  <c r="N145" i="1" s="1"/>
  <c r="K145" i="1"/>
  <c r="J145" i="1"/>
  <c r="Q145" i="1" s="1"/>
  <c r="H145" i="1"/>
  <c r="G145" i="1"/>
  <c r="P144" i="1"/>
  <c r="O144" i="1"/>
  <c r="M144" i="1"/>
  <c r="L144" i="1"/>
  <c r="K144" i="1"/>
  <c r="R144" i="1" s="1"/>
  <c r="J144" i="1"/>
  <c r="Q144" i="1" s="1"/>
  <c r="H144" i="1"/>
  <c r="G144" i="1"/>
  <c r="Q143" i="1"/>
  <c r="P143" i="1"/>
  <c r="O143" i="1"/>
  <c r="M143" i="1"/>
  <c r="L143" i="1"/>
  <c r="S143" i="1" s="1"/>
  <c r="K143" i="1"/>
  <c r="J143" i="1"/>
  <c r="H143" i="1"/>
  <c r="G143" i="1"/>
  <c r="P142" i="1"/>
  <c r="O142" i="1"/>
  <c r="M142" i="1"/>
  <c r="U142" i="1" s="1"/>
  <c r="L142" i="1"/>
  <c r="S142" i="1" s="1"/>
  <c r="K142" i="1"/>
  <c r="J142" i="1"/>
  <c r="Q142" i="1" s="1"/>
  <c r="H142" i="1"/>
  <c r="G142" i="1"/>
  <c r="T141" i="1"/>
  <c r="R141" i="1"/>
  <c r="Q141" i="1"/>
  <c r="P141" i="1"/>
  <c r="O141" i="1"/>
  <c r="M141" i="1"/>
  <c r="U141" i="1" s="1"/>
  <c r="L141" i="1"/>
  <c r="S141" i="1" s="1"/>
  <c r="K141" i="1"/>
  <c r="N141" i="1" s="1"/>
  <c r="V141" i="1" s="1"/>
  <c r="J141" i="1"/>
  <c r="H141" i="1"/>
  <c r="G141" i="1"/>
  <c r="Q140" i="1"/>
  <c r="P140" i="1"/>
  <c r="O140" i="1"/>
  <c r="M140" i="1"/>
  <c r="L140" i="1"/>
  <c r="S140" i="1" s="1"/>
  <c r="K140" i="1"/>
  <c r="R140" i="1" s="1"/>
  <c r="J140" i="1"/>
  <c r="H140" i="1"/>
  <c r="G140" i="1"/>
  <c r="P139" i="1"/>
  <c r="O139" i="1"/>
  <c r="M139" i="1"/>
  <c r="U139" i="1" s="1"/>
  <c r="L139" i="1"/>
  <c r="S139" i="1" s="1"/>
  <c r="K139" i="1"/>
  <c r="R139" i="1" s="1"/>
  <c r="J139" i="1"/>
  <c r="Q139" i="1" s="1"/>
  <c r="H139" i="1"/>
  <c r="G139" i="1"/>
  <c r="T138" i="1"/>
  <c r="Q138" i="1"/>
  <c r="P138" i="1"/>
  <c r="O138" i="1"/>
  <c r="M138" i="1"/>
  <c r="U138" i="1" s="1"/>
  <c r="L138" i="1"/>
  <c r="K138" i="1"/>
  <c r="R138" i="1" s="1"/>
  <c r="J138" i="1"/>
  <c r="H138" i="1"/>
  <c r="G138" i="1"/>
  <c r="R137" i="1"/>
  <c r="P137" i="1"/>
  <c r="O137" i="1"/>
  <c r="M137" i="1"/>
  <c r="T137" i="1" s="1"/>
  <c r="L137" i="1"/>
  <c r="S137" i="1" s="1"/>
  <c r="K137" i="1"/>
  <c r="J137" i="1"/>
  <c r="Q137" i="1" s="1"/>
  <c r="H137" i="1"/>
  <c r="G137" i="1"/>
  <c r="P136" i="1"/>
  <c r="O136" i="1"/>
  <c r="M136" i="1"/>
  <c r="L136" i="1"/>
  <c r="K136" i="1"/>
  <c r="R136" i="1" s="1"/>
  <c r="J136" i="1"/>
  <c r="Q136" i="1" s="1"/>
  <c r="H136" i="1"/>
  <c r="G136" i="1"/>
  <c r="T135" i="1"/>
  <c r="P135" i="1"/>
  <c r="O135" i="1"/>
  <c r="M135" i="1"/>
  <c r="U135" i="1" s="1"/>
  <c r="L135" i="1"/>
  <c r="S135" i="1" s="1"/>
  <c r="K135" i="1"/>
  <c r="J135" i="1"/>
  <c r="Q135" i="1" s="1"/>
  <c r="H135" i="1"/>
  <c r="G135" i="1"/>
  <c r="S134" i="1"/>
  <c r="P134" i="1"/>
  <c r="O134" i="1"/>
  <c r="M134" i="1"/>
  <c r="U134" i="1" s="1"/>
  <c r="L134" i="1"/>
  <c r="K134" i="1"/>
  <c r="J134" i="1"/>
  <c r="Q134" i="1" s="1"/>
  <c r="H134" i="1"/>
  <c r="G134" i="1"/>
  <c r="P133" i="1"/>
  <c r="O133" i="1"/>
  <c r="M133" i="1"/>
  <c r="U133" i="1" s="1"/>
  <c r="L133" i="1"/>
  <c r="S133" i="1" s="1"/>
  <c r="K133" i="1"/>
  <c r="R133" i="1" s="1"/>
  <c r="J133" i="1"/>
  <c r="Q133" i="1" s="1"/>
  <c r="H133" i="1"/>
  <c r="G133" i="1"/>
  <c r="Q132" i="1"/>
  <c r="P132" i="1"/>
  <c r="O132" i="1"/>
  <c r="M132" i="1"/>
  <c r="L132" i="1"/>
  <c r="S132" i="1" s="1"/>
  <c r="K132" i="1"/>
  <c r="R132" i="1" s="1"/>
  <c r="J132" i="1"/>
  <c r="H132" i="1"/>
  <c r="G132" i="1"/>
  <c r="R131" i="1"/>
  <c r="P131" i="1"/>
  <c r="O131" i="1"/>
  <c r="M131" i="1"/>
  <c r="U131" i="1" s="1"/>
  <c r="L131" i="1"/>
  <c r="S131" i="1" s="1"/>
  <c r="K131" i="1"/>
  <c r="J131" i="1"/>
  <c r="Q131" i="1" s="1"/>
  <c r="H131" i="1"/>
  <c r="G131" i="1"/>
  <c r="T130" i="1"/>
  <c r="P130" i="1"/>
  <c r="O130" i="1"/>
  <c r="M130" i="1"/>
  <c r="U130" i="1" s="1"/>
  <c r="L130" i="1"/>
  <c r="K130" i="1"/>
  <c r="R130" i="1" s="1"/>
  <c r="J130" i="1"/>
  <c r="Q130" i="1" s="1"/>
  <c r="H130" i="1"/>
  <c r="G130" i="1"/>
  <c r="S129" i="1"/>
  <c r="P129" i="1"/>
  <c r="O129" i="1"/>
  <c r="M129" i="1"/>
  <c r="T129" i="1" s="1"/>
  <c r="L129" i="1"/>
  <c r="K129" i="1"/>
  <c r="R129" i="1" s="1"/>
  <c r="J129" i="1"/>
  <c r="Q129" i="1" s="1"/>
  <c r="H129" i="1"/>
  <c r="G129" i="1"/>
  <c r="P128" i="1"/>
  <c r="O128" i="1"/>
  <c r="M128" i="1"/>
  <c r="L128" i="1"/>
  <c r="K128" i="1"/>
  <c r="R128" i="1" s="1"/>
  <c r="J128" i="1"/>
  <c r="Q128" i="1" s="1"/>
  <c r="H128" i="1"/>
  <c r="G128" i="1"/>
  <c r="T127" i="1"/>
  <c r="Q127" i="1"/>
  <c r="P127" i="1"/>
  <c r="O127" i="1"/>
  <c r="M127" i="1"/>
  <c r="U127" i="1" s="1"/>
  <c r="L127" i="1"/>
  <c r="S127" i="1" s="1"/>
  <c r="K127" i="1"/>
  <c r="J127" i="1"/>
  <c r="H127" i="1"/>
  <c r="G127" i="1"/>
  <c r="S126" i="1"/>
  <c r="P126" i="1"/>
  <c r="O126" i="1"/>
  <c r="M126" i="1"/>
  <c r="U126" i="1" s="1"/>
  <c r="L126" i="1"/>
  <c r="K126" i="1"/>
  <c r="J126" i="1"/>
  <c r="Q126" i="1" s="1"/>
  <c r="H126" i="1"/>
  <c r="G126" i="1"/>
  <c r="R125" i="1"/>
  <c r="P125" i="1"/>
  <c r="O125" i="1"/>
  <c r="M125" i="1"/>
  <c r="L125" i="1"/>
  <c r="S125" i="1" s="1"/>
  <c r="K125" i="1"/>
  <c r="J125" i="1"/>
  <c r="Q125" i="1" s="1"/>
  <c r="H125" i="1"/>
  <c r="G125" i="1"/>
  <c r="P124" i="1"/>
  <c r="O124" i="1"/>
  <c r="M124" i="1"/>
  <c r="L124" i="1"/>
  <c r="S124" i="1" s="1"/>
  <c r="K124" i="1"/>
  <c r="R124" i="1" s="1"/>
  <c r="J124" i="1"/>
  <c r="Q124" i="1" s="1"/>
  <c r="H124" i="1"/>
  <c r="G124" i="1"/>
  <c r="P123" i="1"/>
  <c r="O123" i="1"/>
  <c r="M123" i="1"/>
  <c r="U123" i="1" s="1"/>
  <c r="L123" i="1"/>
  <c r="S123" i="1" s="1"/>
  <c r="K123" i="1"/>
  <c r="R123" i="1" s="1"/>
  <c r="J123" i="1"/>
  <c r="Q123" i="1" s="1"/>
  <c r="H123" i="1"/>
  <c r="G123" i="1"/>
  <c r="T122" i="1"/>
  <c r="P122" i="1"/>
  <c r="O122" i="1"/>
  <c r="M122" i="1"/>
  <c r="U122" i="1" s="1"/>
  <c r="L122" i="1"/>
  <c r="K122" i="1"/>
  <c r="R122" i="1" s="1"/>
  <c r="J122" i="1"/>
  <c r="Q122" i="1" s="1"/>
  <c r="H122" i="1"/>
  <c r="G122" i="1"/>
  <c r="S121" i="1"/>
  <c r="P121" i="1"/>
  <c r="O121" i="1"/>
  <c r="N121" i="1"/>
  <c r="V121" i="1" s="1"/>
  <c r="M121" i="1"/>
  <c r="T121" i="1" s="1"/>
  <c r="L121" i="1"/>
  <c r="K121" i="1"/>
  <c r="R121" i="1" s="1"/>
  <c r="J121" i="1"/>
  <c r="Q121" i="1" s="1"/>
  <c r="H121" i="1"/>
  <c r="G121" i="1"/>
  <c r="P120" i="1"/>
  <c r="O120" i="1"/>
  <c r="M120" i="1"/>
  <c r="L120" i="1"/>
  <c r="K120" i="1"/>
  <c r="R120" i="1" s="1"/>
  <c r="J120" i="1"/>
  <c r="Q120" i="1" s="1"/>
  <c r="H120" i="1"/>
  <c r="G120" i="1"/>
  <c r="T119" i="1"/>
  <c r="P119" i="1"/>
  <c r="O119" i="1"/>
  <c r="M119" i="1"/>
  <c r="U119" i="1" s="1"/>
  <c r="L119" i="1"/>
  <c r="S119" i="1" s="1"/>
  <c r="K119" i="1"/>
  <c r="J119" i="1"/>
  <c r="Q119" i="1" s="1"/>
  <c r="H119" i="1"/>
  <c r="G119" i="1"/>
  <c r="P118" i="1"/>
  <c r="O118" i="1"/>
  <c r="M118" i="1"/>
  <c r="U118" i="1" s="1"/>
  <c r="L118" i="1"/>
  <c r="S118" i="1" s="1"/>
  <c r="K118" i="1"/>
  <c r="J118" i="1"/>
  <c r="Q118" i="1" s="1"/>
  <c r="H118" i="1"/>
  <c r="G118" i="1"/>
  <c r="R117" i="1"/>
  <c r="P117" i="1"/>
  <c r="O117" i="1"/>
  <c r="M117" i="1"/>
  <c r="L117" i="1"/>
  <c r="S117" i="1" s="1"/>
  <c r="K117" i="1"/>
  <c r="J117" i="1"/>
  <c r="Q117" i="1" s="1"/>
  <c r="H117" i="1"/>
  <c r="G117" i="1"/>
  <c r="S116" i="1"/>
  <c r="P116" i="1"/>
  <c r="O116" i="1"/>
  <c r="M116" i="1"/>
  <c r="L116" i="1"/>
  <c r="K116" i="1"/>
  <c r="R116" i="1" s="1"/>
  <c r="J116" i="1"/>
  <c r="Q116" i="1" s="1"/>
  <c r="H116" i="1"/>
  <c r="G116" i="1"/>
  <c r="R115" i="1"/>
  <c r="P115" i="1"/>
  <c r="O115" i="1"/>
  <c r="M115" i="1"/>
  <c r="U115" i="1" s="1"/>
  <c r="L115" i="1"/>
  <c r="S115" i="1" s="1"/>
  <c r="K115" i="1"/>
  <c r="J115" i="1"/>
  <c r="Q115" i="1" s="1"/>
  <c r="H115" i="1"/>
  <c r="G115" i="1"/>
  <c r="P114" i="1"/>
  <c r="O114" i="1"/>
  <c r="M114" i="1"/>
  <c r="L114" i="1"/>
  <c r="S114" i="1" s="1"/>
  <c r="K114" i="1"/>
  <c r="R114" i="1" s="1"/>
  <c r="J114" i="1"/>
  <c r="Q114" i="1" s="1"/>
  <c r="H114" i="1"/>
  <c r="G114" i="1"/>
  <c r="R113" i="1"/>
  <c r="P113" i="1"/>
  <c r="O113" i="1"/>
  <c r="M113" i="1"/>
  <c r="T113" i="1" s="1"/>
  <c r="L113" i="1"/>
  <c r="S113" i="1" s="1"/>
  <c r="K113" i="1"/>
  <c r="J113" i="1"/>
  <c r="Q113" i="1" s="1"/>
  <c r="H113" i="1"/>
  <c r="G113" i="1"/>
  <c r="U112" i="1"/>
  <c r="R112" i="1"/>
  <c r="P112" i="1"/>
  <c r="O112" i="1"/>
  <c r="M112" i="1"/>
  <c r="T112" i="1" s="1"/>
  <c r="L112" i="1"/>
  <c r="K112" i="1"/>
  <c r="J112" i="1"/>
  <c r="Q112" i="1" s="1"/>
  <c r="H112" i="1"/>
  <c r="G112" i="1"/>
  <c r="S111" i="1"/>
  <c r="P111" i="1"/>
  <c r="O111" i="1"/>
  <c r="M111" i="1"/>
  <c r="L111" i="1"/>
  <c r="K111" i="1"/>
  <c r="J111" i="1"/>
  <c r="Q111" i="1" s="1"/>
  <c r="H111" i="1"/>
  <c r="G111" i="1"/>
  <c r="S110" i="1"/>
  <c r="P110" i="1"/>
  <c r="O110" i="1"/>
  <c r="M110" i="1"/>
  <c r="U110" i="1" s="1"/>
  <c r="L110" i="1"/>
  <c r="K110" i="1"/>
  <c r="J110" i="1"/>
  <c r="Q110" i="1" s="1"/>
  <c r="H110" i="1"/>
  <c r="G110" i="1"/>
  <c r="T109" i="1"/>
  <c r="P109" i="1"/>
  <c r="O109" i="1"/>
  <c r="M109" i="1"/>
  <c r="U109" i="1" s="1"/>
  <c r="L109" i="1"/>
  <c r="S109" i="1" s="1"/>
  <c r="K109" i="1"/>
  <c r="R109" i="1" s="1"/>
  <c r="J109" i="1"/>
  <c r="Q109" i="1" s="1"/>
  <c r="H109" i="1"/>
  <c r="G109" i="1"/>
  <c r="Q108" i="1"/>
  <c r="P108" i="1"/>
  <c r="O108" i="1"/>
  <c r="M108" i="1"/>
  <c r="L108" i="1"/>
  <c r="S108" i="1" s="1"/>
  <c r="K108" i="1"/>
  <c r="R108" i="1" s="1"/>
  <c r="J108" i="1"/>
  <c r="H108" i="1"/>
  <c r="G108" i="1"/>
  <c r="P107" i="1"/>
  <c r="O107" i="1"/>
  <c r="M107" i="1"/>
  <c r="L107" i="1"/>
  <c r="S107" i="1" s="1"/>
  <c r="K107" i="1"/>
  <c r="R107" i="1" s="1"/>
  <c r="J107" i="1"/>
  <c r="Q107" i="1" s="1"/>
  <c r="H107" i="1"/>
  <c r="G107" i="1"/>
  <c r="T106" i="1"/>
  <c r="Q106" i="1"/>
  <c r="P106" i="1"/>
  <c r="O106" i="1"/>
  <c r="M106" i="1"/>
  <c r="U106" i="1" s="1"/>
  <c r="L106" i="1"/>
  <c r="S106" i="1" s="1"/>
  <c r="K106" i="1"/>
  <c r="R106" i="1" s="1"/>
  <c r="J106" i="1"/>
  <c r="H106" i="1"/>
  <c r="G106" i="1"/>
  <c r="S105" i="1"/>
  <c r="R105" i="1"/>
  <c r="P105" i="1"/>
  <c r="O105" i="1"/>
  <c r="M105" i="1"/>
  <c r="T105" i="1" s="1"/>
  <c r="L105" i="1"/>
  <c r="N105" i="1" s="1"/>
  <c r="V105" i="1" s="1"/>
  <c r="K105" i="1"/>
  <c r="J105" i="1"/>
  <c r="Q105" i="1" s="1"/>
  <c r="H105" i="1"/>
  <c r="G105" i="1"/>
  <c r="P104" i="1"/>
  <c r="O104" i="1"/>
  <c r="M104" i="1"/>
  <c r="U104" i="1" s="1"/>
  <c r="L104" i="1"/>
  <c r="K104" i="1"/>
  <c r="R104" i="1" s="1"/>
  <c r="J104" i="1"/>
  <c r="Q104" i="1" s="1"/>
  <c r="H104" i="1"/>
  <c r="G104" i="1"/>
  <c r="Q103" i="1"/>
  <c r="P103" i="1"/>
  <c r="O103" i="1"/>
  <c r="M103" i="1"/>
  <c r="U103" i="1" s="1"/>
  <c r="L103" i="1"/>
  <c r="S103" i="1" s="1"/>
  <c r="K103" i="1"/>
  <c r="J103" i="1"/>
  <c r="H103" i="1"/>
  <c r="G103" i="1"/>
  <c r="S102" i="1"/>
  <c r="P102" i="1"/>
  <c r="O102" i="1"/>
  <c r="M102" i="1"/>
  <c r="U102" i="1" s="1"/>
  <c r="L102" i="1"/>
  <c r="K102" i="1"/>
  <c r="J102" i="1"/>
  <c r="Q102" i="1" s="1"/>
  <c r="H102" i="1"/>
  <c r="G102" i="1"/>
  <c r="T101" i="1"/>
  <c r="P101" i="1"/>
  <c r="O101" i="1"/>
  <c r="M101" i="1"/>
  <c r="U101" i="1" s="1"/>
  <c r="L101" i="1"/>
  <c r="S101" i="1" s="1"/>
  <c r="K101" i="1"/>
  <c r="N101" i="1" s="1"/>
  <c r="J101" i="1"/>
  <c r="Q101" i="1" s="1"/>
  <c r="H101" i="1"/>
  <c r="G101" i="1"/>
  <c r="V101" i="1" s="1"/>
  <c r="P100" i="1"/>
  <c r="O100" i="1"/>
  <c r="M100" i="1"/>
  <c r="L100" i="1"/>
  <c r="S100" i="1" s="1"/>
  <c r="K100" i="1"/>
  <c r="R100" i="1" s="1"/>
  <c r="J100" i="1"/>
  <c r="Q100" i="1" s="1"/>
  <c r="H100" i="1"/>
  <c r="G100" i="1"/>
  <c r="P99" i="1"/>
  <c r="O99" i="1"/>
  <c r="M99" i="1"/>
  <c r="L99" i="1"/>
  <c r="S99" i="1" s="1"/>
  <c r="K99" i="1"/>
  <c r="R99" i="1" s="1"/>
  <c r="J99" i="1"/>
  <c r="Q99" i="1" s="1"/>
  <c r="H99" i="1"/>
  <c r="G99" i="1"/>
  <c r="S98" i="1"/>
  <c r="Q98" i="1"/>
  <c r="P98" i="1"/>
  <c r="O98" i="1"/>
  <c r="M98" i="1"/>
  <c r="U98" i="1" s="1"/>
  <c r="L98" i="1"/>
  <c r="K98" i="1"/>
  <c r="R98" i="1" s="1"/>
  <c r="J98" i="1"/>
  <c r="H98" i="1"/>
  <c r="G98" i="1"/>
  <c r="R97" i="1"/>
  <c r="P97" i="1"/>
  <c r="O97" i="1"/>
  <c r="M97" i="1"/>
  <c r="T97" i="1" s="1"/>
  <c r="L97" i="1"/>
  <c r="S97" i="1" s="1"/>
  <c r="K97" i="1"/>
  <c r="N97" i="1" s="1"/>
  <c r="V97" i="1" s="1"/>
  <c r="J97" i="1"/>
  <c r="Q97" i="1" s="1"/>
  <c r="H97" i="1"/>
  <c r="G97" i="1"/>
  <c r="P96" i="1"/>
  <c r="O96" i="1"/>
  <c r="M96" i="1"/>
  <c r="U96" i="1" s="1"/>
  <c r="L96" i="1"/>
  <c r="K96" i="1"/>
  <c r="R96" i="1" s="1"/>
  <c r="J96" i="1"/>
  <c r="Q96" i="1" s="1"/>
  <c r="H96" i="1"/>
  <c r="G96" i="1"/>
  <c r="Q95" i="1"/>
  <c r="P95" i="1"/>
  <c r="O95" i="1"/>
  <c r="M95" i="1"/>
  <c r="U95" i="1" s="1"/>
  <c r="L95" i="1"/>
  <c r="S95" i="1" s="1"/>
  <c r="K95" i="1"/>
  <c r="J95" i="1"/>
  <c r="H95" i="1"/>
  <c r="G95" i="1"/>
  <c r="P94" i="1"/>
  <c r="O94" i="1"/>
  <c r="M94" i="1"/>
  <c r="U94" i="1" s="1"/>
  <c r="L94" i="1"/>
  <c r="S94" i="1" s="1"/>
  <c r="K94" i="1"/>
  <c r="J94" i="1"/>
  <c r="Q94" i="1" s="1"/>
  <c r="H94" i="1"/>
  <c r="G94" i="1"/>
  <c r="T93" i="1"/>
  <c r="P93" i="1"/>
  <c r="O93" i="1"/>
  <c r="M93" i="1"/>
  <c r="U93" i="1" s="1"/>
  <c r="L93" i="1"/>
  <c r="S93" i="1" s="1"/>
  <c r="K93" i="1"/>
  <c r="N93" i="1" s="1"/>
  <c r="J93" i="1"/>
  <c r="Q93" i="1" s="1"/>
  <c r="H93" i="1"/>
  <c r="G93" i="1"/>
  <c r="Q92" i="1"/>
  <c r="P92" i="1"/>
  <c r="O92" i="1"/>
  <c r="M92" i="1"/>
  <c r="L92" i="1"/>
  <c r="S92" i="1" s="1"/>
  <c r="K92" i="1"/>
  <c r="R92" i="1" s="1"/>
  <c r="J92" i="1"/>
  <c r="H92" i="1"/>
  <c r="G92" i="1"/>
  <c r="P91" i="1"/>
  <c r="O91" i="1"/>
  <c r="M91" i="1"/>
  <c r="L91" i="1"/>
  <c r="S91" i="1" s="1"/>
  <c r="K91" i="1"/>
  <c r="J91" i="1"/>
  <c r="Q91" i="1" s="1"/>
  <c r="H91" i="1"/>
  <c r="G91" i="1"/>
  <c r="T90" i="1"/>
  <c r="Q90" i="1"/>
  <c r="P90" i="1"/>
  <c r="O90" i="1"/>
  <c r="M90" i="1"/>
  <c r="U90" i="1" s="1"/>
  <c r="L90" i="1"/>
  <c r="S90" i="1" s="1"/>
  <c r="K90" i="1"/>
  <c r="R90" i="1" s="1"/>
  <c r="J90" i="1"/>
  <c r="H90" i="1"/>
  <c r="G90" i="1"/>
  <c r="S89" i="1"/>
  <c r="P89" i="1"/>
  <c r="O89" i="1"/>
  <c r="M89" i="1"/>
  <c r="L89" i="1"/>
  <c r="K89" i="1"/>
  <c r="R89" i="1" s="1"/>
  <c r="J89" i="1"/>
  <c r="Q89" i="1" s="1"/>
  <c r="H89" i="1"/>
  <c r="G89" i="1"/>
  <c r="P88" i="1"/>
  <c r="O88" i="1"/>
  <c r="M88" i="1"/>
  <c r="U88" i="1" s="1"/>
  <c r="L88" i="1"/>
  <c r="K88" i="1"/>
  <c r="R88" i="1" s="1"/>
  <c r="J88" i="1"/>
  <c r="Q88" i="1" s="1"/>
  <c r="H88" i="1"/>
  <c r="G88" i="1"/>
  <c r="T87" i="1"/>
  <c r="P87" i="1"/>
  <c r="O87" i="1"/>
  <c r="M87" i="1"/>
  <c r="U87" i="1" s="1"/>
  <c r="L87" i="1"/>
  <c r="S87" i="1" s="1"/>
  <c r="K87" i="1"/>
  <c r="J87" i="1"/>
  <c r="Q87" i="1" s="1"/>
  <c r="H87" i="1"/>
  <c r="G87" i="1"/>
  <c r="P86" i="1"/>
  <c r="O86" i="1"/>
  <c r="M86" i="1"/>
  <c r="U86" i="1" s="1"/>
  <c r="L86" i="1"/>
  <c r="S86" i="1" s="1"/>
  <c r="K86" i="1"/>
  <c r="J86" i="1"/>
  <c r="Q86" i="1" s="1"/>
  <c r="H86" i="1"/>
  <c r="G86" i="1"/>
  <c r="V85" i="1"/>
  <c r="T85" i="1"/>
  <c r="P85" i="1"/>
  <c r="O85" i="1"/>
  <c r="N85" i="1"/>
  <c r="M85" i="1"/>
  <c r="U85" i="1" s="1"/>
  <c r="L85" i="1"/>
  <c r="S85" i="1" s="1"/>
  <c r="K85" i="1"/>
  <c r="R85" i="1" s="1"/>
  <c r="J85" i="1"/>
  <c r="Q85" i="1" s="1"/>
  <c r="H85" i="1"/>
  <c r="G85" i="1"/>
  <c r="S84" i="1"/>
  <c r="Q84" i="1"/>
  <c r="P84" i="1"/>
  <c r="O84" i="1"/>
  <c r="M84" i="1"/>
  <c r="L84" i="1"/>
  <c r="K84" i="1"/>
  <c r="R84" i="1" s="1"/>
  <c r="J84" i="1"/>
  <c r="H84" i="1"/>
  <c r="G84" i="1"/>
  <c r="P83" i="1"/>
  <c r="O83" i="1"/>
  <c r="M83" i="1"/>
  <c r="L83" i="1"/>
  <c r="S83" i="1" s="1"/>
  <c r="K83" i="1"/>
  <c r="R83" i="1" s="1"/>
  <c r="J83" i="1"/>
  <c r="Q83" i="1" s="1"/>
  <c r="H83" i="1"/>
  <c r="G83" i="1"/>
  <c r="Q82" i="1"/>
  <c r="P82" i="1"/>
  <c r="O82" i="1"/>
  <c r="M82" i="1"/>
  <c r="U82" i="1" s="1"/>
  <c r="L82" i="1"/>
  <c r="S82" i="1" s="1"/>
  <c r="K82" i="1"/>
  <c r="R82" i="1" s="1"/>
  <c r="J82" i="1"/>
  <c r="H82" i="1"/>
  <c r="G82" i="1"/>
  <c r="S81" i="1"/>
  <c r="P81" i="1"/>
  <c r="O81" i="1"/>
  <c r="M81" i="1"/>
  <c r="L81" i="1"/>
  <c r="K81" i="1"/>
  <c r="R81" i="1" s="1"/>
  <c r="J81" i="1"/>
  <c r="Q81" i="1" s="1"/>
  <c r="H81" i="1"/>
  <c r="G81" i="1"/>
  <c r="U80" i="1"/>
  <c r="P80" i="1"/>
  <c r="O80" i="1"/>
  <c r="M80" i="1"/>
  <c r="T80" i="1" s="1"/>
  <c r="L80" i="1"/>
  <c r="K80" i="1"/>
  <c r="R80" i="1" s="1"/>
  <c r="J80" i="1"/>
  <c r="Q80" i="1" s="1"/>
  <c r="H80" i="1"/>
  <c r="G80" i="1"/>
  <c r="T79" i="1"/>
  <c r="P79" i="1"/>
  <c r="O79" i="1"/>
  <c r="M79" i="1"/>
  <c r="U79" i="1" s="1"/>
  <c r="L79" i="1"/>
  <c r="S79" i="1" s="1"/>
  <c r="K79" i="1"/>
  <c r="J79" i="1"/>
  <c r="Q79" i="1" s="1"/>
  <c r="H79" i="1"/>
  <c r="G79" i="1"/>
  <c r="P78" i="1"/>
  <c r="O78" i="1"/>
  <c r="M78" i="1"/>
  <c r="U78" i="1" s="1"/>
  <c r="L78" i="1"/>
  <c r="S78" i="1" s="1"/>
  <c r="K78" i="1"/>
  <c r="J78" i="1"/>
  <c r="Q78" i="1" s="1"/>
  <c r="H78" i="1"/>
  <c r="G78" i="1"/>
  <c r="T77" i="1"/>
  <c r="R77" i="1"/>
  <c r="P77" i="1"/>
  <c r="O77" i="1"/>
  <c r="N77" i="1"/>
  <c r="M77" i="1"/>
  <c r="U77" i="1" s="1"/>
  <c r="L77" i="1"/>
  <c r="S77" i="1" s="1"/>
  <c r="K77" i="1"/>
  <c r="J77" i="1"/>
  <c r="Q77" i="1" s="1"/>
  <c r="H77" i="1"/>
  <c r="G77" i="1"/>
  <c r="S76" i="1"/>
  <c r="Q76" i="1"/>
  <c r="P76" i="1"/>
  <c r="O76" i="1"/>
  <c r="M76" i="1"/>
  <c r="L76" i="1"/>
  <c r="K76" i="1"/>
  <c r="R76" i="1" s="1"/>
  <c r="J76" i="1"/>
  <c r="H76" i="1"/>
  <c r="G76" i="1"/>
  <c r="P75" i="1"/>
  <c r="O75" i="1"/>
  <c r="M75" i="1"/>
  <c r="L75" i="1"/>
  <c r="S75" i="1" s="1"/>
  <c r="K75" i="1"/>
  <c r="R75" i="1" s="1"/>
  <c r="J75" i="1"/>
  <c r="Q75" i="1" s="1"/>
  <c r="H75" i="1"/>
  <c r="G75" i="1"/>
  <c r="P74" i="1"/>
  <c r="O74" i="1"/>
  <c r="M74" i="1"/>
  <c r="U74" i="1" s="1"/>
  <c r="L74" i="1"/>
  <c r="S74" i="1" s="1"/>
  <c r="K74" i="1"/>
  <c r="R74" i="1" s="1"/>
  <c r="J74" i="1"/>
  <c r="Q74" i="1" s="1"/>
  <c r="H74" i="1"/>
  <c r="G74" i="1"/>
  <c r="S73" i="1"/>
  <c r="R73" i="1"/>
  <c r="P73" i="1"/>
  <c r="O73" i="1"/>
  <c r="N73" i="1"/>
  <c r="M73" i="1"/>
  <c r="L73" i="1"/>
  <c r="K73" i="1"/>
  <c r="J73" i="1"/>
  <c r="Q73" i="1" s="1"/>
  <c r="H73" i="1"/>
  <c r="G73" i="1"/>
  <c r="U72" i="1"/>
  <c r="T72" i="1"/>
  <c r="P72" i="1"/>
  <c r="O72" i="1"/>
  <c r="M72" i="1"/>
  <c r="L72" i="1"/>
  <c r="K72" i="1"/>
  <c r="R72" i="1" s="1"/>
  <c r="J72" i="1"/>
  <c r="Q72" i="1" s="1"/>
  <c r="H72" i="1"/>
  <c r="G72" i="1"/>
  <c r="Q71" i="1"/>
  <c r="P71" i="1"/>
  <c r="O71" i="1"/>
  <c r="M71" i="1"/>
  <c r="U71" i="1" s="1"/>
  <c r="L71" i="1"/>
  <c r="S71" i="1" s="1"/>
  <c r="K71" i="1"/>
  <c r="R71" i="1" s="1"/>
  <c r="J71" i="1"/>
  <c r="H71" i="1"/>
  <c r="G71" i="1"/>
  <c r="U70" i="1"/>
  <c r="S70" i="1"/>
  <c r="P70" i="1"/>
  <c r="O70" i="1"/>
  <c r="M70" i="1"/>
  <c r="T70" i="1" s="1"/>
  <c r="L70" i="1"/>
  <c r="K70" i="1"/>
  <c r="J70" i="1"/>
  <c r="Q70" i="1" s="1"/>
  <c r="H70" i="1"/>
  <c r="G70" i="1"/>
  <c r="R69" i="1"/>
  <c r="P69" i="1"/>
  <c r="O69" i="1"/>
  <c r="M69" i="1"/>
  <c r="U69" i="1" s="1"/>
  <c r="L69" i="1"/>
  <c r="S69" i="1" s="1"/>
  <c r="K69" i="1"/>
  <c r="J69" i="1"/>
  <c r="Q69" i="1" s="1"/>
  <c r="H69" i="1"/>
  <c r="G69" i="1"/>
  <c r="U68" i="1"/>
  <c r="T68" i="1"/>
  <c r="P68" i="1"/>
  <c r="O68" i="1"/>
  <c r="M68" i="1"/>
  <c r="L68" i="1"/>
  <c r="S68" i="1" s="1"/>
  <c r="K68" i="1"/>
  <c r="J68" i="1"/>
  <c r="Q68" i="1" s="1"/>
  <c r="H68" i="1"/>
  <c r="G68" i="1"/>
  <c r="P67" i="1"/>
  <c r="O67" i="1"/>
  <c r="M67" i="1"/>
  <c r="T67" i="1" s="1"/>
  <c r="L67" i="1"/>
  <c r="S67" i="1" s="1"/>
  <c r="K67" i="1"/>
  <c r="N67" i="1" s="1"/>
  <c r="J67" i="1"/>
  <c r="Q67" i="1" s="1"/>
  <c r="H67" i="1"/>
  <c r="G67" i="1"/>
  <c r="T66" i="1"/>
  <c r="S66" i="1"/>
  <c r="Q66" i="1"/>
  <c r="P66" i="1"/>
  <c r="O66" i="1"/>
  <c r="N66" i="1"/>
  <c r="M66" i="1"/>
  <c r="U66" i="1" s="1"/>
  <c r="L66" i="1"/>
  <c r="K66" i="1"/>
  <c r="R66" i="1" s="1"/>
  <c r="J66" i="1"/>
  <c r="H66" i="1"/>
  <c r="G66" i="1"/>
  <c r="V66" i="1" s="1"/>
  <c r="U65" i="1"/>
  <c r="S65" i="1"/>
  <c r="P65" i="1"/>
  <c r="O65" i="1"/>
  <c r="M65" i="1"/>
  <c r="T65" i="1" s="1"/>
  <c r="L65" i="1"/>
  <c r="K65" i="1"/>
  <c r="J65" i="1"/>
  <c r="Q65" i="1" s="1"/>
  <c r="H65" i="1"/>
  <c r="G65" i="1"/>
  <c r="R64" i="1"/>
  <c r="P64" i="1"/>
  <c r="O64" i="1"/>
  <c r="M64" i="1"/>
  <c r="T64" i="1" s="1"/>
  <c r="L64" i="1"/>
  <c r="S64" i="1" s="1"/>
  <c r="K64" i="1"/>
  <c r="J64" i="1"/>
  <c r="Q64" i="1" s="1"/>
  <c r="H64" i="1"/>
  <c r="G64" i="1"/>
  <c r="R63" i="1"/>
  <c r="Q63" i="1"/>
  <c r="P63" i="1"/>
  <c r="O63" i="1"/>
  <c r="M63" i="1"/>
  <c r="U63" i="1" s="1"/>
  <c r="L63" i="1"/>
  <c r="S63" i="1" s="1"/>
  <c r="K63" i="1"/>
  <c r="J63" i="1"/>
  <c r="H63" i="1"/>
  <c r="G63" i="1"/>
  <c r="U62" i="1"/>
  <c r="R62" i="1"/>
  <c r="Q62" i="1"/>
  <c r="P62" i="1"/>
  <c r="O62" i="1"/>
  <c r="M62" i="1"/>
  <c r="T62" i="1" s="1"/>
  <c r="L62" i="1"/>
  <c r="S62" i="1" s="1"/>
  <c r="K62" i="1"/>
  <c r="N62" i="1" s="1"/>
  <c r="J62" i="1"/>
  <c r="H62" i="1"/>
  <c r="G62" i="1"/>
  <c r="P61" i="1"/>
  <c r="O61" i="1"/>
  <c r="M61" i="1"/>
  <c r="L61" i="1"/>
  <c r="S61" i="1" s="1"/>
  <c r="K61" i="1"/>
  <c r="R61" i="1" s="1"/>
  <c r="J61" i="1"/>
  <c r="Q61" i="1" s="1"/>
  <c r="H61" i="1"/>
  <c r="G61" i="1"/>
  <c r="Q60" i="1"/>
  <c r="P60" i="1"/>
  <c r="O60" i="1"/>
  <c r="N60" i="1"/>
  <c r="V60" i="1" s="1"/>
  <c r="M60" i="1"/>
  <c r="U60" i="1" s="1"/>
  <c r="L60" i="1"/>
  <c r="S60" i="1" s="1"/>
  <c r="K60" i="1"/>
  <c r="R60" i="1" s="1"/>
  <c r="J60" i="1"/>
  <c r="H60" i="1"/>
  <c r="G60" i="1"/>
  <c r="P59" i="1"/>
  <c r="O59" i="1"/>
  <c r="M59" i="1"/>
  <c r="L59" i="1"/>
  <c r="S59" i="1" s="1"/>
  <c r="K59" i="1"/>
  <c r="J59" i="1"/>
  <c r="Q59" i="1" s="1"/>
  <c r="H59" i="1"/>
  <c r="G59" i="1"/>
  <c r="U58" i="1"/>
  <c r="R58" i="1"/>
  <c r="P58" i="1"/>
  <c r="O58" i="1"/>
  <c r="M58" i="1"/>
  <c r="T58" i="1" s="1"/>
  <c r="L58" i="1"/>
  <c r="S58" i="1" s="1"/>
  <c r="K58" i="1"/>
  <c r="J58" i="1"/>
  <c r="Q58" i="1" s="1"/>
  <c r="H58" i="1"/>
  <c r="G58" i="1"/>
  <c r="T57" i="1"/>
  <c r="P57" i="1"/>
  <c r="O57" i="1"/>
  <c r="M57" i="1"/>
  <c r="U57" i="1" s="1"/>
  <c r="L57" i="1"/>
  <c r="S57" i="1" s="1"/>
  <c r="K57" i="1"/>
  <c r="N57" i="1" s="1"/>
  <c r="J57" i="1"/>
  <c r="Q57" i="1" s="1"/>
  <c r="H57" i="1"/>
  <c r="G57" i="1"/>
  <c r="R56" i="1"/>
  <c r="Q56" i="1"/>
  <c r="P56" i="1"/>
  <c r="O56" i="1"/>
  <c r="M56" i="1"/>
  <c r="T56" i="1" s="1"/>
  <c r="L56" i="1"/>
  <c r="S56" i="1" s="1"/>
  <c r="K56" i="1"/>
  <c r="J56" i="1"/>
  <c r="H56" i="1"/>
  <c r="G56" i="1"/>
  <c r="R55" i="1"/>
  <c r="P55" i="1"/>
  <c r="O55" i="1"/>
  <c r="N55" i="1"/>
  <c r="V55" i="1" s="1"/>
  <c r="M55" i="1"/>
  <c r="L55" i="1"/>
  <c r="S55" i="1" s="1"/>
  <c r="K55" i="1"/>
  <c r="J55" i="1"/>
  <c r="Q55" i="1" s="1"/>
  <c r="H55" i="1"/>
  <c r="G55" i="1"/>
  <c r="S54" i="1"/>
  <c r="P54" i="1"/>
  <c r="O54" i="1"/>
  <c r="M54" i="1"/>
  <c r="T54" i="1" s="1"/>
  <c r="L54" i="1"/>
  <c r="K54" i="1"/>
  <c r="R54" i="1" s="1"/>
  <c r="J54" i="1"/>
  <c r="Q54" i="1" s="1"/>
  <c r="H54" i="1"/>
  <c r="G54" i="1"/>
  <c r="T53" i="1"/>
  <c r="P53" i="1"/>
  <c r="O53" i="1"/>
  <c r="M53" i="1"/>
  <c r="U53" i="1" s="1"/>
  <c r="L53" i="1"/>
  <c r="S53" i="1" s="1"/>
  <c r="K53" i="1"/>
  <c r="R53" i="1" s="1"/>
  <c r="J53" i="1"/>
  <c r="Q53" i="1" s="1"/>
  <c r="H53" i="1"/>
  <c r="G53" i="1"/>
  <c r="P52" i="1"/>
  <c r="O52" i="1"/>
  <c r="M52" i="1"/>
  <c r="T52" i="1" s="1"/>
  <c r="L52" i="1"/>
  <c r="S52" i="1" s="1"/>
  <c r="K52" i="1"/>
  <c r="R52" i="1" s="1"/>
  <c r="J52" i="1"/>
  <c r="Q52" i="1" s="1"/>
  <c r="H52" i="1"/>
  <c r="G52" i="1"/>
  <c r="U51" i="1"/>
  <c r="T51" i="1"/>
  <c r="P51" i="1"/>
  <c r="O51" i="1"/>
  <c r="M51" i="1"/>
  <c r="L51" i="1"/>
  <c r="S51" i="1" s="1"/>
  <c r="K51" i="1"/>
  <c r="R51" i="1" s="1"/>
  <c r="J51" i="1"/>
  <c r="Q51" i="1" s="1"/>
  <c r="H51" i="1"/>
  <c r="G51" i="1"/>
  <c r="T50" i="1"/>
  <c r="R50" i="1"/>
  <c r="Q50" i="1"/>
  <c r="P50" i="1"/>
  <c r="O50" i="1"/>
  <c r="M50" i="1"/>
  <c r="U50" i="1" s="1"/>
  <c r="L50" i="1"/>
  <c r="S50" i="1" s="1"/>
  <c r="K50" i="1"/>
  <c r="N50" i="1" s="1"/>
  <c r="V50" i="1" s="1"/>
  <c r="J50" i="1"/>
  <c r="H50" i="1"/>
  <c r="G50" i="1"/>
  <c r="P49" i="1"/>
  <c r="O49" i="1"/>
  <c r="M49" i="1"/>
  <c r="T49" i="1" s="1"/>
  <c r="L49" i="1"/>
  <c r="S49" i="1" s="1"/>
  <c r="K49" i="1"/>
  <c r="J49" i="1"/>
  <c r="Q49" i="1" s="1"/>
  <c r="H49" i="1"/>
  <c r="G49" i="1"/>
  <c r="P48" i="1"/>
  <c r="O48" i="1"/>
  <c r="M48" i="1"/>
  <c r="L48" i="1"/>
  <c r="S48" i="1" s="1"/>
  <c r="K48" i="1"/>
  <c r="R48" i="1" s="1"/>
  <c r="J48" i="1"/>
  <c r="Q48" i="1" s="1"/>
  <c r="H48" i="1"/>
  <c r="G48" i="1"/>
  <c r="T47" i="1"/>
  <c r="S47" i="1"/>
  <c r="P47" i="1"/>
  <c r="O47" i="1"/>
  <c r="N47" i="1"/>
  <c r="V47" i="1" s="1"/>
  <c r="M47" i="1"/>
  <c r="U47" i="1" s="1"/>
  <c r="L47" i="1"/>
  <c r="K47" i="1"/>
  <c r="R47" i="1" s="1"/>
  <c r="J47" i="1"/>
  <c r="Q47" i="1" s="1"/>
  <c r="H47" i="1"/>
  <c r="G47" i="1"/>
  <c r="U46" i="1"/>
  <c r="P46" i="1"/>
  <c r="O46" i="1"/>
  <c r="M46" i="1"/>
  <c r="T46" i="1" s="1"/>
  <c r="L46" i="1"/>
  <c r="S46" i="1" s="1"/>
  <c r="K46" i="1"/>
  <c r="R46" i="1" s="1"/>
  <c r="J46" i="1"/>
  <c r="Q46" i="1" s="1"/>
  <c r="H46" i="1"/>
  <c r="G46" i="1"/>
  <c r="R45" i="1"/>
  <c r="Q45" i="1"/>
  <c r="P45" i="1"/>
  <c r="O45" i="1"/>
  <c r="M45" i="1"/>
  <c r="U45" i="1" s="1"/>
  <c r="L45" i="1"/>
  <c r="K45" i="1"/>
  <c r="J45" i="1"/>
  <c r="H45" i="1"/>
  <c r="G45" i="1"/>
  <c r="Q44" i="1"/>
  <c r="P44" i="1"/>
  <c r="O44" i="1"/>
  <c r="M44" i="1"/>
  <c r="L44" i="1"/>
  <c r="S44" i="1" s="1"/>
  <c r="K44" i="1"/>
  <c r="R44" i="1" s="1"/>
  <c r="J44" i="1"/>
  <c r="H44" i="1"/>
  <c r="G44" i="1"/>
  <c r="P43" i="1"/>
  <c r="O43" i="1"/>
  <c r="M43" i="1"/>
  <c r="U43" i="1" s="1"/>
  <c r="L43" i="1"/>
  <c r="S43" i="1" s="1"/>
  <c r="K43" i="1"/>
  <c r="R43" i="1" s="1"/>
  <c r="J43" i="1"/>
  <c r="Q43" i="1" s="1"/>
  <c r="H43" i="1"/>
  <c r="G43" i="1"/>
  <c r="P42" i="1"/>
  <c r="O42" i="1"/>
  <c r="M42" i="1"/>
  <c r="U42" i="1" s="1"/>
  <c r="L42" i="1"/>
  <c r="S42" i="1" s="1"/>
  <c r="K42" i="1"/>
  <c r="R42" i="1" s="1"/>
  <c r="J42" i="1"/>
  <c r="Q42" i="1" s="1"/>
  <c r="H42" i="1"/>
  <c r="G42" i="1"/>
  <c r="R41" i="1"/>
  <c r="Q41" i="1"/>
  <c r="P41" i="1"/>
  <c r="O41" i="1"/>
  <c r="M41" i="1"/>
  <c r="U41" i="1" s="1"/>
  <c r="L41" i="1"/>
  <c r="S41" i="1" s="1"/>
  <c r="K41" i="1"/>
  <c r="J41" i="1"/>
  <c r="H41" i="1"/>
  <c r="G41" i="1"/>
  <c r="U40" i="1"/>
  <c r="S40" i="1"/>
  <c r="R40" i="1"/>
  <c r="P40" i="1"/>
  <c r="O40" i="1"/>
  <c r="M40" i="1"/>
  <c r="T40" i="1" s="1"/>
  <c r="L40" i="1"/>
  <c r="K40" i="1"/>
  <c r="J40" i="1"/>
  <c r="Q40" i="1" s="1"/>
  <c r="H40" i="1"/>
  <c r="G40" i="1"/>
  <c r="P39" i="1"/>
  <c r="O39" i="1"/>
  <c r="M39" i="1"/>
  <c r="U39" i="1" s="1"/>
  <c r="L39" i="1"/>
  <c r="S39" i="1" s="1"/>
  <c r="K39" i="1"/>
  <c r="J39" i="1"/>
  <c r="Q39" i="1" s="1"/>
  <c r="H39" i="1"/>
  <c r="G39" i="1"/>
  <c r="P38" i="1"/>
  <c r="O38" i="1"/>
  <c r="M38" i="1"/>
  <c r="L38" i="1"/>
  <c r="S38" i="1" s="1"/>
  <c r="K38" i="1"/>
  <c r="J38" i="1"/>
  <c r="Q38" i="1" s="1"/>
  <c r="H38" i="1"/>
  <c r="G38" i="1"/>
  <c r="R37" i="1"/>
  <c r="Q37" i="1"/>
  <c r="P37" i="1"/>
  <c r="O37" i="1"/>
  <c r="M37" i="1"/>
  <c r="N37" i="1" s="1"/>
  <c r="L37" i="1"/>
  <c r="S37" i="1" s="1"/>
  <c r="K37" i="1"/>
  <c r="J37" i="1"/>
  <c r="H37" i="1"/>
  <c r="G37" i="1"/>
  <c r="T36" i="1"/>
  <c r="P36" i="1"/>
  <c r="O36" i="1"/>
  <c r="M36" i="1"/>
  <c r="U36" i="1" s="1"/>
  <c r="L36" i="1"/>
  <c r="S36" i="1" s="1"/>
  <c r="K36" i="1"/>
  <c r="R36" i="1" s="1"/>
  <c r="J36" i="1"/>
  <c r="Q36" i="1" s="1"/>
  <c r="H36" i="1"/>
  <c r="G36" i="1"/>
  <c r="P35" i="1"/>
  <c r="O35" i="1"/>
  <c r="M35" i="1"/>
  <c r="T35" i="1" s="1"/>
  <c r="L35" i="1"/>
  <c r="S35" i="1" s="1"/>
  <c r="K35" i="1"/>
  <c r="R35" i="1" s="1"/>
  <c r="J35" i="1"/>
  <c r="Q35" i="1" s="1"/>
  <c r="H35" i="1"/>
  <c r="G35" i="1"/>
  <c r="T34" i="1"/>
  <c r="S34" i="1"/>
  <c r="P34" i="1"/>
  <c r="O34" i="1"/>
  <c r="M34" i="1"/>
  <c r="U34" i="1" s="1"/>
  <c r="L34" i="1"/>
  <c r="K34" i="1"/>
  <c r="R34" i="1" s="1"/>
  <c r="J34" i="1"/>
  <c r="Q34" i="1" s="1"/>
  <c r="H34" i="1"/>
  <c r="G34" i="1"/>
  <c r="S33" i="1"/>
  <c r="P33" i="1"/>
  <c r="O33" i="1"/>
  <c r="M33" i="1"/>
  <c r="U33" i="1" s="1"/>
  <c r="L33" i="1"/>
  <c r="K33" i="1"/>
  <c r="N33" i="1" s="1"/>
  <c r="J33" i="1"/>
  <c r="Q33" i="1" s="1"/>
  <c r="H33" i="1"/>
  <c r="G33" i="1"/>
  <c r="P32" i="1"/>
  <c r="O32" i="1"/>
  <c r="M32" i="1"/>
  <c r="T32" i="1" s="1"/>
  <c r="L32" i="1"/>
  <c r="S32" i="1" s="1"/>
  <c r="K32" i="1"/>
  <c r="R32" i="1" s="1"/>
  <c r="J32" i="1"/>
  <c r="Q32" i="1" s="1"/>
  <c r="H32" i="1"/>
  <c r="G32" i="1"/>
  <c r="T31" i="1"/>
  <c r="S31" i="1"/>
  <c r="P31" i="1"/>
  <c r="O31" i="1"/>
  <c r="M31" i="1"/>
  <c r="U31" i="1" s="1"/>
  <c r="L31" i="1"/>
  <c r="K31" i="1"/>
  <c r="N31" i="1" s="1"/>
  <c r="J31" i="1"/>
  <c r="Q31" i="1" s="1"/>
  <c r="H31" i="1"/>
  <c r="G31" i="1"/>
  <c r="P30" i="1"/>
  <c r="O30" i="1"/>
  <c r="M30" i="1"/>
  <c r="T30" i="1" s="1"/>
  <c r="L30" i="1"/>
  <c r="S30" i="1" s="1"/>
  <c r="K30" i="1"/>
  <c r="R30" i="1" s="1"/>
  <c r="J30" i="1"/>
  <c r="Q30" i="1" s="1"/>
  <c r="H30" i="1"/>
  <c r="G30" i="1"/>
  <c r="U29" i="1"/>
  <c r="R29" i="1"/>
  <c r="Q29" i="1"/>
  <c r="P29" i="1"/>
  <c r="O29" i="1"/>
  <c r="N29" i="1"/>
  <c r="V29" i="1" s="1"/>
  <c r="M29" i="1"/>
  <c r="T29" i="1" s="1"/>
  <c r="L29" i="1"/>
  <c r="S29" i="1" s="1"/>
  <c r="K29" i="1"/>
  <c r="J29" i="1"/>
  <c r="H29" i="1"/>
  <c r="G29" i="1"/>
  <c r="U28" i="1"/>
  <c r="Q28" i="1"/>
  <c r="P28" i="1"/>
  <c r="O28" i="1"/>
  <c r="M28" i="1"/>
  <c r="T28" i="1" s="1"/>
  <c r="L28" i="1"/>
  <c r="S28" i="1" s="1"/>
  <c r="K28" i="1"/>
  <c r="R28" i="1" s="1"/>
  <c r="J28" i="1"/>
  <c r="H28" i="1"/>
  <c r="G28" i="1"/>
  <c r="P27" i="1"/>
  <c r="O27" i="1"/>
  <c r="M27" i="1"/>
  <c r="U27" i="1" s="1"/>
  <c r="L27" i="1"/>
  <c r="S27" i="1" s="1"/>
  <c r="K27" i="1"/>
  <c r="R27" i="1" s="1"/>
  <c r="J27" i="1"/>
  <c r="Q27" i="1" s="1"/>
  <c r="H27" i="1"/>
  <c r="G27" i="1"/>
  <c r="R26" i="1"/>
  <c r="Q26" i="1"/>
  <c r="P26" i="1"/>
  <c r="O26" i="1"/>
  <c r="M26" i="1"/>
  <c r="U26" i="1" s="1"/>
  <c r="L26" i="1"/>
  <c r="S26" i="1" s="1"/>
  <c r="K26" i="1"/>
  <c r="J26" i="1"/>
  <c r="H26" i="1"/>
  <c r="G26" i="1"/>
  <c r="T25" i="1"/>
  <c r="S25" i="1"/>
  <c r="Q25" i="1"/>
  <c r="P25" i="1"/>
  <c r="O25" i="1"/>
  <c r="M25" i="1"/>
  <c r="U25" i="1" s="1"/>
  <c r="L25" i="1"/>
  <c r="K25" i="1"/>
  <c r="R25" i="1" s="1"/>
  <c r="J25" i="1"/>
  <c r="H25" i="1"/>
  <c r="G25" i="1"/>
  <c r="P24" i="1"/>
  <c r="O24" i="1"/>
  <c r="M24" i="1"/>
  <c r="U24" i="1" s="1"/>
  <c r="L24" i="1"/>
  <c r="S24" i="1" s="1"/>
  <c r="K24" i="1"/>
  <c r="J24" i="1"/>
  <c r="Q24" i="1" s="1"/>
  <c r="H24" i="1"/>
  <c r="G24" i="1"/>
  <c r="R23" i="1"/>
  <c r="Q23" i="1"/>
  <c r="P23" i="1"/>
  <c r="O23" i="1"/>
  <c r="N23" i="1"/>
  <c r="V23" i="1" s="1"/>
  <c r="M23" i="1"/>
  <c r="U23" i="1" s="1"/>
  <c r="L23" i="1"/>
  <c r="S23" i="1" s="1"/>
  <c r="K23" i="1"/>
  <c r="J23" i="1"/>
  <c r="H23" i="1"/>
  <c r="G23" i="1"/>
  <c r="S22" i="1"/>
  <c r="Q22" i="1"/>
  <c r="P22" i="1"/>
  <c r="O22" i="1"/>
  <c r="M22" i="1"/>
  <c r="L22" i="1"/>
  <c r="K22" i="1"/>
  <c r="R22" i="1" s="1"/>
  <c r="J22" i="1"/>
  <c r="H22" i="1"/>
  <c r="G22" i="1"/>
  <c r="P21" i="1"/>
  <c r="O21" i="1"/>
  <c r="M21" i="1"/>
  <c r="U21" i="1" s="1"/>
  <c r="L21" i="1"/>
  <c r="S21" i="1" s="1"/>
  <c r="K21" i="1"/>
  <c r="J21" i="1"/>
  <c r="Q21" i="1" s="1"/>
  <c r="H21" i="1"/>
  <c r="G21" i="1"/>
  <c r="S20" i="1"/>
  <c r="Q20" i="1"/>
  <c r="P20" i="1"/>
  <c r="O20" i="1"/>
  <c r="N20" i="1"/>
  <c r="V20" i="1" s="1"/>
  <c r="M20" i="1"/>
  <c r="U20" i="1" s="1"/>
  <c r="L20" i="1"/>
  <c r="K20" i="1"/>
  <c r="R20" i="1" s="1"/>
  <c r="J20" i="1"/>
  <c r="H20" i="1"/>
  <c r="G20" i="1"/>
  <c r="U19" i="1"/>
  <c r="S19" i="1"/>
  <c r="P19" i="1"/>
  <c r="O19" i="1"/>
  <c r="M19" i="1"/>
  <c r="T19" i="1" s="1"/>
  <c r="L19" i="1"/>
  <c r="K19" i="1"/>
  <c r="R19" i="1" s="1"/>
  <c r="J19" i="1"/>
  <c r="Q19" i="1" s="1"/>
  <c r="H19" i="1"/>
  <c r="G19" i="1"/>
  <c r="Q18" i="1"/>
  <c r="P18" i="1"/>
  <c r="O18" i="1"/>
  <c r="M18" i="1"/>
  <c r="U18" i="1" s="1"/>
  <c r="L18" i="1"/>
  <c r="S18" i="1" s="1"/>
  <c r="K18" i="1"/>
  <c r="R18" i="1" s="1"/>
  <c r="J18" i="1"/>
  <c r="H18" i="1"/>
  <c r="G18" i="1"/>
  <c r="T17" i="1"/>
  <c r="S17" i="1"/>
  <c r="P17" i="1"/>
  <c r="O17" i="1"/>
  <c r="M17" i="1"/>
  <c r="U17" i="1" s="1"/>
  <c r="L17" i="1"/>
  <c r="K17" i="1"/>
  <c r="R17" i="1" s="1"/>
  <c r="J17" i="1"/>
  <c r="Q17" i="1" s="1"/>
  <c r="H17" i="1"/>
  <c r="G17" i="1"/>
  <c r="S16" i="1"/>
  <c r="P16" i="1"/>
  <c r="O16" i="1"/>
  <c r="M16" i="1"/>
  <c r="U16" i="1" s="1"/>
  <c r="L16" i="1"/>
  <c r="K16" i="1"/>
  <c r="N16" i="1" s="1"/>
  <c r="J16" i="1"/>
  <c r="Q16" i="1" s="1"/>
  <c r="H16" i="1"/>
  <c r="G16" i="1"/>
  <c r="R15" i="1"/>
  <c r="Q15" i="1"/>
  <c r="P15" i="1"/>
  <c r="O15" i="1"/>
  <c r="M15" i="1"/>
  <c r="U15" i="1" s="1"/>
  <c r="L15" i="1"/>
  <c r="S15" i="1" s="1"/>
  <c r="K15" i="1"/>
  <c r="J15" i="1"/>
  <c r="H15" i="1"/>
  <c r="G15" i="1"/>
  <c r="S14" i="1"/>
  <c r="P14" i="1"/>
  <c r="O14" i="1"/>
  <c r="M14" i="1"/>
  <c r="L14" i="1"/>
  <c r="K14" i="1"/>
  <c r="R14" i="1" s="1"/>
  <c r="J14" i="1"/>
  <c r="Q14" i="1" s="1"/>
  <c r="H14" i="1"/>
  <c r="G14" i="1"/>
  <c r="T13" i="1"/>
  <c r="P13" i="1"/>
  <c r="O13" i="1"/>
  <c r="M13" i="1"/>
  <c r="U13" i="1" s="1"/>
  <c r="L13" i="1"/>
  <c r="S13" i="1" s="1"/>
  <c r="K13" i="1"/>
  <c r="N13" i="1" s="1"/>
  <c r="J13" i="1"/>
  <c r="Q13" i="1" s="1"/>
  <c r="H13" i="1"/>
  <c r="G13" i="1"/>
  <c r="S12" i="1"/>
  <c r="Q12" i="1"/>
  <c r="P12" i="1"/>
  <c r="O12" i="1"/>
  <c r="N12" i="1"/>
  <c r="M12" i="1"/>
  <c r="U12" i="1" s="1"/>
  <c r="L12" i="1"/>
  <c r="K12" i="1"/>
  <c r="R12" i="1" s="1"/>
  <c r="J12" i="1"/>
  <c r="H12" i="1"/>
  <c r="G12" i="1"/>
  <c r="V12" i="1" s="1"/>
  <c r="S11" i="1"/>
  <c r="R11" i="1"/>
  <c r="P11" i="1"/>
  <c r="O11" i="1"/>
  <c r="M11" i="1"/>
  <c r="T11" i="1" s="1"/>
  <c r="L11" i="1"/>
  <c r="K11" i="1"/>
  <c r="J11" i="1"/>
  <c r="Q11" i="1" s="1"/>
  <c r="H11" i="1"/>
  <c r="G11" i="1"/>
  <c r="P10" i="1"/>
  <c r="O10" i="1"/>
  <c r="M10" i="1"/>
  <c r="U10" i="1" s="1"/>
  <c r="L10" i="1"/>
  <c r="S10" i="1" s="1"/>
  <c r="K10" i="1"/>
  <c r="R10" i="1" s="1"/>
  <c r="J10" i="1"/>
  <c r="Q10" i="1" s="1"/>
  <c r="H10" i="1"/>
  <c r="G10" i="1"/>
  <c r="S9" i="1"/>
  <c r="Q9" i="1"/>
  <c r="P9" i="1"/>
  <c r="O9" i="1"/>
  <c r="M9" i="1"/>
  <c r="U9" i="1" s="1"/>
  <c r="L9" i="1"/>
  <c r="K9" i="1"/>
  <c r="R9" i="1" s="1"/>
  <c r="J9" i="1"/>
  <c r="H9" i="1"/>
  <c r="G9" i="1"/>
  <c r="S8" i="1"/>
  <c r="R8" i="1"/>
  <c r="P8" i="1"/>
  <c r="O8" i="1"/>
  <c r="M8" i="1"/>
  <c r="U8" i="1" s="1"/>
  <c r="L8" i="1"/>
  <c r="K8" i="1"/>
  <c r="N8" i="1" s="1"/>
  <c r="J8" i="1"/>
  <c r="Q8" i="1" s="1"/>
  <c r="H8" i="1"/>
  <c r="G8" i="1"/>
  <c r="V8" i="1" s="1"/>
  <c r="T7" i="1"/>
  <c r="Q7" i="1"/>
  <c r="P7" i="1"/>
  <c r="O7" i="1"/>
  <c r="M7" i="1"/>
  <c r="U7" i="1" s="1"/>
  <c r="L7" i="1"/>
  <c r="S7" i="1" s="1"/>
  <c r="K7" i="1"/>
  <c r="R7" i="1" s="1"/>
  <c r="J7" i="1"/>
  <c r="H7" i="1"/>
  <c r="G7" i="1"/>
  <c r="S6" i="1"/>
  <c r="Q6" i="1"/>
  <c r="P6" i="1"/>
  <c r="O6" i="1"/>
  <c r="M6" i="1"/>
  <c r="N6" i="1" s="1"/>
  <c r="L6" i="1"/>
  <c r="K6" i="1"/>
  <c r="R6" i="1" s="1"/>
  <c r="J6" i="1"/>
  <c r="H6" i="1"/>
  <c r="G6" i="1"/>
  <c r="T5" i="1"/>
  <c r="R5" i="1"/>
  <c r="P5" i="1"/>
  <c r="O5" i="1"/>
  <c r="M5" i="1"/>
  <c r="U5" i="1" s="1"/>
  <c r="L5" i="1"/>
  <c r="S5" i="1" s="1"/>
  <c r="K5" i="1"/>
  <c r="N5" i="1" s="1"/>
  <c r="J5" i="1"/>
  <c r="Q5" i="1" s="1"/>
  <c r="H5" i="1"/>
  <c r="G5" i="1"/>
  <c r="V5" i="1" s="1"/>
  <c r="T4" i="1"/>
  <c r="Q4" i="1"/>
  <c r="P4" i="1"/>
  <c r="O4" i="1"/>
  <c r="M4" i="1"/>
  <c r="U4" i="1" s="1"/>
  <c r="L4" i="1"/>
  <c r="S4" i="1" s="1"/>
  <c r="K4" i="1"/>
  <c r="R4" i="1" s="1"/>
  <c r="J4" i="1"/>
  <c r="H4" i="1"/>
  <c r="G4" i="1"/>
  <c r="S3" i="1"/>
  <c r="R3" i="1"/>
  <c r="P3" i="1"/>
  <c r="O3" i="1"/>
  <c r="M3" i="1"/>
  <c r="T3" i="1" s="1"/>
  <c r="L3" i="1"/>
  <c r="K3" i="1"/>
  <c r="J3" i="1"/>
  <c r="Q3" i="1" s="1"/>
  <c r="H3" i="1"/>
  <c r="G3" i="1"/>
  <c r="V93" i="1" l="1"/>
  <c r="V31" i="1"/>
  <c r="N4" i="1"/>
  <c r="V4" i="1" s="1"/>
  <c r="N71" i="1"/>
  <c r="T10" i="1"/>
  <c r="V13" i="1"/>
  <c r="R13" i="1"/>
  <c r="V16" i="1"/>
  <c r="R16" i="1"/>
  <c r="T21" i="1"/>
  <c r="U30" i="1"/>
  <c r="V33" i="1"/>
  <c r="R33" i="1"/>
  <c r="N38" i="1"/>
  <c r="T39" i="1"/>
  <c r="T59" i="1"/>
  <c r="U59" i="1"/>
  <c r="V62" i="1"/>
  <c r="U64" i="1"/>
  <c r="N78" i="1"/>
  <c r="N86" i="1"/>
  <c r="V86" i="1" s="1"/>
  <c r="R101" i="1"/>
  <c r="U146" i="1"/>
  <c r="T146" i="1"/>
  <c r="T154" i="1"/>
  <c r="N163" i="1"/>
  <c r="T170" i="1"/>
  <c r="U186" i="1"/>
  <c r="T186" i="1"/>
  <c r="T212" i="1"/>
  <c r="U212" i="1"/>
  <c r="U213" i="1"/>
  <c r="T213" i="1"/>
  <c r="R178" i="1"/>
  <c r="N178" i="1"/>
  <c r="V178" i="1" s="1"/>
  <c r="T284" i="1"/>
  <c r="N284" i="1"/>
  <c r="V284" i="1" s="1"/>
  <c r="U117" i="1"/>
  <c r="T117" i="1"/>
  <c r="N15" i="1"/>
  <c r="V15" i="1" s="1"/>
  <c r="N21" i="1"/>
  <c r="V21" i="1" s="1"/>
  <c r="N24" i="1"/>
  <c r="V24" i="1" s="1"/>
  <c r="R31" i="1"/>
  <c r="N39" i="1"/>
  <c r="N49" i="1"/>
  <c r="V77" i="1"/>
  <c r="N91" i="1"/>
  <c r="R93" i="1"/>
  <c r="N117" i="1"/>
  <c r="V117" i="1" s="1"/>
  <c r="N137" i="1"/>
  <c r="V137" i="1" s="1"/>
  <c r="S145" i="1"/>
  <c r="T153" i="1"/>
  <c r="U153" i="1"/>
  <c r="U163" i="1"/>
  <c r="T163" i="1"/>
  <c r="V166" i="1"/>
  <c r="R166" i="1"/>
  <c r="N173" i="1"/>
  <c r="V173" i="1" s="1"/>
  <c r="U185" i="1"/>
  <c r="N197" i="1"/>
  <c r="V197" i="1" s="1"/>
  <c r="V207" i="1"/>
  <c r="R243" i="1"/>
  <c r="N243" i="1"/>
  <c r="V243" i="1" s="1"/>
  <c r="U258" i="1"/>
  <c r="N258" i="1"/>
  <c r="V258" i="1" s="1"/>
  <c r="N53" i="1"/>
  <c r="N153" i="1"/>
  <c r="V153" i="1" s="1"/>
  <c r="U183" i="1"/>
  <c r="T183" i="1"/>
  <c r="V186" i="1"/>
  <c r="R194" i="1"/>
  <c r="N194" i="1"/>
  <c r="V194" i="1" s="1"/>
  <c r="U203" i="1"/>
  <c r="T203" i="1"/>
  <c r="U216" i="1"/>
  <c r="T216" i="1"/>
  <c r="T233" i="1"/>
  <c r="U233" i="1"/>
  <c r="U143" i="1"/>
  <c r="T143" i="1"/>
  <c r="N149" i="1"/>
  <c r="V149" i="1" s="1"/>
  <c r="U159" i="1"/>
  <c r="T159" i="1"/>
  <c r="V182" i="1"/>
  <c r="T184" i="1"/>
  <c r="U184" i="1"/>
  <c r="R205" i="1"/>
  <c r="N205" i="1"/>
  <c r="V205" i="1" s="1"/>
  <c r="U208" i="1"/>
  <c r="T208" i="1"/>
  <c r="U243" i="1"/>
  <c r="T243" i="1"/>
  <c r="N109" i="1"/>
  <c r="V109" i="1" s="1"/>
  <c r="T9" i="1"/>
  <c r="R38" i="1"/>
  <c r="U114" i="1"/>
  <c r="T114" i="1"/>
  <c r="V145" i="1"/>
  <c r="U160" i="1"/>
  <c r="T160" i="1"/>
  <c r="T173" i="1"/>
  <c r="V187" i="1"/>
  <c r="R187" i="1"/>
  <c r="U189" i="1"/>
  <c r="T189" i="1"/>
  <c r="N209" i="1"/>
  <c r="N7" i="1"/>
  <c r="V7" i="1" s="1"/>
  <c r="N133" i="1"/>
  <c r="V133" i="1" s="1"/>
  <c r="T157" i="1"/>
  <c r="T60" i="1"/>
  <c r="V78" i="1"/>
  <c r="R78" i="1"/>
  <c r="R86" i="1"/>
  <c r="T98" i="1"/>
  <c r="T20" i="1"/>
  <c r="N22" i="1"/>
  <c r="V22" i="1" s="1"/>
  <c r="T23" i="1"/>
  <c r="T26" i="1"/>
  <c r="U35" i="1"/>
  <c r="T41" i="1"/>
  <c r="N44" i="1"/>
  <c r="V44" i="1" s="1"/>
  <c r="T45" i="1"/>
  <c r="V57" i="1"/>
  <c r="N59" i="1"/>
  <c r="V59" i="1" s="1"/>
  <c r="T74" i="1"/>
  <c r="T82" i="1"/>
  <c r="N102" i="1"/>
  <c r="V102" i="1" s="1"/>
  <c r="U125" i="1"/>
  <c r="T125" i="1"/>
  <c r="N129" i="1"/>
  <c r="V129" i="1" s="1"/>
  <c r="R181" i="1"/>
  <c r="N181" i="1"/>
  <c r="V181" i="1" s="1"/>
  <c r="T187" i="1"/>
  <c r="T201" i="1"/>
  <c r="N201" i="1"/>
  <c r="V201" i="1" s="1"/>
  <c r="N227" i="1"/>
  <c r="V227" i="1" s="1"/>
  <c r="V251" i="1"/>
  <c r="N61" i="1"/>
  <c r="N113" i="1"/>
  <c r="V113" i="1" s="1"/>
  <c r="N36" i="1"/>
  <c r="V36" i="1" s="1"/>
  <c r="T63" i="1"/>
  <c r="T103" i="1"/>
  <c r="T12" i="1"/>
  <c r="N14" i="1"/>
  <c r="T15" i="1"/>
  <c r="T18" i="1"/>
  <c r="R21" i="1"/>
  <c r="R24" i="1"/>
  <c r="U32" i="1"/>
  <c r="U49" i="1"/>
  <c r="U55" i="1"/>
  <c r="T55" i="1"/>
  <c r="R57" i="1"/>
  <c r="T71" i="1"/>
  <c r="R91" i="1"/>
  <c r="T95" i="1"/>
  <c r="U111" i="1"/>
  <c r="T111" i="1"/>
  <c r="N125" i="1"/>
  <c r="V125" i="1" s="1"/>
  <c r="T133" i="1"/>
  <c r="R157" i="1"/>
  <c r="N157" i="1"/>
  <c r="V157" i="1" s="1"/>
  <c r="T178" i="1"/>
  <c r="N180" i="1"/>
  <c r="V180" i="1" s="1"/>
  <c r="U191" i="1"/>
  <c r="T191" i="1"/>
  <c r="N212" i="1"/>
  <c r="U251" i="1"/>
  <c r="T251" i="1"/>
  <c r="U297" i="1"/>
  <c r="T297" i="1"/>
  <c r="U298" i="1"/>
  <c r="T298" i="1"/>
  <c r="U304" i="1"/>
  <c r="T304" i="1"/>
  <c r="R348" i="1"/>
  <c r="N348" i="1"/>
  <c r="V348" i="1" s="1"/>
  <c r="U353" i="1"/>
  <c r="T353" i="1"/>
  <c r="U396" i="1"/>
  <c r="T396" i="1"/>
  <c r="U278" i="1"/>
  <c r="T278" i="1"/>
  <c r="T279" i="1"/>
  <c r="U279" i="1"/>
  <c r="N288" i="1"/>
  <c r="V288" i="1" s="1"/>
  <c r="N312" i="1"/>
  <c r="V312" i="1" s="1"/>
  <c r="U317" i="1"/>
  <c r="T317" i="1"/>
  <c r="N318" i="1"/>
  <c r="R318" i="1"/>
  <c r="S385" i="1"/>
  <c r="N385" i="1"/>
  <c r="V385" i="1" s="1"/>
  <c r="N228" i="1"/>
  <c r="V228" i="1" s="1"/>
  <c r="U261" i="1"/>
  <c r="T261" i="1"/>
  <c r="U262" i="1"/>
  <c r="T262" i="1"/>
  <c r="N272" i="1"/>
  <c r="V272" i="1" s="1"/>
  <c r="R273" i="1"/>
  <c r="N273" i="1"/>
  <c r="V277" i="1"/>
  <c r="T309" i="1"/>
  <c r="N311" i="1"/>
  <c r="N317" i="1"/>
  <c r="V317" i="1" s="1"/>
  <c r="N335" i="1"/>
  <c r="V335" i="1" s="1"/>
  <c r="R335" i="1"/>
  <c r="U342" i="1"/>
  <c r="T342" i="1"/>
  <c r="U377" i="1"/>
  <c r="T377" i="1"/>
  <c r="U288" i="1"/>
  <c r="T288" i="1"/>
  <c r="N295" i="1"/>
  <c r="V295" i="1" s="1"/>
  <c r="R295" i="1"/>
  <c r="U302" i="1"/>
  <c r="T302" i="1"/>
  <c r="U312" i="1"/>
  <c r="T312" i="1"/>
  <c r="T357" i="1"/>
  <c r="U365" i="1"/>
  <c r="T365" i="1"/>
  <c r="N379" i="1"/>
  <c r="V379" i="1" s="1"/>
  <c r="S379" i="1"/>
  <c r="N399" i="1"/>
  <c r="V399" i="1" s="1"/>
  <c r="R399" i="1"/>
  <c r="N64" i="1"/>
  <c r="V64" i="1" s="1"/>
  <c r="N94" i="1"/>
  <c r="U145" i="1"/>
  <c r="T162" i="1"/>
  <c r="T165" i="1"/>
  <c r="N171" i="1"/>
  <c r="V171" i="1" s="1"/>
  <c r="N174" i="1"/>
  <c r="T175" i="1"/>
  <c r="U177" i="1"/>
  <c r="N182" i="1"/>
  <c r="N195" i="1"/>
  <c r="V195" i="1" s="1"/>
  <c r="V204" i="1"/>
  <c r="V212" i="1"/>
  <c r="S212" i="1"/>
  <c r="N213" i="1"/>
  <c r="N214" i="1"/>
  <c r="V214" i="1" s="1"/>
  <c r="N244" i="1"/>
  <c r="R244" i="1"/>
  <c r="T256" i="1"/>
  <c r="N308" i="1"/>
  <c r="V308" i="1" s="1"/>
  <c r="R308" i="1"/>
  <c r="N313" i="1"/>
  <c r="N320" i="1"/>
  <c r="V320" i="1" s="1"/>
  <c r="T322" i="1"/>
  <c r="R337" i="1"/>
  <c r="N337" i="1"/>
  <c r="V337" i="1" s="1"/>
  <c r="R356" i="1"/>
  <c r="N356" i="1"/>
  <c r="V356" i="1" s="1"/>
  <c r="R380" i="1"/>
  <c r="N380" i="1"/>
  <c r="V380" i="1" s="1"/>
  <c r="N388" i="1"/>
  <c r="V388" i="1" s="1"/>
  <c r="R388" i="1"/>
  <c r="N223" i="1"/>
  <c r="V223" i="1" s="1"/>
  <c r="U229" i="1"/>
  <c r="T229" i="1"/>
  <c r="R276" i="1"/>
  <c r="N276" i="1"/>
  <c r="V276" i="1" s="1"/>
  <c r="N332" i="1"/>
  <c r="R332" i="1"/>
  <c r="U361" i="1"/>
  <c r="T361" i="1"/>
  <c r="N363" i="1"/>
  <c r="V363" i="1" s="1"/>
  <c r="R363" i="1"/>
  <c r="N110" i="1"/>
  <c r="N189" i="1"/>
  <c r="V189" i="1" s="1"/>
  <c r="T197" i="1"/>
  <c r="N203" i="1"/>
  <c r="N215" i="1"/>
  <c r="V215" i="1" s="1"/>
  <c r="T221" i="1"/>
  <c r="N236" i="1"/>
  <c r="V236" i="1" s="1"/>
  <c r="U269" i="1"/>
  <c r="T269" i="1"/>
  <c r="N283" i="1"/>
  <c r="V283" i="1" s="1"/>
  <c r="R288" i="1"/>
  <c r="T334" i="1"/>
  <c r="U338" i="1"/>
  <c r="T338" i="1"/>
  <c r="N340" i="1"/>
  <c r="V340" i="1" s="1"/>
  <c r="U345" i="1"/>
  <c r="T345" i="1"/>
  <c r="U359" i="1"/>
  <c r="N188" i="1"/>
  <c r="N235" i="1"/>
  <c r="V235" i="1" s="1"/>
  <c r="T275" i="1"/>
  <c r="U275" i="1"/>
  <c r="T276" i="1"/>
  <c r="U276" i="1"/>
  <c r="T289" i="1"/>
  <c r="R292" i="1"/>
  <c r="N292" i="1"/>
  <c r="V292" i="1" s="1"/>
  <c r="T329" i="1"/>
  <c r="R344" i="1"/>
  <c r="N347" i="1"/>
  <c r="V347" i="1" s="1"/>
  <c r="S347" i="1"/>
  <c r="U369" i="1"/>
  <c r="T369" i="1"/>
  <c r="V311" i="1"/>
  <c r="T325" i="1"/>
  <c r="U330" i="1"/>
  <c r="N333" i="1"/>
  <c r="T337" i="1"/>
  <c r="T341" i="1"/>
  <c r="U368" i="1"/>
  <c r="T381" i="1"/>
  <c r="N387" i="1"/>
  <c r="T391" i="1"/>
  <c r="N393" i="1"/>
  <c r="V393" i="1" s="1"/>
  <c r="N402" i="1"/>
  <c r="R403" i="1"/>
  <c r="N404" i="1"/>
  <c r="V404" i="1" s="1"/>
  <c r="N407" i="1"/>
  <c r="V407" i="1" s="1"/>
  <c r="S411" i="1"/>
  <c r="T413" i="1"/>
  <c r="N421" i="1"/>
  <c r="V421" i="1" s="1"/>
  <c r="V217" i="1"/>
  <c r="V244" i="1"/>
  <c r="N257" i="1"/>
  <c r="N268" i="1"/>
  <c r="V273" i="1"/>
  <c r="N277" i="1"/>
  <c r="N278" i="1"/>
  <c r="V278" i="1" s="1"/>
  <c r="V332" i="1"/>
  <c r="N341" i="1"/>
  <c r="N360" i="1"/>
  <c r="V360" i="1" s="1"/>
  <c r="U363" i="1"/>
  <c r="T373" i="1"/>
  <c r="N381" i="1"/>
  <c r="T382" i="1"/>
  <c r="V387" i="1"/>
  <c r="T388" i="1"/>
  <c r="N394" i="1"/>
  <c r="N396" i="1"/>
  <c r="V396" i="1" s="1"/>
  <c r="T397" i="1"/>
  <c r="N405" i="1"/>
  <c r="T409" i="1"/>
  <c r="N419" i="1"/>
  <c r="V419" i="1" s="1"/>
  <c r="T422" i="1"/>
  <c r="N301" i="1"/>
  <c r="V301" i="1" s="1"/>
  <c r="N302" i="1"/>
  <c r="R320" i="1"/>
  <c r="V327" i="1"/>
  <c r="T328" i="1"/>
  <c r="N334" i="1"/>
  <c r="N339" i="1"/>
  <c r="V339" i="1" s="1"/>
  <c r="R340" i="1"/>
  <c r="N349" i="1"/>
  <c r="N357" i="1"/>
  <c r="T401" i="1"/>
  <c r="V410" i="1"/>
  <c r="R412" i="1"/>
  <c r="T414" i="1"/>
  <c r="S420" i="1"/>
  <c r="N426" i="1"/>
  <c r="N365" i="1"/>
  <c r="N373" i="1"/>
  <c r="N386" i="1"/>
  <c r="N397" i="1"/>
  <c r="V402" i="1"/>
  <c r="T420" i="1"/>
  <c r="V411" i="1"/>
  <c r="T415" i="1"/>
  <c r="V394" i="1"/>
  <c r="N395" i="1"/>
  <c r="V395" i="1" s="1"/>
  <c r="V403" i="1"/>
  <c r="N409" i="1"/>
  <c r="V409" i="1" s="1"/>
  <c r="R413" i="1"/>
  <c r="N418" i="1"/>
  <c r="V418" i="1" s="1"/>
  <c r="V423" i="1"/>
  <c r="N208" i="1"/>
  <c r="V208" i="1" s="1"/>
  <c r="V213" i="1"/>
  <c r="T227" i="1"/>
  <c r="T235" i="1"/>
  <c r="N252" i="1"/>
  <c r="V252" i="1" s="1"/>
  <c r="T253" i="1"/>
  <c r="V268" i="1"/>
  <c r="R268" i="1"/>
  <c r="N270" i="1"/>
  <c r="T296" i="1"/>
  <c r="T301" i="1"/>
  <c r="N305" i="1"/>
  <c r="T306" i="1"/>
  <c r="T321" i="1"/>
  <c r="N329" i="1"/>
  <c r="U352" i="1"/>
  <c r="T364" i="1"/>
  <c r="N369" i="1"/>
  <c r="V369" i="1" s="1"/>
  <c r="T372" i="1"/>
  <c r="T385" i="1"/>
  <c r="T399" i="1"/>
  <c r="N401" i="1"/>
  <c r="V401" i="1" s="1"/>
  <c r="R405" i="1"/>
  <c r="N410" i="1"/>
  <c r="N415" i="1"/>
  <c r="V415" i="1" s="1"/>
  <c r="T421" i="1"/>
  <c r="T425" i="1"/>
  <c r="V25" i="1"/>
  <c r="V14" i="1"/>
  <c r="V6" i="1"/>
  <c r="V37" i="1"/>
  <c r="V61" i="1"/>
  <c r="V38" i="1"/>
  <c r="U128" i="1"/>
  <c r="T128" i="1"/>
  <c r="T132" i="1"/>
  <c r="U132" i="1"/>
  <c r="N132" i="1"/>
  <c r="V132" i="1" s="1"/>
  <c r="U144" i="1"/>
  <c r="T144" i="1"/>
  <c r="T116" i="1"/>
  <c r="U116" i="1"/>
  <c r="N116" i="1"/>
  <c r="V116" i="1" s="1"/>
  <c r="T148" i="1"/>
  <c r="U148" i="1"/>
  <c r="N148" i="1"/>
  <c r="V148" i="1" s="1"/>
  <c r="N3" i="1"/>
  <c r="V3" i="1" s="1"/>
  <c r="N19" i="1"/>
  <c r="V19" i="1" s="1"/>
  <c r="N27" i="1"/>
  <c r="V27" i="1" s="1"/>
  <c r="N42" i="1"/>
  <c r="V42" i="1" s="1"/>
  <c r="V75" i="1"/>
  <c r="T8" i="1"/>
  <c r="N10" i="1"/>
  <c r="V10" i="1" s="1"/>
  <c r="T16" i="1"/>
  <c r="N18" i="1"/>
  <c r="V18" i="1" s="1"/>
  <c r="T24" i="1"/>
  <c r="N26" i="1"/>
  <c r="V26" i="1" s="1"/>
  <c r="T33" i="1"/>
  <c r="N35" i="1"/>
  <c r="V35" i="1" s="1"/>
  <c r="N40" i="1"/>
  <c r="N41" i="1"/>
  <c r="V41" i="1" s="1"/>
  <c r="T43" i="1"/>
  <c r="U44" i="1"/>
  <c r="T44" i="1"/>
  <c r="V49" i="1"/>
  <c r="R59" i="1"/>
  <c r="N63" i="1"/>
  <c r="V63" i="1" s="1"/>
  <c r="V73" i="1"/>
  <c r="U107" i="1"/>
  <c r="T107" i="1"/>
  <c r="N126" i="1"/>
  <c r="R126" i="1"/>
  <c r="V131" i="1"/>
  <c r="N142" i="1"/>
  <c r="R142" i="1"/>
  <c r="U11" i="1"/>
  <c r="U61" i="1"/>
  <c r="T61" i="1"/>
  <c r="N69" i="1"/>
  <c r="V69" i="1" s="1"/>
  <c r="N9" i="1"/>
  <c r="V9" i="1" s="1"/>
  <c r="N17" i="1"/>
  <c r="V17" i="1" s="1"/>
  <c r="N25" i="1"/>
  <c r="N30" i="1"/>
  <c r="V30" i="1" s="1"/>
  <c r="N34" i="1"/>
  <c r="V34" i="1" s="1"/>
  <c r="T37" i="1"/>
  <c r="U38" i="1"/>
  <c r="T38" i="1"/>
  <c r="V39" i="1"/>
  <c r="N46" i="1"/>
  <c r="V46" i="1" s="1"/>
  <c r="R49" i="1"/>
  <c r="R68" i="1"/>
  <c r="N68" i="1"/>
  <c r="V68" i="1" s="1"/>
  <c r="N70" i="1"/>
  <c r="V70" i="1" s="1"/>
  <c r="R70" i="1"/>
  <c r="V71" i="1"/>
  <c r="N83" i="1"/>
  <c r="V83" i="1" s="1"/>
  <c r="U99" i="1"/>
  <c r="T99" i="1"/>
  <c r="T108" i="1"/>
  <c r="U108" i="1"/>
  <c r="N108" i="1"/>
  <c r="V108" i="1" s="1"/>
  <c r="S130" i="1"/>
  <c r="N130" i="1"/>
  <c r="V130" i="1" s="1"/>
  <c r="N11" i="1"/>
  <c r="V11" i="1" s="1"/>
  <c r="V32" i="1"/>
  <c r="N52" i="1"/>
  <c r="V52" i="1" s="1"/>
  <c r="T6" i="1"/>
  <c r="T14" i="1"/>
  <c r="T22" i="1"/>
  <c r="N32" i="1"/>
  <c r="U37" i="1"/>
  <c r="R39" i="1"/>
  <c r="U48" i="1"/>
  <c r="T48" i="1"/>
  <c r="N51" i="1"/>
  <c r="V51" i="1" s="1"/>
  <c r="N75" i="1"/>
  <c r="U91" i="1"/>
  <c r="T91" i="1"/>
  <c r="T100" i="1"/>
  <c r="U100" i="1"/>
  <c r="N100" i="1"/>
  <c r="V100" i="1" s="1"/>
  <c r="T104" i="1"/>
  <c r="U120" i="1"/>
  <c r="T120" i="1"/>
  <c r="T124" i="1"/>
  <c r="U124" i="1"/>
  <c r="N124" i="1"/>
  <c r="V124" i="1" s="1"/>
  <c r="U136" i="1"/>
  <c r="T136" i="1"/>
  <c r="T140" i="1"/>
  <c r="U140" i="1"/>
  <c r="N140" i="1"/>
  <c r="V140" i="1" s="1"/>
  <c r="S146" i="1"/>
  <c r="N146" i="1"/>
  <c r="V146" i="1" s="1"/>
  <c r="R65" i="1"/>
  <c r="N65" i="1"/>
  <c r="V65" i="1" s="1"/>
  <c r="U6" i="1"/>
  <c r="U14" i="1"/>
  <c r="U22" i="1"/>
  <c r="S45" i="1"/>
  <c r="N45" i="1"/>
  <c r="V45" i="1" s="1"/>
  <c r="U52" i="1"/>
  <c r="U83" i="1"/>
  <c r="T83" i="1"/>
  <c r="T89" i="1"/>
  <c r="U89" i="1"/>
  <c r="T92" i="1"/>
  <c r="U92" i="1"/>
  <c r="N92" i="1"/>
  <c r="V92" i="1" s="1"/>
  <c r="T96" i="1"/>
  <c r="V110" i="1"/>
  <c r="R110" i="1"/>
  <c r="U3" i="1"/>
  <c r="T42" i="1"/>
  <c r="N54" i="1"/>
  <c r="V54" i="1" s="1"/>
  <c r="V67" i="1"/>
  <c r="R67" i="1"/>
  <c r="T69" i="1"/>
  <c r="U75" i="1"/>
  <c r="T75" i="1"/>
  <c r="T81" i="1"/>
  <c r="U81" i="1"/>
  <c r="T84" i="1"/>
  <c r="U84" i="1"/>
  <c r="N84" i="1"/>
  <c r="V84" i="1" s="1"/>
  <c r="T88" i="1"/>
  <c r="N89" i="1"/>
  <c r="V89" i="1" s="1"/>
  <c r="R102" i="1"/>
  <c r="N118" i="1"/>
  <c r="R118" i="1"/>
  <c r="N134" i="1"/>
  <c r="R134" i="1"/>
  <c r="T27" i="1"/>
  <c r="U54" i="1"/>
  <c r="N28" i="1"/>
  <c r="V28" i="1" s="1"/>
  <c r="V40" i="1"/>
  <c r="N43" i="1"/>
  <c r="V43" i="1" s="1"/>
  <c r="V53" i="1"/>
  <c r="U56" i="1"/>
  <c r="N58" i="1"/>
  <c r="V58" i="1" s="1"/>
  <c r="U67" i="1"/>
  <c r="T73" i="1"/>
  <c r="U73" i="1"/>
  <c r="T76" i="1"/>
  <c r="U76" i="1"/>
  <c r="N81" i="1"/>
  <c r="V81" i="1" s="1"/>
  <c r="V91" i="1"/>
  <c r="V94" i="1"/>
  <c r="R94" i="1"/>
  <c r="S122" i="1"/>
  <c r="N122" i="1"/>
  <c r="V122" i="1" s="1"/>
  <c r="S138" i="1"/>
  <c r="N138" i="1"/>
  <c r="V138" i="1" s="1"/>
  <c r="N150" i="1"/>
  <c r="V150" i="1" s="1"/>
  <c r="R150" i="1"/>
  <c r="N156" i="1"/>
  <c r="V156" i="1" s="1"/>
  <c r="T156" i="1"/>
  <c r="R159" i="1"/>
  <c r="N159" i="1"/>
  <c r="V164" i="1"/>
  <c r="S168" i="1"/>
  <c r="N168" i="1"/>
  <c r="S184" i="1"/>
  <c r="N184" i="1"/>
  <c r="V184" i="1" s="1"/>
  <c r="N48" i="1"/>
  <c r="V48" i="1" s="1"/>
  <c r="N74" i="1"/>
  <c r="V74" i="1" s="1"/>
  <c r="N76" i="1"/>
  <c r="V76" i="1" s="1"/>
  <c r="N82" i="1"/>
  <c r="V82" i="1" s="1"/>
  <c r="N90" i="1"/>
  <c r="V90" i="1" s="1"/>
  <c r="U97" i="1"/>
  <c r="N98" i="1"/>
  <c r="V98" i="1" s="1"/>
  <c r="U105" i="1"/>
  <c r="N106" i="1"/>
  <c r="V106" i="1" s="1"/>
  <c r="U113" i="1"/>
  <c r="N114" i="1"/>
  <c r="V114" i="1" s="1"/>
  <c r="T115" i="1"/>
  <c r="U121" i="1"/>
  <c r="T123" i="1"/>
  <c r="U129" i="1"/>
  <c r="T131" i="1"/>
  <c r="U137" i="1"/>
  <c r="T139" i="1"/>
  <c r="T147" i="1"/>
  <c r="N154" i="1"/>
  <c r="V154" i="1" s="1"/>
  <c r="N161" i="1"/>
  <c r="V161" i="1" s="1"/>
  <c r="V167" i="1"/>
  <c r="N172" i="1"/>
  <c r="V172" i="1" s="1"/>
  <c r="T172" i="1"/>
  <c r="R175" i="1"/>
  <c r="N175" i="1"/>
  <c r="R210" i="1"/>
  <c r="N210" i="1"/>
  <c r="N56" i="1"/>
  <c r="V56" i="1" s="1"/>
  <c r="R79" i="1"/>
  <c r="N79" i="1"/>
  <c r="V79" i="1" s="1"/>
  <c r="R87" i="1"/>
  <c r="N87" i="1"/>
  <c r="V87" i="1" s="1"/>
  <c r="R95" i="1"/>
  <c r="N95" i="1"/>
  <c r="V95" i="1" s="1"/>
  <c r="R103" i="1"/>
  <c r="N103" i="1"/>
  <c r="V103" i="1" s="1"/>
  <c r="R111" i="1"/>
  <c r="N111" i="1"/>
  <c r="V111" i="1" s="1"/>
  <c r="V112" i="1"/>
  <c r="R119" i="1"/>
  <c r="N119" i="1"/>
  <c r="V119" i="1" s="1"/>
  <c r="R127" i="1"/>
  <c r="N127" i="1"/>
  <c r="V127" i="1" s="1"/>
  <c r="R135" i="1"/>
  <c r="N135" i="1"/>
  <c r="V135" i="1" s="1"/>
  <c r="R143" i="1"/>
  <c r="N143" i="1"/>
  <c r="V143" i="1" s="1"/>
  <c r="R151" i="1"/>
  <c r="N151" i="1"/>
  <c r="V151" i="1" s="1"/>
  <c r="V158" i="1"/>
  <c r="R158" i="1"/>
  <c r="N179" i="1"/>
  <c r="V179" i="1" s="1"/>
  <c r="V196" i="1"/>
  <c r="N198" i="1"/>
  <c r="V198" i="1" s="1"/>
  <c r="R198" i="1"/>
  <c r="N99" i="1"/>
  <c r="V99" i="1" s="1"/>
  <c r="N107" i="1"/>
  <c r="V107" i="1" s="1"/>
  <c r="N115" i="1"/>
  <c r="V115" i="1" s="1"/>
  <c r="N123" i="1"/>
  <c r="V123" i="1" s="1"/>
  <c r="N131" i="1"/>
  <c r="N139" i="1"/>
  <c r="V139" i="1" s="1"/>
  <c r="N147" i="1"/>
  <c r="V147" i="1" s="1"/>
  <c r="N155" i="1"/>
  <c r="V155" i="1" s="1"/>
  <c r="S160" i="1"/>
  <c r="N160" i="1"/>
  <c r="V160" i="1" s="1"/>
  <c r="U169" i="1"/>
  <c r="N170" i="1"/>
  <c r="V170" i="1" s="1"/>
  <c r="T152" i="1"/>
  <c r="U156" i="1"/>
  <c r="V159" i="1"/>
  <c r="N164" i="1"/>
  <c r="T164" i="1"/>
  <c r="R167" i="1"/>
  <c r="N167" i="1"/>
  <c r="V168" i="1"/>
  <c r="V174" i="1"/>
  <c r="R174" i="1"/>
  <c r="R183" i="1"/>
  <c r="N183" i="1"/>
  <c r="V183" i="1" s="1"/>
  <c r="V188" i="1"/>
  <c r="U200" i="1"/>
  <c r="V118" i="1"/>
  <c r="V126" i="1"/>
  <c r="V134" i="1"/>
  <c r="V142" i="1"/>
  <c r="V163" i="1"/>
  <c r="S176" i="1"/>
  <c r="N176" i="1"/>
  <c r="V176" i="1" s="1"/>
  <c r="N190" i="1"/>
  <c r="V190" i="1" s="1"/>
  <c r="R190" i="1"/>
  <c r="V203" i="1"/>
  <c r="V209" i="1"/>
  <c r="S72" i="1"/>
  <c r="N72" i="1"/>
  <c r="V72" i="1" s="1"/>
  <c r="S80" i="1"/>
  <c r="N80" i="1"/>
  <c r="V80" i="1" s="1"/>
  <c r="S88" i="1"/>
  <c r="N88" i="1"/>
  <c r="V88" i="1" s="1"/>
  <c r="S96" i="1"/>
  <c r="N96" i="1"/>
  <c r="V96" i="1" s="1"/>
  <c r="S104" i="1"/>
  <c r="N104" i="1"/>
  <c r="V104" i="1" s="1"/>
  <c r="S112" i="1"/>
  <c r="N112" i="1"/>
  <c r="S120" i="1"/>
  <c r="N120" i="1"/>
  <c r="V120" i="1" s="1"/>
  <c r="S128" i="1"/>
  <c r="N128" i="1"/>
  <c r="V128" i="1" s="1"/>
  <c r="S136" i="1"/>
  <c r="N136" i="1"/>
  <c r="V136" i="1" s="1"/>
  <c r="S144" i="1"/>
  <c r="N144" i="1"/>
  <c r="V144" i="1" s="1"/>
  <c r="S152" i="1"/>
  <c r="N152" i="1"/>
  <c r="V152" i="1" s="1"/>
  <c r="U161" i="1"/>
  <c r="N162" i="1"/>
  <c r="V162" i="1" s="1"/>
  <c r="N169" i="1"/>
  <c r="V169" i="1" s="1"/>
  <c r="U172" i="1"/>
  <c r="V175" i="1"/>
  <c r="N185" i="1"/>
  <c r="V185" i="1" s="1"/>
  <c r="V210" i="1"/>
  <c r="U193" i="1"/>
  <c r="U201" i="1"/>
  <c r="N206" i="1"/>
  <c r="V206" i="1" s="1"/>
  <c r="U211" i="1"/>
  <c r="U215" i="1"/>
  <c r="N216" i="1"/>
  <c r="V216" i="1" s="1"/>
  <c r="R229" i="1"/>
  <c r="N229" i="1"/>
  <c r="V229" i="1" s="1"/>
  <c r="R237" i="1"/>
  <c r="N237" i="1"/>
  <c r="V237" i="1" s="1"/>
  <c r="R245" i="1"/>
  <c r="N245" i="1"/>
  <c r="R253" i="1"/>
  <c r="N253" i="1"/>
  <c r="N265" i="1"/>
  <c r="V265" i="1" s="1"/>
  <c r="V220" i="1"/>
  <c r="R263" i="1"/>
  <c r="N263" i="1"/>
  <c r="V263" i="1" s="1"/>
  <c r="T78" i="1"/>
  <c r="T86" i="1"/>
  <c r="T94" i="1"/>
  <c r="T102" i="1"/>
  <c r="T110" i="1"/>
  <c r="T118" i="1"/>
  <c r="T126" i="1"/>
  <c r="T134" i="1"/>
  <c r="T142" i="1"/>
  <c r="T150" i="1"/>
  <c r="T158" i="1"/>
  <c r="T166" i="1"/>
  <c r="T174" i="1"/>
  <c r="T182" i="1"/>
  <c r="T190" i="1"/>
  <c r="N192" i="1"/>
  <c r="V192" i="1" s="1"/>
  <c r="T198" i="1"/>
  <c r="N200" i="1"/>
  <c r="V200" i="1" s="1"/>
  <c r="N211" i="1"/>
  <c r="V211" i="1" s="1"/>
  <c r="R217" i="1"/>
  <c r="U218" i="1"/>
  <c r="N219" i="1"/>
  <c r="V219" i="1" s="1"/>
  <c r="N225" i="1"/>
  <c r="V225" i="1" s="1"/>
  <c r="T230" i="1"/>
  <c r="N231" i="1"/>
  <c r="V231" i="1" s="1"/>
  <c r="N233" i="1"/>
  <c r="S233" i="1"/>
  <c r="T238" i="1"/>
  <c r="N239" i="1"/>
  <c r="V239" i="1" s="1"/>
  <c r="N241" i="1"/>
  <c r="V241" i="1" s="1"/>
  <c r="S241" i="1"/>
  <c r="T246" i="1"/>
  <c r="N247" i="1"/>
  <c r="V247" i="1" s="1"/>
  <c r="N249" i="1"/>
  <c r="V249" i="1" s="1"/>
  <c r="S249" i="1"/>
  <c r="T254" i="1"/>
  <c r="N255" i="1"/>
  <c r="V255" i="1" s="1"/>
  <c r="N191" i="1"/>
  <c r="V191" i="1" s="1"/>
  <c r="N199" i="1"/>
  <c r="V199" i="1" s="1"/>
  <c r="T209" i="1"/>
  <c r="N221" i="1"/>
  <c r="V221" i="1" s="1"/>
  <c r="T223" i="1"/>
  <c r="R228" i="1"/>
  <c r="N230" i="1"/>
  <c r="V230" i="1" s="1"/>
  <c r="N238" i="1"/>
  <c r="V238" i="1" s="1"/>
  <c r="N246" i="1"/>
  <c r="V246" i="1" s="1"/>
  <c r="N254" i="1"/>
  <c r="V254" i="1" s="1"/>
  <c r="R269" i="1"/>
  <c r="N269" i="1"/>
  <c r="V269" i="1" s="1"/>
  <c r="S275" i="1"/>
  <c r="N275" i="1"/>
  <c r="V275" i="1" s="1"/>
  <c r="T180" i="1"/>
  <c r="T188" i="1"/>
  <c r="T196" i="1"/>
  <c r="T204" i="1"/>
  <c r="U209" i="1"/>
  <c r="N220" i="1"/>
  <c r="U220" i="1"/>
  <c r="U223" i="1"/>
  <c r="N224" i="1"/>
  <c r="V224" i="1" s="1"/>
  <c r="U226" i="1"/>
  <c r="U234" i="1"/>
  <c r="U242" i="1"/>
  <c r="U250" i="1"/>
  <c r="R261" i="1"/>
  <c r="N261" i="1"/>
  <c r="V261" i="1" s="1"/>
  <c r="V274" i="1"/>
  <c r="U180" i="1"/>
  <c r="U188" i="1"/>
  <c r="U196" i="1"/>
  <c r="U204" i="1"/>
  <c r="V245" i="1"/>
  <c r="V253" i="1"/>
  <c r="V257" i="1"/>
  <c r="U265" i="1"/>
  <c r="R285" i="1"/>
  <c r="N285" i="1"/>
  <c r="V285" i="1" s="1"/>
  <c r="R206" i="1"/>
  <c r="N222" i="1"/>
  <c r="V222" i="1" s="1"/>
  <c r="T222" i="1"/>
  <c r="T225" i="1"/>
  <c r="V233" i="1"/>
  <c r="U257" i="1"/>
  <c r="N264" i="1"/>
  <c r="V264" i="1" s="1"/>
  <c r="R214" i="1"/>
  <c r="N226" i="1"/>
  <c r="V226" i="1" s="1"/>
  <c r="U231" i="1"/>
  <c r="N232" i="1"/>
  <c r="V232" i="1" s="1"/>
  <c r="N234" i="1"/>
  <c r="V234" i="1" s="1"/>
  <c r="U239" i="1"/>
  <c r="N240" i="1"/>
  <c r="V240" i="1" s="1"/>
  <c r="N242" i="1"/>
  <c r="V242" i="1" s="1"/>
  <c r="U247" i="1"/>
  <c r="N248" i="1"/>
  <c r="V248" i="1" s="1"/>
  <c r="N250" i="1"/>
  <c r="V250" i="1" s="1"/>
  <c r="U255" i="1"/>
  <c r="N256" i="1"/>
  <c r="V256" i="1" s="1"/>
  <c r="V260" i="1"/>
  <c r="R260" i="1"/>
  <c r="N262" i="1"/>
  <c r="V262" i="1" s="1"/>
  <c r="U263" i="1"/>
  <c r="R290" i="1"/>
  <c r="N290" i="1"/>
  <c r="V306" i="1"/>
  <c r="N279" i="1"/>
  <c r="V279" i="1" s="1"/>
  <c r="V294" i="1"/>
  <c r="N296" i="1"/>
  <c r="V296" i="1" s="1"/>
  <c r="T299" i="1"/>
  <c r="N300" i="1"/>
  <c r="V300" i="1" s="1"/>
  <c r="U311" i="1"/>
  <c r="V313" i="1"/>
  <c r="R313" i="1"/>
  <c r="T315" i="1"/>
  <c r="N316" i="1"/>
  <c r="V316" i="1" s="1"/>
  <c r="T228" i="1"/>
  <c r="T236" i="1"/>
  <c r="T244" i="1"/>
  <c r="T252" i="1"/>
  <c r="T260" i="1"/>
  <c r="T268" i="1"/>
  <c r="T281" i="1"/>
  <c r="N282" i="1"/>
  <c r="V282" i="1" s="1"/>
  <c r="U287" i="1"/>
  <c r="U292" i="1"/>
  <c r="N293" i="1"/>
  <c r="V293" i="1" s="1"/>
  <c r="U308" i="1"/>
  <c r="N309" i="1"/>
  <c r="V309" i="1" s="1"/>
  <c r="N325" i="1"/>
  <c r="V325" i="1" s="1"/>
  <c r="T331" i="1"/>
  <c r="U331" i="1"/>
  <c r="T273" i="1"/>
  <c r="N281" i="1"/>
  <c r="V281" i="1" s="1"/>
  <c r="U284" i="1"/>
  <c r="T294" i="1"/>
  <c r="S299" i="1"/>
  <c r="N299" i="1"/>
  <c r="V299" i="1" s="1"/>
  <c r="R306" i="1"/>
  <c r="N306" i="1"/>
  <c r="T310" i="1"/>
  <c r="S315" i="1"/>
  <c r="N315" i="1"/>
  <c r="V315" i="1" s="1"/>
  <c r="R322" i="1"/>
  <c r="N322" i="1"/>
  <c r="V322" i="1" s="1"/>
  <c r="T326" i="1"/>
  <c r="N331" i="1"/>
  <c r="V331" i="1" s="1"/>
  <c r="R345" i="1"/>
  <c r="N345" i="1"/>
  <c r="V345" i="1" s="1"/>
  <c r="S257" i="1"/>
  <c r="T258" i="1"/>
  <c r="S265" i="1"/>
  <c r="T266" i="1"/>
  <c r="V270" i="1"/>
  <c r="S272" i="1"/>
  <c r="N274" i="1"/>
  <c r="N287" i="1"/>
  <c r="V287" i="1" s="1"/>
  <c r="T291" i="1"/>
  <c r="N294" i="1"/>
  <c r="N297" i="1"/>
  <c r="V297" i="1" s="1"/>
  <c r="N310" i="1"/>
  <c r="V310" i="1" s="1"/>
  <c r="N326" i="1"/>
  <c r="V326" i="1" s="1"/>
  <c r="U336" i="1"/>
  <c r="T272" i="1"/>
  <c r="N286" i="1"/>
  <c r="V286" i="1" s="1"/>
  <c r="N289" i="1"/>
  <c r="V289" i="1" s="1"/>
  <c r="V290" i="1"/>
  <c r="V302" i="1"/>
  <c r="U303" i="1"/>
  <c r="V305" i="1"/>
  <c r="R305" i="1"/>
  <c r="T307" i="1"/>
  <c r="V318" i="1"/>
  <c r="U319" i="1"/>
  <c r="V321" i="1"/>
  <c r="R321" i="1"/>
  <c r="T323" i="1"/>
  <c r="R330" i="1"/>
  <c r="N330" i="1"/>
  <c r="V330" i="1" s="1"/>
  <c r="U300" i="1"/>
  <c r="U316" i="1"/>
  <c r="R278" i="1"/>
  <c r="N291" i="1"/>
  <c r="V291" i="1" s="1"/>
  <c r="R298" i="1"/>
  <c r="N298" i="1"/>
  <c r="V298" i="1" s="1"/>
  <c r="N303" i="1"/>
  <c r="V303" i="1" s="1"/>
  <c r="S307" i="1"/>
  <c r="N307" i="1"/>
  <c r="V307" i="1" s="1"/>
  <c r="R314" i="1"/>
  <c r="N314" i="1"/>
  <c r="V314" i="1" s="1"/>
  <c r="N319" i="1"/>
  <c r="V319" i="1" s="1"/>
  <c r="S323" i="1"/>
  <c r="N323" i="1"/>
  <c r="V323" i="1" s="1"/>
  <c r="V329" i="1"/>
  <c r="R329" i="1"/>
  <c r="S336" i="1"/>
  <c r="N336" i="1"/>
  <c r="V336" i="1" s="1"/>
  <c r="N343" i="1"/>
  <c r="V343" i="1" s="1"/>
  <c r="N359" i="1"/>
  <c r="V359" i="1" s="1"/>
  <c r="N375" i="1"/>
  <c r="V375" i="1" s="1"/>
  <c r="U375" i="1"/>
  <c r="V381" i="1"/>
  <c r="R381" i="1"/>
  <c r="U383" i="1"/>
  <c r="V397" i="1"/>
  <c r="R397" i="1"/>
  <c r="V422" i="1"/>
  <c r="V426" i="1"/>
  <c r="R350" i="1"/>
  <c r="N350" i="1"/>
  <c r="V350" i="1" s="1"/>
  <c r="N355" i="1"/>
  <c r="V355" i="1" s="1"/>
  <c r="R366" i="1"/>
  <c r="N366" i="1"/>
  <c r="N371" i="1"/>
  <c r="V371" i="1" s="1"/>
  <c r="N383" i="1"/>
  <c r="V383" i="1" s="1"/>
  <c r="V386" i="1"/>
  <c r="V414" i="1"/>
  <c r="V374" i="1"/>
  <c r="R390" i="1"/>
  <c r="N390" i="1"/>
  <c r="V406" i="1"/>
  <c r="V334" i="1"/>
  <c r="N338" i="1"/>
  <c r="V338" i="1" s="1"/>
  <c r="S338" i="1"/>
  <c r="V349" i="1"/>
  <c r="R349" i="1"/>
  <c r="T351" i="1"/>
  <c r="N352" i="1"/>
  <c r="V352" i="1" s="1"/>
  <c r="N354" i="1"/>
  <c r="V354" i="1" s="1"/>
  <c r="S354" i="1"/>
  <c r="V365" i="1"/>
  <c r="R365" i="1"/>
  <c r="T367" i="1"/>
  <c r="N368" i="1"/>
  <c r="V368" i="1" s="1"/>
  <c r="N370" i="1"/>
  <c r="S370" i="1"/>
  <c r="V378" i="1"/>
  <c r="U384" i="1"/>
  <c r="N392" i="1"/>
  <c r="V392" i="1" s="1"/>
  <c r="V398" i="1"/>
  <c r="T327" i="1"/>
  <c r="R334" i="1"/>
  <c r="U344" i="1"/>
  <c r="N351" i="1"/>
  <c r="V351" i="1" s="1"/>
  <c r="U360" i="1"/>
  <c r="N361" i="1"/>
  <c r="V361" i="1" s="1"/>
  <c r="N367" i="1"/>
  <c r="V367" i="1" s="1"/>
  <c r="U376" i="1"/>
  <c r="N377" i="1"/>
  <c r="V377" i="1" s="1"/>
  <c r="V389" i="1"/>
  <c r="R389" i="1"/>
  <c r="R342" i="1"/>
  <c r="N342" i="1"/>
  <c r="V342" i="1" s="1"/>
  <c r="T346" i="1"/>
  <c r="R358" i="1"/>
  <c r="N358" i="1"/>
  <c r="V358" i="1" s="1"/>
  <c r="T362" i="1"/>
  <c r="R374" i="1"/>
  <c r="N374" i="1"/>
  <c r="U378" i="1"/>
  <c r="N391" i="1"/>
  <c r="V391" i="1" s="1"/>
  <c r="V366" i="1"/>
  <c r="R382" i="1"/>
  <c r="N382" i="1"/>
  <c r="V382" i="1" s="1"/>
  <c r="R398" i="1"/>
  <c r="N398" i="1"/>
  <c r="V413" i="1"/>
  <c r="V333" i="1"/>
  <c r="U339" i="1"/>
  <c r="V341" i="1"/>
  <c r="R341" i="1"/>
  <c r="N346" i="1"/>
  <c r="V346" i="1" s="1"/>
  <c r="S346" i="1"/>
  <c r="U355" i="1"/>
  <c r="V357" i="1"/>
  <c r="R357" i="1"/>
  <c r="N362" i="1"/>
  <c r="V362" i="1" s="1"/>
  <c r="S362" i="1"/>
  <c r="V370" i="1"/>
  <c r="U371" i="1"/>
  <c r="V373" i="1"/>
  <c r="R373" i="1"/>
  <c r="N376" i="1"/>
  <c r="V376" i="1" s="1"/>
  <c r="N378" i="1"/>
  <c r="N384" i="1"/>
  <c r="V384" i="1" s="1"/>
  <c r="V390" i="1"/>
  <c r="U392" i="1"/>
  <c r="V405" i="1"/>
  <c r="U400" i="1"/>
  <c r="U408" i="1"/>
  <c r="U416" i="1"/>
  <c r="U424" i="1"/>
  <c r="N400" i="1"/>
  <c r="V400" i="1" s="1"/>
  <c r="N408" i="1"/>
  <c r="V408" i="1" s="1"/>
  <c r="N416" i="1"/>
  <c r="V416" i="1" s="1"/>
  <c r="N424" i="1"/>
  <c r="V424" i="1" s="1"/>
  <c r="N406" i="1"/>
  <c r="N414" i="1"/>
  <c r="N422" i="1"/>
  <c r="R426" i="1"/>
  <c r="S378" i="1"/>
  <c r="T379" i="1"/>
  <c r="S386" i="1"/>
  <c r="T387" i="1"/>
  <c r="S394" i="1"/>
  <c r="T395" i="1"/>
  <c r="S402" i="1"/>
  <c r="T403" i="1"/>
  <c r="S410" i="1"/>
  <c r="T411" i="1"/>
  <c r="S418" i="1"/>
  <c r="T419" i="1"/>
  <c r="T386" i="1"/>
  <c r="T394" i="1"/>
  <c r="T402" i="1"/>
  <c r="T410" i="1"/>
  <c r="T418" i="1"/>
  <c r="T426" i="1"/>
</calcChain>
</file>

<file path=xl/sharedStrings.xml><?xml version="1.0" encoding="utf-8"?>
<sst xmlns="http://schemas.openxmlformats.org/spreadsheetml/2006/main" count="920" uniqueCount="470">
  <si>
    <t>CDC Influanza Mortality by State &amp; Year</t>
  </si>
  <si>
    <t>Census Population by State &amp; Year</t>
  </si>
  <si>
    <t>Normalize Influanza Mortality by State Population</t>
  </si>
  <si>
    <t xml:space="preserve">State &amp;Year </t>
  </si>
  <si>
    <t>Under 5 years</t>
  </si>
  <si>
    <t xml:space="preserve">under 5  to 64 years </t>
  </si>
  <si>
    <t>65-74 years</t>
  </si>
  <si>
    <t>75-84 years</t>
  </si>
  <si>
    <t>85+ years</t>
  </si>
  <si>
    <t>Total 65+</t>
  </si>
  <si>
    <t>Grand Total</t>
  </si>
  <si>
    <t>under 5 years</t>
  </si>
  <si>
    <t xml:space="preserve">under 5 to 64 years </t>
  </si>
  <si>
    <t>Population 65+</t>
  </si>
  <si>
    <t>Total Population</t>
  </si>
  <si>
    <t>under 5 to 64years</t>
  </si>
  <si>
    <t xml:space="preserve"> 65-74 years</t>
  </si>
  <si>
    <t xml:space="preserve">65+ years old </t>
  </si>
  <si>
    <t>Alabama, 2009</t>
  </si>
  <si>
    <t>Alabama, 2010</t>
  </si>
  <si>
    <t>Alabama, 2011</t>
  </si>
  <si>
    <t>Alabama, 2012</t>
  </si>
  <si>
    <t>Alabama, 2013</t>
  </si>
  <si>
    <t>Alabama, 2014</t>
  </si>
  <si>
    <t>Alabama, 2015</t>
  </si>
  <si>
    <t>Alabama, 2016</t>
  </si>
  <si>
    <t>Alabama, 2017</t>
  </si>
  <si>
    <t>Arizona, 2009</t>
  </si>
  <si>
    <t>Arizona, 2010</t>
  </si>
  <si>
    <t>Arizona, 2011</t>
  </si>
  <si>
    <t>Arizona, 2012</t>
  </si>
  <si>
    <t>Arizona, 2013</t>
  </si>
  <si>
    <t>Arizona, 2014</t>
  </si>
  <si>
    <t>Arizona, 2015</t>
  </si>
  <si>
    <t>Arizona, 2016</t>
  </si>
  <si>
    <t>Arizona, 2017</t>
  </si>
  <si>
    <t>Arkansas, 2009</t>
  </si>
  <si>
    <t>Arkansas, 2010</t>
  </si>
  <si>
    <t>Arkansas, 2011</t>
  </si>
  <si>
    <t>Arkansas, 2012</t>
  </si>
  <si>
    <t>Arkansas, 2013</t>
  </si>
  <si>
    <t>Arkansas, 2014</t>
  </si>
  <si>
    <t>Arkansas, 2015</t>
  </si>
  <si>
    <t>Arkansas, 2016</t>
  </si>
  <si>
    <t>Arkansas, 2017</t>
  </si>
  <si>
    <t>California, 2009</t>
  </si>
  <si>
    <t>California, 2010</t>
  </si>
  <si>
    <t>California, 2011</t>
  </si>
  <si>
    <t>California, 2012</t>
  </si>
  <si>
    <t>California, 2013</t>
  </si>
  <si>
    <t>California, 2014</t>
  </si>
  <si>
    <t>California, 2015</t>
  </si>
  <si>
    <t>California, 2016</t>
  </si>
  <si>
    <t>California, 2017</t>
  </si>
  <si>
    <t>Colorado, 2009</t>
  </si>
  <si>
    <t>Colorado, 2010</t>
  </si>
  <si>
    <t>Colorado, 2011</t>
  </si>
  <si>
    <t>Colorado, 2012</t>
  </si>
  <si>
    <t>Colorado, 2013</t>
  </si>
  <si>
    <t>Colorado, 2014</t>
  </si>
  <si>
    <t>Colorado, 2015</t>
  </si>
  <si>
    <t>Colorado, 2016</t>
  </si>
  <si>
    <t>Colorado, 2017</t>
  </si>
  <si>
    <t>Connecticut, 2009</t>
  </si>
  <si>
    <t>Connecticut, 2010</t>
  </si>
  <si>
    <t>Connecticut, 2011</t>
  </si>
  <si>
    <t>Connecticut, 2012</t>
  </si>
  <si>
    <t>Connecticut, 2013</t>
  </si>
  <si>
    <t>Connecticut, 2014</t>
  </si>
  <si>
    <t>Connecticut, 2015</t>
  </si>
  <si>
    <t>Connecticut, 2016</t>
  </si>
  <si>
    <t>Connecticut, 2017</t>
  </si>
  <si>
    <t>Delaware, 2010</t>
  </si>
  <si>
    <t>Delaware, 2012</t>
  </si>
  <si>
    <t>Delaware, 2013</t>
  </si>
  <si>
    <t>Delaware, 2014</t>
  </si>
  <si>
    <t>Delaware, 2015</t>
  </si>
  <si>
    <t>Delaware, 2017</t>
  </si>
  <si>
    <t>Florida, 2009</t>
  </si>
  <si>
    <t>Florida, 2010</t>
  </si>
  <si>
    <t>Florida, 2011</t>
  </si>
  <si>
    <t>Florida, 2012</t>
  </si>
  <si>
    <t>Florida, 2013</t>
  </si>
  <si>
    <t>Florida, 2014</t>
  </si>
  <si>
    <t>Florida, 2015</t>
  </si>
  <si>
    <t>Florida, 2016</t>
  </si>
  <si>
    <t>Florida, 2017</t>
  </si>
  <si>
    <t>Georgia, 2009</t>
  </si>
  <si>
    <t>Georgia, 2010</t>
  </si>
  <si>
    <t>Georgia, 2011</t>
  </si>
  <si>
    <t>Georgia, 2012</t>
  </si>
  <si>
    <t>Georgia, 2013</t>
  </si>
  <si>
    <t>Georgia, 2014</t>
  </si>
  <si>
    <t>Georgia, 2015</t>
  </si>
  <si>
    <t>Georgia, 2016</t>
  </si>
  <si>
    <t>Georgia, 2017</t>
  </si>
  <si>
    <t>Hawaii, 2009</t>
  </si>
  <si>
    <t>Hawaii, 2010</t>
  </si>
  <si>
    <t>Hawaii, 2011</t>
  </si>
  <si>
    <t>Hawaii, 2012</t>
  </si>
  <si>
    <t>Hawaii, 2013</t>
  </si>
  <si>
    <t>Hawaii, 2014</t>
  </si>
  <si>
    <t>Hawaii, 2015</t>
  </si>
  <si>
    <t>Hawaii, 2016</t>
  </si>
  <si>
    <t>Hawaii, 2017</t>
  </si>
  <si>
    <t>Idaho, 2009</t>
  </si>
  <si>
    <t>Idaho, 2010</t>
  </si>
  <si>
    <t>Idaho, 2011</t>
  </si>
  <si>
    <t>Idaho, 2012</t>
  </si>
  <si>
    <t>Idaho, 2013</t>
  </si>
  <si>
    <t>Idaho, 2014</t>
  </si>
  <si>
    <t>Idaho, 2015</t>
  </si>
  <si>
    <t>Idaho, 2016</t>
  </si>
  <si>
    <t>Idaho, 2017</t>
  </si>
  <si>
    <t>Illinois, 2009</t>
  </si>
  <si>
    <t>Illinois, 2010</t>
  </si>
  <si>
    <t>Illinois, 2011</t>
  </si>
  <si>
    <t>Illinois, 2012</t>
  </si>
  <si>
    <t>Illinois, 2013</t>
  </si>
  <si>
    <t>Illinois, 2014</t>
  </si>
  <si>
    <t>Illinois, 2015</t>
  </si>
  <si>
    <t>Illinois, 2016</t>
  </si>
  <si>
    <t>Illinois, 2017</t>
  </si>
  <si>
    <t>Indiana, 2009</t>
  </si>
  <si>
    <t>Indiana, 2010</t>
  </si>
  <si>
    <t>Indiana, 2011</t>
  </si>
  <si>
    <t>Indiana, 2012</t>
  </si>
  <si>
    <t>Indiana, 2013</t>
  </si>
  <si>
    <t>Indiana, 2014</t>
  </si>
  <si>
    <t>Indiana, 2015</t>
  </si>
  <si>
    <t>Indiana, 2016</t>
  </si>
  <si>
    <t>Indiana, 2017</t>
  </si>
  <si>
    <t>Iowa, 2009</t>
  </si>
  <si>
    <t>Iowa, 2010</t>
  </si>
  <si>
    <t>Iowa, 2011</t>
  </si>
  <si>
    <t>Iowa, 2012</t>
  </si>
  <si>
    <t>Iowa, 2013</t>
  </si>
  <si>
    <t>Iowa, 2014</t>
  </si>
  <si>
    <t>Iowa, 2015</t>
  </si>
  <si>
    <t>Iowa, 2016</t>
  </si>
  <si>
    <t>Iowa, 2017</t>
  </si>
  <si>
    <t>Kansas, 2009</t>
  </si>
  <si>
    <t>Kansas, 2010</t>
  </si>
  <si>
    <t>Kansas, 2011</t>
  </si>
  <si>
    <t>Kansas, 2012</t>
  </si>
  <si>
    <t>Kansas, 2013</t>
  </si>
  <si>
    <t>Kansas, 2014</t>
  </si>
  <si>
    <t>Kansas, 2015</t>
  </si>
  <si>
    <t>Kansas, 2016</t>
  </si>
  <si>
    <t>Kansas, 2017</t>
  </si>
  <si>
    <t>Kentucky, 2009</t>
  </si>
  <si>
    <t>Kentucky, 2010</t>
  </si>
  <si>
    <t>Kentucky, 2011</t>
  </si>
  <si>
    <t>Kentucky, 2012</t>
  </si>
  <si>
    <t>Kentucky, 2013</t>
  </si>
  <si>
    <t>Kentucky, 2014</t>
  </si>
  <si>
    <t>Kentucky, 2015</t>
  </si>
  <si>
    <t>Kentucky, 2016</t>
  </si>
  <si>
    <t>Kentucky, 2017</t>
  </si>
  <si>
    <t>Louisiana, 2009</t>
  </si>
  <si>
    <t>Louisiana, 2010</t>
  </si>
  <si>
    <t>Louisiana, 2011</t>
  </si>
  <si>
    <t>Louisiana, 2012</t>
  </si>
  <si>
    <t>Louisiana, 2013</t>
  </si>
  <si>
    <t>Louisiana, 2014</t>
  </si>
  <si>
    <t>Louisiana, 2015</t>
  </si>
  <si>
    <t>Louisiana, 2016</t>
  </si>
  <si>
    <t>Louisiana, 2017</t>
  </si>
  <si>
    <t>Maine, 2009</t>
  </si>
  <si>
    <t>Maine, 2010</t>
  </si>
  <si>
    <t>Maine, 2011</t>
  </si>
  <si>
    <t>Maine, 2012</t>
  </si>
  <si>
    <t>Maine, 2013</t>
  </si>
  <si>
    <t>Maine, 2014</t>
  </si>
  <si>
    <t>Maine, 2015</t>
  </si>
  <si>
    <t>Maine, 2016</t>
  </si>
  <si>
    <t>Maine, 2017</t>
  </si>
  <si>
    <t>Maryland, 2009</t>
  </si>
  <si>
    <t>Maryland, 2010</t>
  </si>
  <si>
    <t>Maryland, 2011</t>
  </si>
  <si>
    <t>Maryland, 2012</t>
  </si>
  <si>
    <t>Maryland, 2013</t>
  </si>
  <si>
    <t>Maryland, 2014</t>
  </si>
  <si>
    <t>Maryland, 2015</t>
  </si>
  <si>
    <t>Maryland, 2016</t>
  </si>
  <si>
    <t>Maryland, 2017</t>
  </si>
  <si>
    <t>Massachusetts, 2009</t>
  </si>
  <si>
    <t>Massachusetts, 2010</t>
  </si>
  <si>
    <t>Massachusetts, 2011</t>
  </si>
  <si>
    <t>Massachusetts, 2012</t>
  </si>
  <si>
    <t>Massachusetts, 2013</t>
  </si>
  <si>
    <t>Massachusetts, 2014</t>
  </si>
  <si>
    <t>Massachusetts, 2015</t>
  </si>
  <si>
    <t>Massachusetts, 2016</t>
  </si>
  <si>
    <t>Massachusetts, 2017</t>
  </si>
  <si>
    <t>Michigan, 2009</t>
  </si>
  <si>
    <t>Michigan, 2010</t>
  </si>
  <si>
    <t>Michigan, 2011</t>
  </si>
  <si>
    <t>Michigan, 2012</t>
  </si>
  <si>
    <t>Michigan, 2013</t>
  </si>
  <si>
    <t>Michigan, 2014</t>
  </si>
  <si>
    <t>Michigan, 2015</t>
  </si>
  <si>
    <t>Michigan, 2016</t>
  </si>
  <si>
    <t>Michigan, 2017</t>
  </si>
  <si>
    <t>Minnesota, 2009</t>
  </si>
  <si>
    <t>Minnesota, 2010</t>
  </si>
  <si>
    <t>Minnesota, 2011</t>
  </si>
  <si>
    <t>Minnesota, 2012</t>
  </si>
  <si>
    <t>Minnesota, 2013</t>
  </si>
  <si>
    <t>Minnesota, 2014</t>
  </si>
  <si>
    <t>Minnesota, 2015</t>
  </si>
  <si>
    <t>Minnesota, 2016</t>
  </si>
  <si>
    <t>Minnesota, 2017</t>
  </si>
  <si>
    <t>Mississippi, 2009</t>
  </si>
  <si>
    <t>Mississippi, 2010</t>
  </si>
  <si>
    <t>Mississippi, 2011</t>
  </si>
  <si>
    <t>Mississippi, 2012</t>
  </si>
  <si>
    <t>Mississippi, 2013</t>
  </si>
  <si>
    <t>Mississippi, 2014</t>
  </si>
  <si>
    <t>Mississippi, 2015</t>
  </si>
  <si>
    <t>Mississippi, 2016</t>
  </si>
  <si>
    <t>Mississippi, 2017</t>
  </si>
  <si>
    <t>Missouri, 2009</t>
  </si>
  <si>
    <t>Missouri, 2010</t>
  </si>
  <si>
    <t>Missouri, 2011</t>
  </si>
  <si>
    <t>Missouri, 2012</t>
  </si>
  <si>
    <t>Missouri, 2013</t>
  </si>
  <si>
    <t>Missouri, 2014</t>
  </si>
  <si>
    <t>Missouri, 2015</t>
  </si>
  <si>
    <t>Missouri, 2016</t>
  </si>
  <si>
    <t>Missouri, 2017</t>
  </si>
  <si>
    <t>Montana, 2009</t>
  </si>
  <si>
    <t>Montana, 2010</t>
  </si>
  <si>
    <t>Montana, 2011</t>
  </si>
  <si>
    <t>Montana, 2012</t>
  </si>
  <si>
    <t>Montana, 2013</t>
  </si>
  <si>
    <t>Montana, 2014</t>
  </si>
  <si>
    <t>Montana, 2015</t>
  </si>
  <si>
    <t>Montana, 2016</t>
  </si>
  <si>
    <t>Montana, 2017</t>
  </si>
  <si>
    <t>Nebraska, 2009</t>
  </si>
  <si>
    <t>Nebraska, 2010</t>
  </si>
  <si>
    <t>Nebraska, 2011</t>
  </si>
  <si>
    <t>Nebraska, 2012</t>
  </si>
  <si>
    <t>Nebraska, 2013</t>
  </si>
  <si>
    <t>Nebraska, 2014</t>
  </si>
  <si>
    <t>Nebraska, 2015</t>
  </si>
  <si>
    <t>Nebraska, 2016</t>
  </si>
  <si>
    <t>Nebraska, 2017</t>
  </si>
  <si>
    <t>Nevada, 2009</t>
  </si>
  <si>
    <t>Nevada, 2010</t>
  </si>
  <si>
    <t>Nevada, 2011</t>
  </si>
  <si>
    <t>Nevada, 2012</t>
  </si>
  <si>
    <t>Nevada, 2013</t>
  </si>
  <si>
    <t>Nevada, 2014</t>
  </si>
  <si>
    <t>Nevada, 2015</t>
  </si>
  <si>
    <t>Nevada, 2016</t>
  </si>
  <si>
    <t>Nevada, 2017</t>
  </si>
  <si>
    <t>New Hampshire, 2009</t>
  </si>
  <si>
    <t>New Hampshire, 2010</t>
  </si>
  <si>
    <t>New Hampshire, 2011</t>
  </si>
  <si>
    <t>New Hampshire, 2012</t>
  </si>
  <si>
    <t>New Hampshire, 2013</t>
  </si>
  <si>
    <t>New Hampshire, 2014</t>
  </si>
  <si>
    <t>New Hampshire, 2015</t>
  </si>
  <si>
    <t>New Hampshire, 2016</t>
  </si>
  <si>
    <t>New Hampshire, 2017</t>
  </si>
  <si>
    <t>New Jersey, 2009</t>
  </si>
  <si>
    <t>New Jersey, 2010</t>
  </si>
  <si>
    <t>New Jersey, 2011</t>
  </si>
  <si>
    <t>New Jersey, 2012</t>
  </si>
  <si>
    <t>New Jersey, 2013</t>
  </si>
  <si>
    <t>New Jersey, 2014</t>
  </si>
  <si>
    <t>New Jersey, 2015</t>
  </si>
  <si>
    <t>New Jersey, 2016</t>
  </si>
  <si>
    <t>New Jersey, 2017</t>
  </si>
  <si>
    <t>New Mexico, 2009</t>
  </si>
  <si>
    <t>New Mexico, 2010</t>
  </si>
  <si>
    <t>New Mexico, 2011</t>
  </si>
  <si>
    <t>New Mexico, 2012</t>
  </si>
  <si>
    <t>New Mexico, 2013</t>
  </si>
  <si>
    <t>New Mexico, 2014</t>
  </si>
  <si>
    <t>New Mexico, 2015</t>
  </si>
  <si>
    <t>New Mexico, 2016</t>
  </si>
  <si>
    <t>New Mexico, 2017</t>
  </si>
  <si>
    <t>New York, 2009</t>
  </si>
  <si>
    <t>New York, 2010</t>
  </si>
  <si>
    <t>New York, 2011</t>
  </si>
  <si>
    <t>New York, 2012</t>
  </si>
  <si>
    <t>New York, 2013</t>
  </si>
  <si>
    <t>New York, 2014</t>
  </si>
  <si>
    <t>New York, 2015</t>
  </si>
  <si>
    <t>New York, 2016</t>
  </si>
  <si>
    <t>New York, 2017</t>
  </si>
  <si>
    <t>North Carolina, 2009</t>
  </si>
  <si>
    <t>North Carolina, 2010</t>
  </si>
  <si>
    <t>North Carolina, 2011</t>
  </si>
  <si>
    <t>North Carolina, 2012</t>
  </si>
  <si>
    <t>North Carolina, 2013</t>
  </si>
  <si>
    <t>North Carolina, 2014</t>
  </si>
  <si>
    <t>North Carolina, 2015</t>
  </si>
  <si>
    <t>North Carolina, 2016</t>
  </si>
  <si>
    <t>North Carolina, 2017</t>
  </si>
  <si>
    <t>North Dakota, 2009</t>
  </si>
  <si>
    <t>North Dakota, 2010</t>
  </si>
  <si>
    <t>North Dakota, 2012</t>
  </si>
  <si>
    <t>North Dakota, 2013</t>
  </si>
  <si>
    <t>North Dakota, 2014</t>
  </si>
  <si>
    <t>North Dakota, 2015</t>
  </si>
  <si>
    <t>Ohio, 2009</t>
  </si>
  <si>
    <t>Ohio, 2010</t>
  </si>
  <si>
    <t>Ohio, 2011</t>
  </si>
  <si>
    <t>Ohio, 2012</t>
  </si>
  <si>
    <t>Ohio, 2013</t>
  </si>
  <si>
    <t>Ohio, 2014</t>
  </si>
  <si>
    <t>Ohio, 2015</t>
  </si>
  <si>
    <t>Ohio, 2016</t>
  </si>
  <si>
    <t>Ohio, 2017</t>
  </si>
  <si>
    <t>Oklahoma, 2009</t>
  </si>
  <si>
    <t>Oklahoma, 2010</t>
  </si>
  <si>
    <t>Oklahoma, 2011</t>
  </si>
  <si>
    <t>Oklahoma, 2012</t>
  </si>
  <si>
    <t>Oklahoma, 2013</t>
  </si>
  <si>
    <t>Oklahoma, 2014</t>
  </si>
  <si>
    <t>Oklahoma, 2015</t>
  </si>
  <si>
    <t>Oklahoma, 2016</t>
  </si>
  <si>
    <t>Oklahoma, 2017</t>
  </si>
  <si>
    <t>Oregon, 2009</t>
  </si>
  <si>
    <t>Oregon, 2010</t>
  </si>
  <si>
    <t>Oregon, 2011</t>
  </si>
  <si>
    <t>Oregon, 2012</t>
  </si>
  <si>
    <t>Oregon, 2013</t>
  </si>
  <si>
    <t>Oregon, 2014</t>
  </si>
  <si>
    <t>Oregon, 2015</t>
  </si>
  <si>
    <t>Oregon, 2016</t>
  </si>
  <si>
    <t>Oregon, 2017</t>
  </si>
  <si>
    <t>Pennsylvania, 2009</t>
  </si>
  <si>
    <t>Pennsylvania, 2010</t>
  </si>
  <si>
    <t>Pennsylvania, 2011</t>
  </si>
  <si>
    <t>Pennsylvania, 2012</t>
  </si>
  <si>
    <t>Pennsylvania, 2013</t>
  </si>
  <si>
    <t>Pennsylvania, 2014</t>
  </si>
  <si>
    <t>Pennsylvania, 2015</t>
  </si>
  <si>
    <t>Pennsylvania, 2016</t>
  </si>
  <si>
    <t>Pennsylvania, 2017</t>
  </si>
  <si>
    <t>Rhode Island, 2009</t>
  </si>
  <si>
    <t>Rhode Island, 2010</t>
  </si>
  <si>
    <t>Rhode Island, 2011</t>
  </si>
  <si>
    <t>Rhode Island, 2012</t>
  </si>
  <si>
    <t>Rhode Island, 2013</t>
  </si>
  <si>
    <t>Rhode Island, 2014</t>
  </si>
  <si>
    <t>Rhode Island, 2015</t>
  </si>
  <si>
    <t>Rhode Island, 2016</t>
  </si>
  <si>
    <t>Rhode Island, 2017</t>
  </si>
  <si>
    <t>South Carolina, 2009</t>
  </si>
  <si>
    <t>South Carolina, 2010</t>
  </si>
  <si>
    <t>South Carolina, 2011</t>
  </si>
  <si>
    <t>South Carolina, 2012</t>
  </si>
  <si>
    <t>South Carolina, 2013</t>
  </si>
  <si>
    <t>South Carolina, 2014</t>
  </si>
  <si>
    <t>South Carolina, 2015</t>
  </si>
  <si>
    <t>South Carolina, 2016</t>
  </si>
  <si>
    <t>South Carolina, 2017</t>
  </si>
  <si>
    <t>South Dakota, 2009</t>
  </si>
  <si>
    <t>South Dakota, 2010</t>
  </si>
  <si>
    <t>South Dakota, 2011</t>
  </si>
  <si>
    <t>South Dakota, 2012</t>
  </si>
  <si>
    <t>South Dakota, 2013</t>
  </si>
  <si>
    <t>South Dakota, 2014</t>
  </si>
  <si>
    <t>South Dakota, 2015</t>
  </si>
  <si>
    <t>South Dakota, 2016</t>
  </si>
  <si>
    <t>South Dakota, 2017</t>
  </si>
  <si>
    <t>Tennessee, 2009</t>
  </si>
  <si>
    <t>Tennessee, 2010</t>
  </si>
  <si>
    <t>Tennessee, 2011</t>
  </si>
  <si>
    <t>Tennessee, 2012</t>
  </si>
  <si>
    <t>Tennessee, 2013</t>
  </si>
  <si>
    <t>Tennessee, 2014</t>
  </si>
  <si>
    <t>Tennessee, 2015</t>
  </si>
  <si>
    <t>Tennessee, 2016</t>
  </si>
  <si>
    <t>Tennessee, 2017</t>
  </si>
  <si>
    <t>Texas, 2009</t>
  </si>
  <si>
    <t>Texas, 2010</t>
  </si>
  <si>
    <t>Texas, 2011</t>
  </si>
  <si>
    <t>Texas, 2012</t>
  </si>
  <si>
    <t>Texas, 2013</t>
  </si>
  <si>
    <t>Texas, 2014</t>
  </si>
  <si>
    <t>Texas, 2015</t>
  </si>
  <si>
    <t>Texas, 2016</t>
  </si>
  <si>
    <t>Texas, 2017</t>
  </si>
  <si>
    <t>Utah, 2009</t>
  </si>
  <si>
    <t>Utah, 2010</t>
  </si>
  <si>
    <t>Utah, 2011</t>
  </si>
  <si>
    <t>Utah, 2012</t>
  </si>
  <si>
    <t>Utah, 2013</t>
  </si>
  <si>
    <t>Utah, 2014</t>
  </si>
  <si>
    <t>Utah, 2015</t>
  </si>
  <si>
    <t>Utah, 2016</t>
  </si>
  <si>
    <t>Utah, 2017</t>
  </si>
  <si>
    <t>Vermont, 2015</t>
  </si>
  <si>
    <t>Virginia, 2009</t>
  </si>
  <si>
    <t>Virginia, 2010</t>
  </si>
  <si>
    <t>Virginia, 2011</t>
  </si>
  <si>
    <t>Virginia, 2012</t>
  </si>
  <si>
    <t>Virginia, 2013</t>
  </si>
  <si>
    <t>Virginia, 2014</t>
  </si>
  <si>
    <t>Virginia, 2015</t>
  </si>
  <si>
    <t>Virginia, 2016</t>
  </si>
  <si>
    <t>Virginia, 2017</t>
  </si>
  <si>
    <t>Washington, 2009</t>
  </si>
  <si>
    <t>Washington, 2010</t>
  </si>
  <si>
    <t>Washington, 2011</t>
  </si>
  <si>
    <t>Washington, 2012</t>
  </si>
  <si>
    <t>Washington, 2013</t>
  </si>
  <si>
    <t>Washington, 2014</t>
  </si>
  <si>
    <t>Washington, 2015</t>
  </si>
  <si>
    <t>Washington, 2016</t>
  </si>
  <si>
    <t>Washington, 2017</t>
  </si>
  <si>
    <t>West Virginia, 2009</t>
  </si>
  <si>
    <t>West Virginia, 2010</t>
  </si>
  <si>
    <t>West Virginia, 2011</t>
  </si>
  <si>
    <t>West Virginia, 2012</t>
  </si>
  <si>
    <t>West Virginia, 2013</t>
  </si>
  <si>
    <t>West Virginia, 2014</t>
  </si>
  <si>
    <t>West Virginia, 2015</t>
  </si>
  <si>
    <t>West Virginia, 2016</t>
  </si>
  <si>
    <t>West Virginia, 2017</t>
  </si>
  <si>
    <t>Wisconsin, 2009</t>
  </si>
  <si>
    <t>Wisconsin, 2010</t>
  </si>
  <si>
    <t>Wisconsin, 2011</t>
  </si>
  <si>
    <t>Wisconsin, 2012</t>
  </si>
  <si>
    <t>Wisconsin, 2013</t>
  </si>
  <si>
    <t>Wisconsin, 2014</t>
  </si>
  <si>
    <t>Wisconsin, 2015</t>
  </si>
  <si>
    <t>Wisconsin, 2016</t>
  </si>
  <si>
    <t>Wisconsin, 2017</t>
  </si>
  <si>
    <t>Wyoming, 2009</t>
  </si>
  <si>
    <t>Wyoming, 2010</t>
  </si>
  <si>
    <t>Wyoming, 2011</t>
  </si>
  <si>
    <t>Wyoming, 2013</t>
  </si>
  <si>
    <t>Wyoming, 2017</t>
  </si>
  <si>
    <t>t-Test: Two-Sample Assuming Equal Variances</t>
  </si>
  <si>
    <t>Mean</t>
  </si>
  <si>
    <t>Variance</t>
  </si>
  <si>
    <t>Observations</t>
  </si>
  <si>
    <t>Pooled Variance</t>
  </si>
  <si>
    <t>Hypothesized Mean Difference</t>
  </si>
  <si>
    <t>df</t>
  </si>
  <si>
    <t>t Stat</t>
  </si>
  <si>
    <t>P(T&lt;=t) one-tail</t>
  </si>
  <si>
    <t>t Critical one-tail</t>
  </si>
  <si>
    <t>P(T&lt;=t) two-tail</t>
  </si>
  <si>
    <t>t Critical two-tail</t>
  </si>
  <si>
    <t>Mortality under 5years</t>
  </si>
  <si>
    <t>Census under 5 years</t>
  </si>
  <si>
    <t xml:space="preserve">Mortality 65+ years </t>
  </si>
  <si>
    <t xml:space="preserve">Census 65+ </t>
  </si>
  <si>
    <t>1.Identify the dependent and independent variables in your research hypothesis.</t>
  </si>
  <si>
    <r>
      <rPr>
        <b/>
        <sz val="16"/>
        <color theme="1"/>
        <rFont val="Calibri"/>
        <family val="2"/>
        <scheme val="minor"/>
      </rPr>
      <t>Dependent Variables</t>
    </r>
    <r>
      <rPr>
        <sz val="16"/>
        <color theme="1"/>
        <rFont val="Calibri"/>
        <family val="2"/>
        <scheme val="minor"/>
      </rPr>
      <t xml:space="preserve"> - 1. Mortality rate under 5 and 65+ years; </t>
    </r>
    <r>
      <rPr>
        <b/>
        <sz val="16"/>
        <color theme="1"/>
        <rFont val="Calibri"/>
        <family val="2"/>
        <scheme val="minor"/>
      </rPr>
      <t>Independent</t>
    </r>
    <r>
      <rPr>
        <sz val="16"/>
        <color theme="1"/>
        <rFont val="Calibri"/>
        <family val="2"/>
        <scheme val="minor"/>
      </rPr>
      <t xml:space="preserve"> - Census under 5 and over 65+ years.</t>
    </r>
  </si>
  <si>
    <t>2. Formulate a statistical hypothesis around two groups in the data</t>
  </si>
  <si>
    <t>Define whether this will be a two-tailed or one-tailed test, and why.</t>
  </si>
  <si>
    <t xml:space="preserve">I will use one-tailed test because I'm interested to find out one direction for each group of people and if results effectively "favoring" that particular outcome.
</t>
  </si>
  <si>
    <t>4. Find the relevant p-value for your one- or two-tailed test.</t>
  </si>
  <si>
    <t>Refer to the significance level to assess whether the two groups are significantly different.</t>
  </si>
  <si>
    <t xml:space="preserve">We can assert, with a 95% confidence level, that the influenza mortality rate for individuals over 65+ years of age exceeds the influenza mortality rate of those aged under 5 years old. </t>
  </si>
  <si>
    <t>6. List some steps for how you might proceed with your analysis based on your results.</t>
  </si>
  <si>
    <t>In light of our statistical analysis, it is evident that the most vulnerable population comprises individuals aged 65 years and older. Consequently, we can move forward with recommendations tailored to hospitals with a higher concentration of elderly residents.</t>
  </si>
  <si>
    <r>
      <rPr>
        <b/>
        <sz val="16"/>
        <color theme="1"/>
        <rFont val="Calibri"/>
        <family val="2"/>
        <scheme val="minor"/>
      </rPr>
      <t>Null Hypothesis</t>
    </r>
    <r>
      <rPr>
        <sz val="16"/>
        <color theme="1"/>
        <rFont val="Calibri"/>
        <family val="2"/>
        <scheme val="minor"/>
      </rPr>
      <t xml:space="preserve">: There is no statistically significant difference in the mortality rate from influenza between people aged under 5 and those aged 65 years and older. </t>
    </r>
    <r>
      <rPr>
        <b/>
        <sz val="16"/>
        <color theme="1"/>
        <rFont val="Calibri"/>
        <family val="2"/>
        <scheme val="minor"/>
      </rPr>
      <t xml:space="preserve">Alternative Hypothesis: </t>
    </r>
    <r>
      <rPr>
        <sz val="16"/>
        <color theme="1"/>
        <rFont val="Calibri"/>
        <family val="2"/>
        <scheme val="minor"/>
      </rPr>
      <t>There is a statistically significant difference in the mortality rate from influenza between people aged under 5 and those aged 65 years and older.</t>
    </r>
    <r>
      <rPr>
        <b/>
        <sz val="16"/>
        <color theme="1"/>
        <rFont val="Calibri"/>
        <family val="2"/>
        <scheme val="minor"/>
      </rPr>
      <t xml:space="preserve">
</t>
    </r>
  </si>
  <si>
    <t xml:space="preserve">P-value Under 5 year old is  7.1768E-58, the p&gt;alpha then we can keep our null hypophysis as true. </t>
  </si>
  <si>
    <t>P-value 65+ is 0.0240442, the p-value &lt;alpha which means we can reject our null hypophysis.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</si>
</sst>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20" x14ac:knownFonts="1">
    <font>
      <sz val="12"/>
      <color theme="1"/>
      <name val="Calibri"/>
      <family val="2"/>
      <scheme val="minor"/>
    </font>
    <font>
      <sz val="16"/>
      <color theme="1"/>
      <name val="Calibri"/>
      <family val="2"/>
      <scheme val="minor"/>
    </font>
    <font>
      <b/>
      <sz val="16"/>
      <color theme="1"/>
      <name val="Calibri"/>
      <family val="2"/>
      <scheme val="minor"/>
    </font>
    <font>
      <sz val="12"/>
      <color theme="1"/>
      <name val="Calibri"/>
      <family val="2"/>
      <scheme val="minor"/>
    </font>
    <font>
      <b/>
      <sz val="16"/>
      <color theme="9" tint="-0.249977111117893"/>
      <name val="Calibri"/>
      <family val="2"/>
      <scheme val="minor"/>
    </font>
    <font>
      <b/>
      <sz val="16"/>
      <color theme="4" tint="-0.249977111117893"/>
      <name val="Calibri"/>
      <family val="2"/>
      <scheme val="minor"/>
    </font>
    <font>
      <b/>
      <sz val="16"/>
      <color theme="5" tint="-0.499984740745262"/>
      <name val="Calibri"/>
      <family val="2"/>
      <scheme val="minor"/>
    </font>
    <font>
      <b/>
      <sz val="14"/>
      <color theme="9" tint="-0.249977111117893"/>
      <name val="Calibri"/>
      <family val="2"/>
      <scheme val="minor"/>
    </font>
    <font>
      <b/>
      <sz val="16"/>
      <color theme="4" tint="-0.249977111117893"/>
      <name val="Calibri (Body)"/>
    </font>
    <font>
      <b/>
      <sz val="16"/>
      <color theme="5" tint="-0.499984740745262"/>
      <name val="Calibri (Body)"/>
    </font>
    <font>
      <sz val="11"/>
      <color rgb="FF000000"/>
      <name val="Calibri"/>
      <family val="2"/>
      <scheme val="minor"/>
    </font>
    <font>
      <b/>
      <sz val="14"/>
      <color theme="3"/>
      <name val="Calibri"/>
      <family val="2"/>
      <scheme val="minor"/>
    </font>
    <font>
      <sz val="14"/>
      <color theme="1"/>
      <name val="Calibri"/>
      <family val="2"/>
      <scheme val="minor"/>
    </font>
    <font>
      <b/>
      <sz val="14"/>
      <color theme="1"/>
      <name val="Calibri"/>
      <family val="2"/>
      <scheme val="minor"/>
    </font>
    <font>
      <sz val="12"/>
      <color rgb="FF000000"/>
      <name val="Calibri"/>
      <family val="2"/>
      <scheme val="minor"/>
    </font>
    <font>
      <b/>
      <sz val="14"/>
      <color theme="9" tint="-0.499984740745262"/>
      <name val="Calibri"/>
      <family val="2"/>
      <scheme val="minor"/>
    </font>
    <font>
      <b/>
      <sz val="14"/>
      <color theme="1"/>
      <name val="Calibri (Body)"/>
    </font>
    <font>
      <i/>
      <sz val="12"/>
      <color rgb="FF000000"/>
      <name val="Calibri"/>
      <family val="2"/>
      <scheme val="minor"/>
    </font>
    <font>
      <sz val="16"/>
      <color rgb="FF000000"/>
      <name val="Calibri"/>
      <family val="2"/>
      <scheme val="minor"/>
    </font>
    <font>
      <i/>
      <sz val="14"/>
      <color rgb="FF00000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0"/>
        <bgColor rgb="FF000000"/>
      </patternFill>
    </fill>
    <fill>
      <patternFill patternType="solid">
        <fgColor rgb="FFFFABA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3" fillId="0" borderId="0" applyFont="0" applyFill="0" applyBorder="0" applyAlignment="0" applyProtection="0"/>
  </cellStyleXfs>
  <cellXfs count="47">
    <xf numFmtId="0" fontId="0" fillId="0" borderId="0" xfId="0"/>
    <xf numFmtId="0" fontId="5" fillId="3" borderId="0" xfId="0" applyFont="1" applyFill="1" applyAlignment="1">
      <alignment horizontal="center"/>
    </xf>
    <xf numFmtId="0" fontId="6" fillId="4" borderId="0" xfId="0" applyFont="1" applyFill="1" applyAlignment="1">
      <alignment horizontal="center"/>
    </xf>
    <xf numFmtId="0" fontId="0" fillId="0" borderId="0" xfId="0" applyAlignment="1">
      <alignment horizontal="center"/>
    </xf>
    <xf numFmtId="49" fontId="7" fillId="2" borderId="0" xfId="0" applyNumberFormat="1" applyFont="1" applyFill="1" applyAlignment="1">
      <alignment horizontal="left"/>
    </xf>
    <xf numFmtId="49" fontId="7" fillId="2" borderId="0" xfId="0" applyNumberFormat="1" applyFont="1" applyFill="1" applyAlignment="1">
      <alignment horizontal="center"/>
    </xf>
    <xf numFmtId="0" fontId="7" fillId="2" borderId="0" xfId="0" applyFont="1" applyFill="1" applyAlignment="1">
      <alignment horizontal="center"/>
    </xf>
    <xf numFmtId="0" fontId="8" fillId="3" borderId="0" xfId="0" applyFont="1" applyFill="1" applyAlignment="1">
      <alignment horizontal="center"/>
    </xf>
    <xf numFmtId="164" fontId="9" fillId="4" borderId="0" xfId="1" applyNumberFormat="1" applyFont="1" applyFill="1" applyBorder="1" applyAlignment="1">
      <alignment horizontal="center"/>
    </xf>
    <xf numFmtId="164" fontId="6" fillId="4" borderId="0" xfId="1" applyNumberFormat="1" applyFont="1" applyFill="1" applyBorder="1" applyAlignment="1">
      <alignment horizontal="center"/>
    </xf>
    <xf numFmtId="165" fontId="6" fillId="4" borderId="0" xfId="1" applyNumberFormat="1" applyFont="1" applyFill="1" applyBorder="1" applyAlignment="1">
      <alignment horizontal="center"/>
    </xf>
    <xf numFmtId="164" fontId="6" fillId="4" borderId="0" xfId="1" applyNumberFormat="1" applyFont="1" applyFill="1" applyBorder="1" applyAlignment="1">
      <alignment horizontal="center" vertical="center" shrinkToFit="1"/>
    </xf>
    <xf numFmtId="0" fontId="1" fillId="0" borderId="0" xfId="0" applyFont="1" applyAlignment="1">
      <alignment shrinkToFit="1"/>
    </xf>
    <xf numFmtId="0" fontId="0" fillId="0" borderId="1" xfId="0" applyBorder="1"/>
    <xf numFmtId="49" fontId="0" fillId="0" borderId="0" xfId="0" applyNumberFormat="1" applyAlignment="1">
      <alignment horizontal="left"/>
    </xf>
    <xf numFmtId="0" fontId="10" fillId="0" borderId="0" xfId="0" applyFont="1" applyAlignment="1">
      <alignment horizontal="center"/>
    </xf>
    <xf numFmtId="1" fontId="0" fillId="0" borderId="0" xfId="0" applyNumberFormat="1" applyAlignment="1">
      <alignment horizontal="center"/>
    </xf>
    <xf numFmtId="164" fontId="0" fillId="0" borderId="0" xfId="1" applyNumberFormat="1" applyFont="1" applyBorder="1" applyAlignment="1">
      <alignment horizontal="center"/>
    </xf>
    <xf numFmtId="0" fontId="0" fillId="0" borderId="0" xfId="0" applyAlignment="1">
      <alignment horizontal="center" shrinkToFit="1"/>
    </xf>
    <xf numFmtId="165" fontId="0" fillId="0" borderId="0" xfId="1" applyNumberFormat="1" applyFont="1" applyBorder="1" applyAlignment="1">
      <alignment horizontal="center"/>
    </xf>
    <xf numFmtId="49" fontId="0" fillId="0" borderId="0" xfId="0" applyNumberFormat="1" applyAlignment="1">
      <alignment horizontal="center"/>
    </xf>
    <xf numFmtId="0" fontId="14" fillId="0" borderId="0" xfId="0" applyFont="1"/>
    <xf numFmtId="0" fontId="13" fillId="0" borderId="0" xfId="0" applyFont="1" applyAlignment="1">
      <alignment horizontal="center"/>
    </xf>
    <xf numFmtId="0" fontId="0" fillId="0" borderId="0" xfId="0" applyAlignment="1">
      <alignment wrapText="1"/>
    </xf>
    <xf numFmtId="0" fontId="17" fillId="0" borderId="3" xfId="0" applyFont="1" applyBorder="1" applyAlignment="1">
      <alignment horizontal="center"/>
    </xf>
    <xf numFmtId="11" fontId="0" fillId="0" borderId="0" xfId="0" applyNumberFormat="1"/>
    <xf numFmtId="0" fontId="14" fillId="0" borderId="2" xfId="0" applyFont="1" applyBorder="1"/>
    <xf numFmtId="0" fontId="19" fillId="0" borderId="3" xfId="0" applyFont="1" applyBorder="1" applyAlignment="1">
      <alignment horizontal="center"/>
    </xf>
    <xf numFmtId="0" fontId="12" fillId="0" borderId="0" xfId="0" applyFont="1" applyAlignment="1">
      <alignment horizontal="center" vertical="center"/>
    </xf>
    <xf numFmtId="0" fontId="0" fillId="7" borderId="0" xfId="0" applyFill="1"/>
    <xf numFmtId="0" fontId="14" fillId="7" borderId="0" xfId="0" applyFont="1" applyFill="1"/>
    <xf numFmtId="0" fontId="1" fillId="0" borderId="0" xfId="0" applyFont="1" applyAlignment="1">
      <alignment horizontal="center" vertical="center" wrapText="1"/>
    </xf>
    <xf numFmtId="0" fontId="1" fillId="0" borderId="0" xfId="0" applyFont="1" applyAlignment="1">
      <alignment wrapText="1"/>
    </xf>
    <xf numFmtId="0" fontId="1" fillId="0" borderId="0" xfId="0" applyFont="1"/>
    <xf numFmtId="0" fontId="1" fillId="0" borderId="0" xfId="0" applyFont="1" applyAlignment="1">
      <alignment vertical="center" wrapText="1"/>
    </xf>
    <xf numFmtId="1" fontId="13" fillId="0" borderId="0" xfId="0" applyNumberFormat="1" applyFont="1" applyAlignment="1">
      <alignment horizontal="center"/>
    </xf>
    <xf numFmtId="1" fontId="0" fillId="0" borderId="0" xfId="0" applyNumberFormat="1"/>
    <xf numFmtId="1" fontId="16" fillId="5" borderId="0" xfId="0" applyNumberFormat="1" applyFont="1" applyFill="1" applyAlignment="1">
      <alignment horizontal="center"/>
    </xf>
    <xf numFmtId="1" fontId="13" fillId="6" borderId="0" xfId="0" applyNumberFormat="1" applyFont="1" applyFill="1" applyAlignment="1">
      <alignment horizontal="center"/>
    </xf>
    <xf numFmtId="1" fontId="14" fillId="0" borderId="0" xfId="0" applyNumberFormat="1" applyFont="1" applyAlignment="1">
      <alignment horizontal="center"/>
    </xf>
    <xf numFmtId="0" fontId="4" fillId="2" borderId="0" xfId="0" applyFont="1" applyFill="1" applyAlignment="1">
      <alignment horizontal="center"/>
    </xf>
    <xf numFmtId="0" fontId="5" fillId="3" borderId="0" xfId="0" applyFont="1" applyFill="1" applyAlignment="1">
      <alignment horizontal="center"/>
    </xf>
    <xf numFmtId="0" fontId="6" fillId="4" borderId="0" xfId="0" applyFont="1" applyFill="1" applyAlignment="1">
      <alignment horizontal="center"/>
    </xf>
    <xf numFmtId="0" fontId="11" fillId="3" borderId="0" xfId="0" applyFont="1" applyFill="1" applyAlignment="1">
      <alignment horizontal="center" vertical="center"/>
    </xf>
    <xf numFmtId="0" fontId="15" fillId="2" borderId="0" xfId="0" applyFont="1" applyFill="1" applyAlignment="1">
      <alignment horizontal="center"/>
    </xf>
    <xf numFmtId="0" fontId="18" fillId="3" borderId="0" xfId="0" applyFont="1" applyFill="1" applyAlignment="1">
      <alignment horizontal="center"/>
    </xf>
    <xf numFmtId="0" fontId="1" fillId="2" borderId="0" xfId="0" applyFont="1" applyFill="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AB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user/Downloads/DA%20Task-17.xlsx" TargetMode="External"/><Relationship Id="rId1" Type="http://schemas.openxmlformats.org/officeDocument/2006/relationships/externalLinkPath" Target="DA%20Task-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egrated data"/>
      <sheetName val="Mapping "/>
      <sheetName val="Census Population Original"/>
      <sheetName val="Census Population Pivot"/>
      <sheetName val=" Census Age group combined"/>
      <sheetName val="Census Pivot-1"/>
      <sheetName val="Census Pivot-2"/>
      <sheetName val="Pivot CDC Summory "/>
      <sheetName val="CDC Variable Combination, Pivot"/>
      <sheetName val="Totals by age groups, Mortality"/>
      <sheetName val="Clean data CDC"/>
    </sheetNames>
    <sheetDataSet>
      <sheetData sheetId="0"/>
      <sheetData sheetId="1"/>
      <sheetData sheetId="2"/>
      <sheetData sheetId="3"/>
      <sheetData sheetId="4"/>
      <sheetData sheetId="5"/>
      <sheetData sheetId="6">
        <row r="2">
          <cell r="A2" t="str">
            <v>Alabama, 2009</v>
          </cell>
          <cell r="B2">
            <v>4077927</v>
          </cell>
          <cell r="C2">
            <v>341652</v>
          </cell>
          <cell r="D2">
            <v>217122</v>
          </cell>
          <cell r="E2">
            <v>77805</v>
          </cell>
          <cell r="F2">
            <v>4713550</v>
          </cell>
        </row>
        <row r="3">
          <cell r="A3" t="str">
            <v>Alabama, 2010</v>
          </cell>
          <cell r="B3">
            <v>4207666</v>
          </cell>
          <cell r="C3">
            <v>366250</v>
          </cell>
          <cell r="D3">
            <v>214823</v>
          </cell>
          <cell r="E3">
            <v>76841</v>
          </cell>
          <cell r="F3">
            <v>4862140</v>
          </cell>
        </row>
        <row r="4">
          <cell r="A4" t="str">
            <v>Alabama, 2011</v>
          </cell>
          <cell r="B4">
            <v>4382433</v>
          </cell>
          <cell r="C4">
            <v>390497</v>
          </cell>
          <cell r="D4">
            <v>226973</v>
          </cell>
          <cell r="E4">
            <v>81441</v>
          </cell>
          <cell r="F4">
            <v>5081072</v>
          </cell>
        </row>
        <row r="5">
          <cell r="A5" t="str">
            <v>Alabama, 2012</v>
          </cell>
          <cell r="B5">
            <v>4185183</v>
          </cell>
          <cell r="C5">
            <v>384674</v>
          </cell>
          <cell r="D5">
            <v>216927</v>
          </cell>
          <cell r="E5">
            <v>79571</v>
          </cell>
          <cell r="F5">
            <v>4866478</v>
          </cell>
        </row>
        <row r="6">
          <cell r="A6" t="str">
            <v>Alabama, 2013</v>
          </cell>
          <cell r="B6">
            <v>4179291</v>
          </cell>
          <cell r="C6">
            <v>396296</v>
          </cell>
          <cell r="D6">
            <v>220390</v>
          </cell>
          <cell r="E6">
            <v>82021</v>
          </cell>
          <cell r="F6">
            <v>4876320</v>
          </cell>
        </row>
        <row r="7">
          <cell r="A7" t="str">
            <v>Alabama, 2014</v>
          </cell>
          <cell r="B7">
            <v>3956959</v>
          </cell>
          <cell r="C7">
            <v>380790</v>
          </cell>
          <cell r="D7">
            <v>206637</v>
          </cell>
          <cell r="E7">
            <v>77028</v>
          </cell>
          <cell r="F7">
            <v>4622427</v>
          </cell>
        </row>
        <row r="8">
          <cell r="A8" t="str">
            <v>Alabama, 2015</v>
          </cell>
          <cell r="B8">
            <v>4022068</v>
          </cell>
          <cell r="C8">
            <v>408053</v>
          </cell>
          <cell r="D8">
            <v>216653</v>
          </cell>
          <cell r="E8">
            <v>80086</v>
          </cell>
          <cell r="F8">
            <v>4727058</v>
          </cell>
        </row>
        <row r="9">
          <cell r="A9" t="str">
            <v>Alabama, 2016</v>
          </cell>
          <cell r="B9">
            <v>4173074</v>
          </cell>
          <cell r="C9">
            <v>447755</v>
          </cell>
          <cell r="D9">
            <v>232427</v>
          </cell>
          <cell r="E9">
            <v>85792</v>
          </cell>
          <cell r="F9">
            <v>4939554</v>
          </cell>
        </row>
        <row r="10">
          <cell r="A10" t="str">
            <v>Alabama, 2017</v>
          </cell>
          <cell r="B10">
            <v>4010307</v>
          </cell>
          <cell r="C10">
            <v>443258</v>
          </cell>
          <cell r="D10">
            <v>225993</v>
          </cell>
          <cell r="E10">
            <v>82154</v>
          </cell>
          <cell r="F10">
            <v>4761712</v>
          </cell>
        </row>
        <row r="11">
          <cell r="A11" t="str">
            <v>Alaska, 2009</v>
          </cell>
          <cell r="B11">
            <v>680231</v>
          </cell>
          <cell r="C11">
            <v>33478</v>
          </cell>
          <cell r="D11">
            <v>16098</v>
          </cell>
          <cell r="E11">
            <v>5240</v>
          </cell>
          <cell r="F11">
            <v>734628</v>
          </cell>
        </row>
        <row r="12">
          <cell r="A12" t="str">
            <v>Alaska, 2010</v>
          </cell>
          <cell r="B12">
            <v>648355</v>
          </cell>
          <cell r="C12">
            <v>33815</v>
          </cell>
          <cell r="D12">
            <v>15442</v>
          </cell>
          <cell r="E12">
            <v>5011</v>
          </cell>
          <cell r="F12">
            <v>702506</v>
          </cell>
        </row>
        <row r="13">
          <cell r="A13" t="str">
            <v>Alaska, 2011</v>
          </cell>
          <cell r="B13">
            <v>624295</v>
          </cell>
          <cell r="C13">
            <v>33438</v>
          </cell>
          <cell r="D13">
            <v>15401</v>
          </cell>
          <cell r="E13">
            <v>4469</v>
          </cell>
          <cell r="F13">
            <v>677432</v>
          </cell>
        </row>
        <row r="14">
          <cell r="A14" t="str">
            <v>Alaska, 2012</v>
          </cell>
          <cell r="B14">
            <v>622594</v>
          </cell>
          <cell r="C14">
            <v>34092</v>
          </cell>
          <cell r="D14">
            <v>14682</v>
          </cell>
          <cell r="E14">
            <v>4488</v>
          </cell>
          <cell r="F14">
            <v>675805</v>
          </cell>
        </row>
        <row r="15">
          <cell r="A15" t="str">
            <v>Alaska, 2013</v>
          </cell>
          <cell r="B15">
            <v>661005</v>
          </cell>
          <cell r="C15">
            <v>40321</v>
          </cell>
          <cell r="D15">
            <v>17173</v>
          </cell>
          <cell r="E15">
            <v>5638</v>
          </cell>
          <cell r="F15">
            <v>724271</v>
          </cell>
        </row>
        <row r="16">
          <cell r="A16" t="str">
            <v>Alaska, 2014</v>
          </cell>
          <cell r="B16">
            <v>589638</v>
          </cell>
          <cell r="C16">
            <v>37162</v>
          </cell>
          <cell r="D16">
            <v>15517</v>
          </cell>
          <cell r="E16">
            <v>5566</v>
          </cell>
          <cell r="F16">
            <v>647536</v>
          </cell>
        </row>
        <row r="17">
          <cell r="A17" t="str">
            <v>Alaska, 2015</v>
          </cell>
          <cell r="B17">
            <v>636475</v>
          </cell>
          <cell r="C17">
            <v>44177</v>
          </cell>
          <cell r="D17">
            <v>18067</v>
          </cell>
          <cell r="E17">
            <v>6497</v>
          </cell>
          <cell r="F17">
            <v>705215</v>
          </cell>
        </row>
        <row r="18">
          <cell r="A18" t="str">
            <v>Alaska, 2016</v>
          </cell>
          <cell r="B18">
            <v>651877</v>
          </cell>
          <cell r="C18">
            <v>49570</v>
          </cell>
          <cell r="D18">
            <v>19226</v>
          </cell>
          <cell r="E18">
            <v>7466</v>
          </cell>
          <cell r="F18">
            <v>728682</v>
          </cell>
        </row>
        <row r="19">
          <cell r="A19" t="str">
            <v>Alaska, 2017</v>
          </cell>
          <cell r="B19">
            <v>651681</v>
          </cell>
          <cell r="C19">
            <v>52637</v>
          </cell>
          <cell r="D19">
            <v>20247</v>
          </cell>
          <cell r="E19">
            <v>7051</v>
          </cell>
          <cell r="F19">
            <v>731616</v>
          </cell>
        </row>
        <row r="20">
          <cell r="A20" t="str">
            <v>Arizona, 2009</v>
          </cell>
          <cell r="B20">
            <v>5508901</v>
          </cell>
          <cell r="C20">
            <v>422657</v>
          </cell>
          <cell r="D20">
            <v>294834</v>
          </cell>
          <cell r="E20">
            <v>96567</v>
          </cell>
          <cell r="F20">
            <v>6324865</v>
          </cell>
        </row>
        <row r="21">
          <cell r="A21" t="str">
            <v>Arizona, 2010</v>
          </cell>
          <cell r="B21">
            <v>5441125</v>
          </cell>
          <cell r="C21">
            <v>463952</v>
          </cell>
          <cell r="D21">
            <v>279254</v>
          </cell>
          <cell r="E21">
            <v>95231</v>
          </cell>
          <cell r="F21">
            <v>6287420</v>
          </cell>
        </row>
        <row r="22">
          <cell r="A22" t="str">
            <v>Arizona, 2011</v>
          </cell>
          <cell r="B22">
            <v>5439689</v>
          </cell>
          <cell r="C22">
            <v>479824</v>
          </cell>
          <cell r="D22">
            <v>282414</v>
          </cell>
          <cell r="E22">
            <v>97634</v>
          </cell>
          <cell r="F22">
            <v>6304046</v>
          </cell>
        </row>
        <row r="23">
          <cell r="A23" t="str">
            <v>Arizona, 2012</v>
          </cell>
          <cell r="B23">
            <v>5558978</v>
          </cell>
          <cell r="C23">
            <v>504675</v>
          </cell>
          <cell r="D23">
            <v>285555</v>
          </cell>
          <cell r="E23">
            <v>104702</v>
          </cell>
          <cell r="F23">
            <v>6462829</v>
          </cell>
        </row>
        <row r="24">
          <cell r="A24" t="str">
            <v>Arizona, 2013</v>
          </cell>
          <cell r="B24">
            <v>5583915</v>
          </cell>
          <cell r="C24">
            <v>531488</v>
          </cell>
          <cell r="D24">
            <v>293289</v>
          </cell>
          <cell r="E24">
            <v>107786</v>
          </cell>
          <cell r="F24">
            <v>6518081</v>
          </cell>
        </row>
        <row r="25">
          <cell r="A25" t="str">
            <v>Arizona, 2014</v>
          </cell>
          <cell r="B25">
            <v>5577443</v>
          </cell>
          <cell r="C25">
            <v>556749</v>
          </cell>
          <cell r="D25">
            <v>300493</v>
          </cell>
          <cell r="E25">
            <v>113770</v>
          </cell>
          <cell r="F25">
            <v>6552388</v>
          </cell>
        </row>
        <row r="26">
          <cell r="A26" t="str">
            <v>Arizona, 2015</v>
          </cell>
          <cell r="B26">
            <v>5523559</v>
          </cell>
          <cell r="C26">
            <v>581229</v>
          </cell>
          <cell r="D26">
            <v>309296</v>
          </cell>
          <cell r="E26">
            <v>119063</v>
          </cell>
          <cell r="F26">
            <v>6522731</v>
          </cell>
        </row>
        <row r="27">
          <cell r="A27" t="str">
            <v>Arizona, 2016</v>
          </cell>
          <cell r="B27">
            <v>5536117</v>
          </cell>
          <cell r="C27">
            <v>587134</v>
          </cell>
          <cell r="D27">
            <v>308297</v>
          </cell>
          <cell r="E27">
            <v>116430</v>
          </cell>
          <cell r="F27">
            <v>6545958</v>
          </cell>
        </row>
        <row r="28">
          <cell r="A28" t="str">
            <v>Arizona, 2017</v>
          </cell>
          <cell r="B28">
            <v>5649633</v>
          </cell>
          <cell r="C28">
            <v>637694</v>
          </cell>
          <cell r="D28">
            <v>331749</v>
          </cell>
          <cell r="E28">
            <v>123325</v>
          </cell>
          <cell r="F28">
            <v>6742401</v>
          </cell>
        </row>
        <row r="29">
          <cell r="A29" t="str">
            <v>Arkansas, 2009</v>
          </cell>
          <cell r="B29">
            <v>2445089</v>
          </cell>
          <cell r="C29">
            <v>211230</v>
          </cell>
          <cell r="D29">
            <v>137599</v>
          </cell>
          <cell r="E29">
            <v>51395</v>
          </cell>
          <cell r="F29">
            <v>2843554</v>
          </cell>
        </row>
        <row r="30">
          <cell r="A30" t="str">
            <v>Arkansas, 2010</v>
          </cell>
          <cell r="B30">
            <v>2605620</v>
          </cell>
          <cell r="C30">
            <v>240601</v>
          </cell>
          <cell r="D30">
            <v>142091</v>
          </cell>
          <cell r="E30">
            <v>53409</v>
          </cell>
          <cell r="F30">
            <v>3041661</v>
          </cell>
        </row>
        <row r="31">
          <cell r="A31" t="str">
            <v>Arkansas, 2011</v>
          </cell>
          <cell r="B31">
            <v>2546507</v>
          </cell>
          <cell r="C31">
            <v>234666</v>
          </cell>
          <cell r="D31">
            <v>137711</v>
          </cell>
          <cell r="E31">
            <v>51658</v>
          </cell>
          <cell r="F31">
            <v>2971204</v>
          </cell>
        </row>
        <row r="32">
          <cell r="A32" t="str">
            <v>Arkansas, 2012</v>
          </cell>
          <cell r="B32">
            <v>2614287</v>
          </cell>
          <cell r="C32">
            <v>251004</v>
          </cell>
          <cell r="D32">
            <v>144374</v>
          </cell>
          <cell r="E32">
            <v>53395</v>
          </cell>
          <cell r="F32">
            <v>3063186</v>
          </cell>
        </row>
        <row r="33">
          <cell r="A33" t="str">
            <v>Arkansas, 2013</v>
          </cell>
          <cell r="B33">
            <v>2593195</v>
          </cell>
          <cell r="C33">
            <v>250174</v>
          </cell>
          <cell r="D33">
            <v>141745</v>
          </cell>
          <cell r="E33">
            <v>53802</v>
          </cell>
          <cell r="F33">
            <v>3039533</v>
          </cell>
        </row>
        <row r="34">
          <cell r="A34" t="str">
            <v>Arkansas, 2014</v>
          </cell>
          <cell r="B34">
            <v>2517495</v>
          </cell>
          <cell r="C34">
            <v>248654</v>
          </cell>
          <cell r="D34">
            <v>136224</v>
          </cell>
          <cell r="E34">
            <v>51220</v>
          </cell>
          <cell r="F34">
            <v>2953381</v>
          </cell>
        </row>
        <row r="35">
          <cell r="A35" t="str">
            <v>Arkansas, 2015</v>
          </cell>
          <cell r="B35">
            <v>2617512</v>
          </cell>
          <cell r="C35">
            <v>276441</v>
          </cell>
          <cell r="D35">
            <v>148363</v>
          </cell>
          <cell r="E35">
            <v>57186</v>
          </cell>
          <cell r="F35">
            <v>3099972</v>
          </cell>
        </row>
        <row r="36">
          <cell r="A36" t="str">
            <v>Arkansas, 2016</v>
          </cell>
          <cell r="B36">
            <v>2601775</v>
          </cell>
          <cell r="C36">
            <v>277137</v>
          </cell>
          <cell r="D36">
            <v>145822</v>
          </cell>
          <cell r="E36">
            <v>57302</v>
          </cell>
          <cell r="F36">
            <v>3082240</v>
          </cell>
        </row>
        <row r="37">
          <cell r="A37" t="str">
            <v>Arkansas, 2017</v>
          </cell>
          <cell r="B37">
            <v>2648828</v>
          </cell>
          <cell r="C37">
            <v>289374</v>
          </cell>
          <cell r="D37">
            <v>148419</v>
          </cell>
          <cell r="E37">
            <v>57541</v>
          </cell>
          <cell r="F37">
            <v>3144162</v>
          </cell>
        </row>
        <row r="38">
          <cell r="A38" t="str">
            <v>California, 2009</v>
          </cell>
          <cell r="B38">
            <v>32389766</v>
          </cell>
          <cell r="C38">
            <v>2054752</v>
          </cell>
          <cell r="D38">
            <v>1376970</v>
          </cell>
          <cell r="E38">
            <v>543960</v>
          </cell>
          <cell r="F38">
            <v>36329077</v>
          </cell>
        </row>
        <row r="39">
          <cell r="A39" t="str">
            <v>California, 2010</v>
          </cell>
          <cell r="B39">
            <v>32379705</v>
          </cell>
          <cell r="C39">
            <v>2113251</v>
          </cell>
          <cell r="D39">
            <v>1351940</v>
          </cell>
          <cell r="E39">
            <v>555560</v>
          </cell>
          <cell r="F39">
            <v>36388689</v>
          </cell>
        </row>
        <row r="40">
          <cell r="A40" t="str">
            <v>California, 2011</v>
          </cell>
          <cell r="B40">
            <v>32838523</v>
          </cell>
          <cell r="C40">
            <v>2221496</v>
          </cell>
          <cell r="D40">
            <v>1381366</v>
          </cell>
          <cell r="E40">
            <v>582308</v>
          </cell>
          <cell r="F40">
            <v>36986746</v>
          </cell>
        </row>
        <row r="41">
          <cell r="A41" t="str">
            <v>California, 2012</v>
          </cell>
          <cell r="B41">
            <v>33037949</v>
          </cell>
          <cell r="C41">
            <v>2307168</v>
          </cell>
          <cell r="D41">
            <v>1393426</v>
          </cell>
          <cell r="E41">
            <v>614605</v>
          </cell>
          <cell r="F41">
            <v>37341855</v>
          </cell>
        </row>
        <row r="42">
          <cell r="A42" t="str">
            <v>California, 2013</v>
          </cell>
          <cell r="B42">
            <v>33191093</v>
          </cell>
          <cell r="C42">
            <v>2422923</v>
          </cell>
          <cell r="D42">
            <v>1392900</v>
          </cell>
          <cell r="E42">
            <v>627499</v>
          </cell>
          <cell r="F42">
            <v>37606937</v>
          </cell>
        </row>
        <row r="43">
          <cell r="A43" t="str">
            <v>California, 2014</v>
          </cell>
          <cell r="B43">
            <v>33479941</v>
          </cell>
          <cell r="C43">
            <v>2551854</v>
          </cell>
          <cell r="D43">
            <v>1417003</v>
          </cell>
          <cell r="E43">
            <v>652684</v>
          </cell>
          <cell r="F43">
            <v>38107157</v>
          </cell>
        </row>
        <row r="44">
          <cell r="A44" t="str">
            <v>California, 2015</v>
          </cell>
          <cell r="B44">
            <v>33840964</v>
          </cell>
          <cell r="C44">
            <v>2704570</v>
          </cell>
          <cell r="D44">
            <v>1454990</v>
          </cell>
          <cell r="E44">
            <v>665942</v>
          </cell>
          <cell r="F44">
            <v>38692954</v>
          </cell>
        </row>
        <row r="45">
          <cell r="A45" t="str">
            <v>California, 2016</v>
          </cell>
          <cell r="B45">
            <v>33838727</v>
          </cell>
          <cell r="C45">
            <v>2837641</v>
          </cell>
          <cell r="D45">
            <v>1489477</v>
          </cell>
          <cell r="E45">
            <v>679344</v>
          </cell>
          <cell r="F45">
            <v>38841344</v>
          </cell>
        </row>
        <row r="46">
          <cell r="A46" t="str">
            <v>California, 2017</v>
          </cell>
          <cell r="B46">
            <v>33645050</v>
          </cell>
          <cell r="C46">
            <v>2930983</v>
          </cell>
          <cell r="D46">
            <v>1498514</v>
          </cell>
          <cell r="E46">
            <v>685572</v>
          </cell>
          <cell r="F46">
            <v>38760119</v>
          </cell>
        </row>
        <row r="47">
          <cell r="A47" t="str">
            <v>Colorado, 2009</v>
          </cell>
          <cell r="B47">
            <v>4363966</v>
          </cell>
          <cell r="C47">
            <v>271108</v>
          </cell>
          <cell r="D47">
            <v>165376</v>
          </cell>
          <cell r="E47">
            <v>63454</v>
          </cell>
          <cell r="F47">
            <v>4868211</v>
          </cell>
        </row>
        <row r="48">
          <cell r="A48" t="str">
            <v>Colorado, 2010</v>
          </cell>
          <cell r="B48">
            <v>4391386</v>
          </cell>
          <cell r="C48">
            <v>285349</v>
          </cell>
          <cell r="D48">
            <v>168564</v>
          </cell>
          <cell r="E48">
            <v>67424</v>
          </cell>
          <cell r="F48">
            <v>4913915</v>
          </cell>
        </row>
        <row r="49">
          <cell r="A49" t="str">
            <v>Colorado, 2011</v>
          </cell>
          <cell r="B49">
            <v>4501637</v>
          </cell>
          <cell r="C49">
            <v>305322</v>
          </cell>
          <cell r="D49">
            <v>173395</v>
          </cell>
          <cell r="E49">
            <v>70469</v>
          </cell>
          <cell r="F49">
            <v>5053317</v>
          </cell>
        </row>
        <row r="50">
          <cell r="A50" t="str">
            <v>Colorado, 2012</v>
          </cell>
          <cell r="B50">
            <v>4447037</v>
          </cell>
          <cell r="C50">
            <v>316002</v>
          </cell>
          <cell r="D50">
            <v>171612</v>
          </cell>
          <cell r="E50">
            <v>71938</v>
          </cell>
          <cell r="F50">
            <v>5005219</v>
          </cell>
        </row>
        <row r="51">
          <cell r="A51" t="str">
            <v>Colorado, 2013</v>
          </cell>
          <cell r="B51">
            <v>4581166</v>
          </cell>
          <cell r="C51">
            <v>343265</v>
          </cell>
          <cell r="D51">
            <v>177610</v>
          </cell>
          <cell r="E51">
            <v>73988</v>
          </cell>
          <cell r="F51">
            <v>5177271</v>
          </cell>
        </row>
        <row r="52">
          <cell r="A52" t="str">
            <v>Colorado, 2014</v>
          </cell>
          <cell r="B52">
            <v>4644417</v>
          </cell>
          <cell r="C52">
            <v>364389</v>
          </cell>
          <cell r="D52">
            <v>182117</v>
          </cell>
          <cell r="E52">
            <v>77793</v>
          </cell>
          <cell r="F52">
            <v>5270658</v>
          </cell>
        </row>
        <row r="53">
          <cell r="A53" t="str">
            <v>Colorado, 2015</v>
          </cell>
          <cell r="B53">
            <v>5138291</v>
          </cell>
          <cell r="C53">
            <v>433053</v>
          </cell>
          <cell r="D53">
            <v>213526</v>
          </cell>
          <cell r="E53">
            <v>87906</v>
          </cell>
          <cell r="F53">
            <v>5872653</v>
          </cell>
        </row>
        <row r="54">
          <cell r="A54" t="str">
            <v>Colorado, 2016</v>
          </cell>
          <cell r="B54">
            <v>4676896</v>
          </cell>
          <cell r="C54">
            <v>410946</v>
          </cell>
          <cell r="D54">
            <v>193022</v>
          </cell>
          <cell r="E54">
            <v>78786</v>
          </cell>
          <cell r="F54">
            <v>5359693</v>
          </cell>
        </row>
        <row r="55">
          <cell r="A55" t="str">
            <v>Colorado, 2017</v>
          </cell>
          <cell r="B55">
            <v>5132875</v>
          </cell>
          <cell r="C55">
            <v>468222</v>
          </cell>
          <cell r="D55">
            <v>220490</v>
          </cell>
          <cell r="E55">
            <v>93783</v>
          </cell>
          <cell r="F55">
            <v>5915370</v>
          </cell>
        </row>
        <row r="56">
          <cell r="A56" t="str">
            <v>Connecticut, 2009</v>
          </cell>
          <cell r="B56">
            <v>3018549</v>
          </cell>
          <cell r="C56">
            <v>233949</v>
          </cell>
          <cell r="D56">
            <v>164922</v>
          </cell>
          <cell r="E56">
            <v>77303</v>
          </cell>
          <cell r="F56">
            <v>3494487</v>
          </cell>
        </row>
        <row r="57">
          <cell r="A57" t="str">
            <v>Connecticut, 2010</v>
          </cell>
          <cell r="B57">
            <v>3055023</v>
          </cell>
          <cell r="C57">
            <v>239998</v>
          </cell>
          <cell r="D57">
            <v>171020</v>
          </cell>
          <cell r="E57">
            <v>80632</v>
          </cell>
          <cell r="F57">
            <v>3545837</v>
          </cell>
        </row>
        <row r="58">
          <cell r="A58" t="str">
            <v>Connecticut, 2011</v>
          </cell>
          <cell r="B58">
            <v>3055381</v>
          </cell>
          <cell r="C58">
            <v>248606</v>
          </cell>
          <cell r="D58">
            <v>166615</v>
          </cell>
          <cell r="E58">
            <v>84415</v>
          </cell>
          <cell r="F58">
            <v>3558172</v>
          </cell>
        </row>
        <row r="59">
          <cell r="A59" t="str">
            <v>Connecticut, 2012</v>
          </cell>
          <cell r="B59">
            <v>3056958</v>
          </cell>
          <cell r="C59">
            <v>258419</v>
          </cell>
          <cell r="D59">
            <v>167108</v>
          </cell>
          <cell r="E59">
            <v>84751</v>
          </cell>
          <cell r="F59">
            <v>3572213</v>
          </cell>
        </row>
        <row r="60">
          <cell r="A60" t="str">
            <v>Connecticut, 2013</v>
          </cell>
          <cell r="B60">
            <v>3060946</v>
          </cell>
          <cell r="C60">
            <v>269152</v>
          </cell>
          <cell r="D60">
            <v>163768</v>
          </cell>
          <cell r="E60">
            <v>86889</v>
          </cell>
          <cell r="F60">
            <v>3583561</v>
          </cell>
        </row>
        <row r="61">
          <cell r="A61" t="str">
            <v>Connecticut, 2014</v>
          </cell>
          <cell r="B61">
            <v>3064316</v>
          </cell>
          <cell r="C61">
            <v>281208</v>
          </cell>
          <cell r="D61">
            <v>163448</v>
          </cell>
          <cell r="E61">
            <v>86810</v>
          </cell>
          <cell r="F61">
            <v>3592053</v>
          </cell>
        </row>
        <row r="62">
          <cell r="A62" t="str">
            <v>Connecticut, 2015</v>
          </cell>
          <cell r="B62">
            <v>3053004</v>
          </cell>
          <cell r="C62">
            <v>292293</v>
          </cell>
          <cell r="D62">
            <v>162166</v>
          </cell>
          <cell r="E62">
            <v>87957</v>
          </cell>
          <cell r="F62">
            <v>3593222</v>
          </cell>
        </row>
        <row r="63">
          <cell r="A63" t="str">
            <v>Connecticut, 2016</v>
          </cell>
          <cell r="B63">
            <v>3037097</v>
          </cell>
          <cell r="C63">
            <v>303526</v>
          </cell>
          <cell r="D63">
            <v>162788</v>
          </cell>
          <cell r="E63">
            <v>87325</v>
          </cell>
          <cell r="F63">
            <v>3588570</v>
          </cell>
        </row>
        <row r="64">
          <cell r="A64" t="str">
            <v>Connecticut, 2017</v>
          </cell>
          <cell r="B64">
            <v>3018721</v>
          </cell>
          <cell r="C64">
            <v>318515</v>
          </cell>
          <cell r="D64">
            <v>167133</v>
          </cell>
          <cell r="E64">
            <v>90109</v>
          </cell>
          <cell r="F64">
            <v>3594478</v>
          </cell>
        </row>
        <row r="65">
          <cell r="A65" t="str">
            <v>Delaware, 2009</v>
          </cell>
          <cell r="B65">
            <v>745249</v>
          </cell>
          <cell r="C65">
            <v>63094</v>
          </cell>
          <cell r="D65">
            <v>40564</v>
          </cell>
          <cell r="E65">
            <v>15491</v>
          </cell>
          <cell r="F65">
            <v>863832</v>
          </cell>
        </row>
        <row r="66">
          <cell r="A66" t="str">
            <v>Delaware, 2010</v>
          </cell>
          <cell r="B66">
            <v>758914</v>
          </cell>
          <cell r="C66">
            <v>67708</v>
          </cell>
          <cell r="D66">
            <v>39449</v>
          </cell>
          <cell r="E66">
            <v>15623</v>
          </cell>
          <cell r="F66">
            <v>881278</v>
          </cell>
        </row>
        <row r="67">
          <cell r="A67" t="str">
            <v>Delaware, 2011</v>
          </cell>
          <cell r="B67">
            <v>763428</v>
          </cell>
          <cell r="C67">
            <v>70359</v>
          </cell>
          <cell r="D67">
            <v>40073</v>
          </cell>
          <cell r="E67">
            <v>16151</v>
          </cell>
          <cell r="F67">
            <v>890856</v>
          </cell>
        </row>
        <row r="68">
          <cell r="A68" t="str">
            <v>Delaware, 2012</v>
          </cell>
          <cell r="B68">
            <v>768805</v>
          </cell>
          <cell r="C68">
            <v>73351</v>
          </cell>
          <cell r="D68">
            <v>41219</v>
          </cell>
          <cell r="E68">
            <v>16163</v>
          </cell>
          <cell r="F68">
            <v>900131</v>
          </cell>
        </row>
        <row r="69">
          <cell r="A69" t="str">
            <v>Delaware, 2013</v>
          </cell>
          <cell r="B69">
            <v>773013</v>
          </cell>
          <cell r="C69">
            <v>77609</v>
          </cell>
          <cell r="D69">
            <v>41070</v>
          </cell>
          <cell r="E69">
            <v>16718</v>
          </cell>
          <cell r="F69">
            <v>908446</v>
          </cell>
        </row>
        <row r="70">
          <cell r="A70" t="str">
            <v>Delaware, 2014</v>
          </cell>
          <cell r="B70">
            <v>776039</v>
          </cell>
          <cell r="C70">
            <v>81245</v>
          </cell>
          <cell r="D70">
            <v>42241</v>
          </cell>
          <cell r="E70">
            <v>17598</v>
          </cell>
          <cell r="F70">
            <v>917060</v>
          </cell>
        </row>
        <row r="71">
          <cell r="A71" t="str">
            <v>Delaware, 2015</v>
          </cell>
          <cell r="B71">
            <v>778735</v>
          </cell>
          <cell r="C71">
            <v>85954</v>
          </cell>
          <cell r="D71">
            <v>43807</v>
          </cell>
          <cell r="E71">
            <v>17789</v>
          </cell>
          <cell r="F71">
            <v>926454</v>
          </cell>
        </row>
        <row r="72">
          <cell r="A72" t="str">
            <v>Delaware, 2016</v>
          </cell>
          <cell r="B72">
            <v>781549</v>
          </cell>
          <cell r="C72">
            <v>90857</v>
          </cell>
          <cell r="D72">
            <v>44843</v>
          </cell>
          <cell r="E72">
            <v>17961</v>
          </cell>
          <cell r="F72">
            <v>934695</v>
          </cell>
        </row>
        <row r="73">
          <cell r="A73" t="str">
            <v>Delaware, 2017</v>
          </cell>
          <cell r="B73">
            <v>783167</v>
          </cell>
          <cell r="C73">
            <v>95605</v>
          </cell>
          <cell r="D73">
            <v>46641</v>
          </cell>
          <cell r="E73">
            <v>18319</v>
          </cell>
          <cell r="F73">
            <v>943732</v>
          </cell>
        </row>
        <row r="74">
          <cell r="A74" t="str">
            <v>District of Columbia, 2009</v>
          </cell>
          <cell r="B74">
            <v>519586</v>
          </cell>
          <cell r="C74">
            <v>36483</v>
          </cell>
          <cell r="D74">
            <v>23538</v>
          </cell>
          <cell r="E74">
            <v>10003</v>
          </cell>
          <cell r="F74">
            <v>588433</v>
          </cell>
        </row>
        <row r="75">
          <cell r="A75" t="str">
            <v>District of Columbia, 2010</v>
          </cell>
          <cell r="B75">
            <v>518361</v>
          </cell>
          <cell r="C75">
            <v>35648</v>
          </cell>
          <cell r="D75">
            <v>22207</v>
          </cell>
          <cell r="E75">
            <v>9350</v>
          </cell>
          <cell r="F75">
            <v>584400</v>
          </cell>
        </row>
        <row r="76">
          <cell r="A76" t="str">
            <v>District of Columbia, 2011</v>
          </cell>
          <cell r="B76">
            <v>526838</v>
          </cell>
          <cell r="C76">
            <v>35637</v>
          </cell>
          <cell r="D76">
            <v>21382</v>
          </cell>
          <cell r="E76">
            <v>10097</v>
          </cell>
          <cell r="F76">
            <v>593955</v>
          </cell>
        </row>
        <row r="77">
          <cell r="A77" t="str">
            <v>District of Columbia, 2012</v>
          </cell>
          <cell r="B77">
            <v>535491</v>
          </cell>
          <cell r="C77">
            <v>37557</v>
          </cell>
          <cell r="D77">
            <v>21807</v>
          </cell>
          <cell r="E77">
            <v>10298</v>
          </cell>
          <cell r="F77">
            <v>605759</v>
          </cell>
        </row>
        <row r="78">
          <cell r="A78" t="str">
            <v>District of Columbia, 2013</v>
          </cell>
          <cell r="B78">
            <v>547524</v>
          </cell>
          <cell r="C78">
            <v>38401</v>
          </cell>
          <cell r="D78">
            <v>21678</v>
          </cell>
          <cell r="E78">
            <v>9910</v>
          </cell>
          <cell r="F78">
            <v>619371</v>
          </cell>
        </row>
        <row r="79">
          <cell r="A79" t="str">
            <v>District of Columbia, 2014</v>
          </cell>
          <cell r="B79">
            <v>562124</v>
          </cell>
          <cell r="C79">
            <v>39925</v>
          </cell>
          <cell r="D79">
            <v>21547</v>
          </cell>
          <cell r="E79">
            <v>10140</v>
          </cell>
          <cell r="F79">
            <v>633736</v>
          </cell>
        </row>
        <row r="80">
          <cell r="A80" t="str">
            <v>District of Columbia, 2015</v>
          </cell>
          <cell r="B80">
            <v>573672</v>
          </cell>
          <cell r="C80">
            <v>41439</v>
          </cell>
          <cell r="D80">
            <v>22015</v>
          </cell>
          <cell r="E80">
            <v>10360</v>
          </cell>
          <cell r="F80">
            <v>647484</v>
          </cell>
        </row>
        <row r="81">
          <cell r="A81" t="str">
            <v>District of Columbia, 2016</v>
          </cell>
          <cell r="B81">
            <v>585201</v>
          </cell>
          <cell r="C81">
            <v>42835</v>
          </cell>
          <cell r="D81">
            <v>21747</v>
          </cell>
          <cell r="E81">
            <v>10544</v>
          </cell>
          <cell r="F81">
            <v>659009</v>
          </cell>
        </row>
        <row r="82">
          <cell r="A82" t="str">
            <v>District of Columbia, 2017</v>
          </cell>
          <cell r="B82">
            <v>592622</v>
          </cell>
          <cell r="C82">
            <v>45582</v>
          </cell>
          <cell r="D82">
            <v>23058</v>
          </cell>
          <cell r="E82">
            <v>11129</v>
          </cell>
          <cell r="F82">
            <v>672391</v>
          </cell>
        </row>
        <row r="83">
          <cell r="A83" t="str">
            <v>Florida, 2009</v>
          </cell>
          <cell r="B83">
            <v>15154759</v>
          </cell>
          <cell r="C83">
            <v>1478981</v>
          </cell>
          <cell r="D83">
            <v>1165062</v>
          </cell>
          <cell r="E83">
            <v>427421</v>
          </cell>
          <cell r="F83">
            <v>18222420</v>
          </cell>
        </row>
        <row r="84">
          <cell r="A84" t="str">
            <v>Florida, 2010</v>
          </cell>
          <cell r="B84">
            <v>15403600</v>
          </cell>
          <cell r="C84">
            <v>1637564</v>
          </cell>
          <cell r="D84">
            <v>1089158</v>
          </cell>
          <cell r="E84">
            <v>413686</v>
          </cell>
          <cell r="F84">
            <v>18549507</v>
          </cell>
        </row>
        <row r="85">
          <cell r="A85" t="str">
            <v>Florida, 2011</v>
          </cell>
          <cell r="B85">
            <v>15437052</v>
          </cell>
          <cell r="C85">
            <v>1677540</v>
          </cell>
          <cell r="D85">
            <v>1093328</v>
          </cell>
          <cell r="E85">
            <v>430245</v>
          </cell>
          <cell r="F85">
            <v>18633958</v>
          </cell>
        </row>
        <row r="86">
          <cell r="A86" t="str">
            <v>Florida, 2012</v>
          </cell>
          <cell r="B86">
            <v>15425287</v>
          </cell>
          <cell r="C86">
            <v>1732395</v>
          </cell>
          <cell r="D86">
            <v>1095271</v>
          </cell>
          <cell r="E86">
            <v>445260</v>
          </cell>
          <cell r="F86">
            <v>18696017</v>
          </cell>
        </row>
        <row r="87">
          <cell r="A87" t="str">
            <v>Florida, 2013</v>
          </cell>
          <cell r="B87">
            <v>15493365</v>
          </cell>
          <cell r="C87">
            <v>1780376</v>
          </cell>
          <cell r="D87">
            <v>1093988</v>
          </cell>
          <cell r="E87">
            <v>458531</v>
          </cell>
          <cell r="F87">
            <v>18828013</v>
          </cell>
        </row>
        <row r="88">
          <cell r="A88" t="str">
            <v>Florida, 2014</v>
          </cell>
          <cell r="B88">
            <v>15730872</v>
          </cell>
          <cell r="C88">
            <v>1871180</v>
          </cell>
          <cell r="D88">
            <v>1124171</v>
          </cell>
          <cell r="E88">
            <v>476817</v>
          </cell>
          <cell r="F88">
            <v>19202176</v>
          </cell>
        </row>
        <row r="89">
          <cell r="A89" t="str">
            <v>Florida, 2015</v>
          </cell>
          <cell r="B89">
            <v>15746355</v>
          </cell>
          <cell r="C89">
            <v>1961765</v>
          </cell>
          <cell r="D89">
            <v>1157635</v>
          </cell>
          <cell r="E89">
            <v>494978</v>
          </cell>
          <cell r="F89">
            <v>19358086</v>
          </cell>
        </row>
        <row r="90">
          <cell r="A90" t="str">
            <v>Florida, 2016</v>
          </cell>
          <cell r="B90">
            <v>16214598</v>
          </cell>
          <cell r="C90">
            <v>2094601</v>
          </cell>
          <cell r="D90">
            <v>1203596</v>
          </cell>
          <cell r="E90">
            <v>517466</v>
          </cell>
          <cell r="F90">
            <v>20031616</v>
          </cell>
        </row>
        <row r="91">
          <cell r="A91" t="str">
            <v>Florida, 2017</v>
          </cell>
          <cell r="B91">
            <v>16486446</v>
          </cell>
          <cell r="C91">
            <v>2184197</v>
          </cell>
          <cell r="D91">
            <v>1241746</v>
          </cell>
          <cell r="E91">
            <v>526343</v>
          </cell>
          <cell r="F91">
            <v>20438732</v>
          </cell>
        </row>
        <row r="92">
          <cell r="A92" t="str">
            <v>Georgia, 2009</v>
          </cell>
          <cell r="B92">
            <v>8732049</v>
          </cell>
          <cell r="C92">
            <v>547344</v>
          </cell>
          <cell r="D92">
            <v>315189</v>
          </cell>
          <cell r="E92">
            <v>116392</v>
          </cell>
          <cell r="F92">
            <v>9713030</v>
          </cell>
        </row>
        <row r="93">
          <cell r="A93" t="str">
            <v>Georgia, 2010</v>
          </cell>
          <cell r="B93">
            <v>8606807</v>
          </cell>
          <cell r="C93">
            <v>571858</v>
          </cell>
          <cell r="D93">
            <v>307706</v>
          </cell>
          <cell r="E93">
            <v>111864</v>
          </cell>
          <cell r="F93">
            <v>9598767</v>
          </cell>
        </row>
        <row r="94">
          <cell r="A94" t="str">
            <v>Georgia, 2011</v>
          </cell>
          <cell r="B94">
            <v>8615280</v>
          </cell>
          <cell r="C94">
            <v>588931</v>
          </cell>
          <cell r="D94">
            <v>310824</v>
          </cell>
          <cell r="E94">
            <v>113343</v>
          </cell>
          <cell r="F94">
            <v>9627433</v>
          </cell>
        </row>
        <row r="95">
          <cell r="A95" t="str">
            <v>Georgia, 2012</v>
          </cell>
          <cell r="B95">
            <v>8874157</v>
          </cell>
          <cell r="C95">
            <v>636870</v>
          </cell>
          <cell r="D95">
            <v>327599</v>
          </cell>
          <cell r="E95">
            <v>121863</v>
          </cell>
          <cell r="F95">
            <v>9955103</v>
          </cell>
        </row>
        <row r="96">
          <cell r="A96" t="str">
            <v>Georgia, 2013</v>
          </cell>
          <cell r="B96">
            <v>8891593</v>
          </cell>
          <cell r="C96">
            <v>670953</v>
          </cell>
          <cell r="D96">
            <v>335351</v>
          </cell>
          <cell r="E96">
            <v>124660</v>
          </cell>
          <cell r="F96">
            <v>10022337</v>
          </cell>
        </row>
        <row r="97">
          <cell r="A97" t="str">
            <v>Georgia, 2014</v>
          </cell>
          <cell r="B97">
            <v>8689600</v>
          </cell>
          <cell r="C97">
            <v>673034</v>
          </cell>
          <cell r="D97">
            <v>329937</v>
          </cell>
          <cell r="E97">
            <v>121362</v>
          </cell>
          <cell r="F97">
            <v>9817046</v>
          </cell>
        </row>
        <row r="98">
          <cell r="A98" t="str">
            <v>Georgia, 2015</v>
          </cell>
          <cell r="B98">
            <v>9061598</v>
          </cell>
          <cell r="C98">
            <v>753921</v>
          </cell>
          <cell r="D98">
            <v>362468</v>
          </cell>
          <cell r="E98">
            <v>130465</v>
          </cell>
          <cell r="F98">
            <v>10307372</v>
          </cell>
        </row>
        <row r="99">
          <cell r="A99" t="str">
            <v>Georgia, 2016</v>
          </cell>
          <cell r="B99">
            <v>8834980</v>
          </cell>
          <cell r="C99">
            <v>759469</v>
          </cell>
          <cell r="D99">
            <v>355827</v>
          </cell>
          <cell r="E99">
            <v>129720</v>
          </cell>
          <cell r="F99">
            <v>10082058</v>
          </cell>
        </row>
        <row r="100">
          <cell r="A100" t="str">
            <v>Georgia, 2017</v>
          </cell>
          <cell r="B100">
            <v>9013003</v>
          </cell>
          <cell r="C100">
            <v>819673</v>
          </cell>
          <cell r="D100">
            <v>379593</v>
          </cell>
          <cell r="E100">
            <v>134083</v>
          </cell>
          <cell r="F100">
            <v>10346352</v>
          </cell>
        </row>
        <row r="101">
          <cell r="A101" t="str">
            <v>Grand Total</v>
          </cell>
          <cell r="B101">
            <v>2450312516</v>
          </cell>
          <cell r="C101">
            <v>212117039</v>
          </cell>
          <cell r="D101">
            <v>122184322</v>
          </cell>
          <cell r="E101">
            <v>51428609</v>
          </cell>
          <cell r="F101">
            <v>2835955652</v>
          </cell>
        </row>
        <row r="102">
          <cell r="A102" t="str">
            <v>Hawaii, 2009</v>
          </cell>
          <cell r="B102">
            <v>1101749</v>
          </cell>
          <cell r="C102">
            <v>86904</v>
          </cell>
          <cell r="D102">
            <v>67847</v>
          </cell>
          <cell r="E102">
            <v>25894</v>
          </cell>
          <cell r="F102">
            <v>1280241</v>
          </cell>
        </row>
        <row r="103">
          <cell r="A103" t="str">
            <v>Hawaii, 2010</v>
          </cell>
          <cell r="B103">
            <v>1147747</v>
          </cell>
          <cell r="C103">
            <v>93985</v>
          </cell>
          <cell r="D103">
            <v>64884</v>
          </cell>
          <cell r="E103">
            <v>27041</v>
          </cell>
          <cell r="F103">
            <v>1333591</v>
          </cell>
        </row>
        <row r="104">
          <cell r="A104" t="str">
            <v>Hawaii, 2011</v>
          </cell>
          <cell r="B104">
            <v>1156742</v>
          </cell>
          <cell r="C104">
            <v>97991</v>
          </cell>
          <cell r="D104">
            <v>65052</v>
          </cell>
          <cell r="E104">
            <v>28777</v>
          </cell>
          <cell r="F104">
            <v>1346554</v>
          </cell>
        </row>
        <row r="105">
          <cell r="A105" t="str">
            <v>Hawaii, 2012</v>
          </cell>
          <cell r="B105">
            <v>1164955</v>
          </cell>
          <cell r="C105">
            <v>102126</v>
          </cell>
          <cell r="D105">
            <v>63201</v>
          </cell>
          <cell r="E105">
            <v>31782</v>
          </cell>
          <cell r="F105">
            <v>1362730</v>
          </cell>
        </row>
        <row r="106">
          <cell r="A106" t="str">
            <v>Hawaii, 2013</v>
          </cell>
          <cell r="B106">
            <v>1169852</v>
          </cell>
          <cell r="C106">
            <v>106876</v>
          </cell>
          <cell r="D106">
            <v>62754</v>
          </cell>
          <cell r="E106">
            <v>32578</v>
          </cell>
          <cell r="F106">
            <v>1376298</v>
          </cell>
        </row>
        <row r="107">
          <cell r="A107" t="str">
            <v>Hawaii, 2014</v>
          </cell>
          <cell r="B107">
            <v>1178548</v>
          </cell>
          <cell r="C107">
            <v>112912</v>
          </cell>
          <cell r="D107">
            <v>64472</v>
          </cell>
          <cell r="E107">
            <v>35490</v>
          </cell>
          <cell r="F107">
            <v>1391072</v>
          </cell>
        </row>
        <row r="108">
          <cell r="A108" t="str">
            <v>Hawaii, 2015</v>
          </cell>
          <cell r="B108">
            <v>1185327</v>
          </cell>
          <cell r="C108">
            <v>119783</v>
          </cell>
          <cell r="D108">
            <v>63348</v>
          </cell>
          <cell r="E108">
            <v>36781</v>
          </cell>
          <cell r="F108">
            <v>1406214</v>
          </cell>
        </row>
        <row r="109">
          <cell r="A109" t="str">
            <v>Hawaii, 2016</v>
          </cell>
          <cell r="B109">
            <v>1185621</v>
          </cell>
          <cell r="C109">
            <v>126288</v>
          </cell>
          <cell r="D109">
            <v>63877</v>
          </cell>
          <cell r="E109">
            <v>37989</v>
          </cell>
          <cell r="F109">
            <v>1413673</v>
          </cell>
        </row>
        <row r="110">
          <cell r="A110" t="str">
            <v>Hawaii, 2017</v>
          </cell>
          <cell r="B110">
            <v>1183588</v>
          </cell>
          <cell r="C110">
            <v>133689</v>
          </cell>
          <cell r="D110">
            <v>66602</v>
          </cell>
          <cell r="E110">
            <v>37853</v>
          </cell>
          <cell r="F110">
            <v>1421732</v>
          </cell>
        </row>
        <row r="111">
          <cell r="A111" t="str">
            <v>Idaho, 2009</v>
          </cell>
          <cell r="B111">
            <v>1321952</v>
          </cell>
          <cell r="C111">
            <v>94101</v>
          </cell>
          <cell r="D111">
            <v>58703</v>
          </cell>
          <cell r="E111">
            <v>23735</v>
          </cell>
          <cell r="F111">
            <v>1498101</v>
          </cell>
        </row>
        <row r="112">
          <cell r="A112" t="str">
            <v>Idaho, 2010</v>
          </cell>
          <cell r="B112">
            <v>1351373</v>
          </cell>
          <cell r="C112">
            <v>100709</v>
          </cell>
          <cell r="D112">
            <v>58471</v>
          </cell>
          <cell r="E112">
            <v>23980</v>
          </cell>
          <cell r="F112">
            <v>1535086</v>
          </cell>
        </row>
        <row r="113">
          <cell r="A113" t="str">
            <v>Idaho, 2011</v>
          </cell>
          <cell r="B113">
            <v>1388943</v>
          </cell>
          <cell r="C113">
            <v>109787</v>
          </cell>
          <cell r="D113">
            <v>62880</v>
          </cell>
          <cell r="E113">
            <v>25406</v>
          </cell>
          <cell r="F113">
            <v>1587086</v>
          </cell>
        </row>
        <row r="114">
          <cell r="A114" t="str">
            <v>Idaho, 2012</v>
          </cell>
          <cell r="B114">
            <v>1374065</v>
          </cell>
          <cell r="C114">
            <v>111776</v>
          </cell>
          <cell r="D114">
            <v>61356</v>
          </cell>
          <cell r="E114">
            <v>24735</v>
          </cell>
          <cell r="F114">
            <v>1570747</v>
          </cell>
        </row>
        <row r="115">
          <cell r="A115" t="str">
            <v>Idaho, 2013</v>
          </cell>
          <cell r="B115">
            <v>1482143</v>
          </cell>
          <cell r="C115">
            <v>127456</v>
          </cell>
          <cell r="D115">
            <v>67935</v>
          </cell>
          <cell r="E115">
            <v>27281</v>
          </cell>
          <cell r="F115">
            <v>1704449</v>
          </cell>
        </row>
        <row r="116">
          <cell r="A116" t="str">
            <v>Idaho, 2014</v>
          </cell>
          <cell r="B116">
            <v>1426683</v>
          </cell>
          <cell r="C116">
            <v>128949</v>
          </cell>
          <cell r="D116">
            <v>67509</v>
          </cell>
          <cell r="E116">
            <v>26775</v>
          </cell>
          <cell r="F116">
            <v>1650525</v>
          </cell>
        </row>
        <row r="117">
          <cell r="A117" t="str">
            <v>Idaho, 2015</v>
          </cell>
          <cell r="B117">
            <v>1469308</v>
          </cell>
          <cell r="C117">
            <v>136952</v>
          </cell>
          <cell r="D117">
            <v>70098</v>
          </cell>
          <cell r="E117">
            <v>28390</v>
          </cell>
          <cell r="F117">
            <v>1705292</v>
          </cell>
        </row>
        <row r="118">
          <cell r="A118" t="str">
            <v>Idaho, 2016</v>
          </cell>
          <cell r="B118">
            <v>1331892</v>
          </cell>
          <cell r="C118">
            <v>131603</v>
          </cell>
          <cell r="D118">
            <v>64681</v>
          </cell>
          <cell r="E118">
            <v>25440</v>
          </cell>
          <cell r="F118">
            <v>1554682</v>
          </cell>
        </row>
        <row r="119">
          <cell r="A119" t="str">
            <v>Idaho, 2017</v>
          </cell>
          <cell r="B119">
            <v>1341857</v>
          </cell>
          <cell r="C119">
            <v>140110</v>
          </cell>
          <cell r="D119">
            <v>67751</v>
          </cell>
          <cell r="E119">
            <v>26601</v>
          </cell>
          <cell r="F119">
            <v>1576319</v>
          </cell>
        </row>
        <row r="120">
          <cell r="A120" t="str">
            <v>Illinois, 2009</v>
          </cell>
          <cell r="B120">
            <v>11323900</v>
          </cell>
          <cell r="C120">
            <v>804827</v>
          </cell>
          <cell r="D120">
            <v>539867</v>
          </cell>
          <cell r="E120">
            <v>223034</v>
          </cell>
          <cell r="F120">
            <v>12892496</v>
          </cell>
        </row>
        <row r="121">
          <cell r="A121" t="str">
            <v>Illinois, 2010</v>
          </cell>
          <cell r="B121">
            <v>11310449</v>
          </cell>
          <cell r="C121">
            <v>825429</v>
          </cell>
          <cell r="D121">
            <v>534430</v>
          </cell>
          <cell r="E121">
            <v>228984</v>
          </cell>
          <cell r="F121">
            <v>12896183</v>
          </cell>
        </row>
        <row r="122">
          <cell r="A122" t="str">
            <v>Illinois, 2011</v>
          </cell>
          <cell r="B122">
            <v>11150245</v>
          </cell>
          <cell r="C122">
            <v>830560</v>
          </cell>
          <cell r="D122">
            <v>525184</v>
          </cell>
          <cell r="E122">
            <v>228198</v>
          </cell>
          <cell r="F122">
            <v>12741975</v>
          </cell>
        </row>
        <row r="123">
          <cell r="A123" t="str">
            <v>Illinois, 2012</v>
          </cell>
          <cell r="B123">
            <v>11229169</v>
          </cell>
          <cell r="C123">
            <v>863294</v>
          </cell>
          <cell r="D123">
            <v>531838</v>
          </cell>
          <cell r="E123">
            <v>236385</v>
          </cell>
          <cell r="F123">
            <v>12856518</v>
          </cell>
        </row>
        <row r="124">
          <cell r="A124" t="str">
            <v>Illinois, 2013</v>
          </cell>
          <cell r="B124">
            <v>11145834</v>
          </cell>
          <cell r="C124">
            <v>884409</v>
          </cell>
          <cell r="D124">
            <v>515916</v>
          </cell>
          <cell r="E124">
            <v>238501</v>
          </cell>
          <cell r="F124">
            <v>12791075</v>
          </cell>
        </row>
        <row r="125">
          <cell r="A125" t="str">
            <v>Illinois, 2014</v>
          </cell>
          <cell r="B125">
            <v>11136098</v>
          </cell>
          <cell r="C125">
            <v>914956</v>
          </cell>
          <cell r="D125">
            <v>515550</v>
          </cell>
          <cell r="E125">
            <v>239298</v>
          </cell>
          <cell r="F125">
            <v>12811495</v>
          </cell>
        </row>
        <row r="126">
          <cell r="A126" t="str">
            <v>Illinois, 2015</v>
          </cell>
          <cell r="B126">
            <v>11442386</v>
          </cell>
          <cell r="C126">
            <v>984164</v>
          </cell>
          <cell r="D126">
            <v>544049</v>
          </cell>
          <cell r="E126">
            <v>246807</v>
          </cell>
          <cell r="F126">
            <v>13220780</v>
          </cell>
        </row>
        <row r="127">
          <cell r="A127" t="str">
            <v>Illinois, 2016</v>
          </cell>
          <cell r="B127">
            <v>11069119</v>
          </cell>
          <cell r="C127">
            <v>1004433</v>
          </cell>
          <cell r="D127">
            <v>535156</v>
          </cell>
          <cell r="E127">
            <v>246761</v>
          </cell>
          <cell r="F127">
            <v>12858632</v>
          </cell>
        </row>
        <row r="128">
          <cell r="A128" t="str">
            <v>Illinois, 2017</v>
          </cell>
          <cell r="B128">
            <v>11159510</v>
          </cell>
          <cell r="C128">
            <v>1062651</v>
          </cell>
          <cell r="D128">
            <v>556719</v>
          </cell>
          <cell r="E128">
            <v>252109</v>
          </cell>
          <cell r="F128">
            <v>13030989</v>
          </cell>
        </row>
        <row r="129">
          <cell r="A129" t="str">
            <v>Indiana, 2009</v>
          </cell>
          <cell r="B129">
            <v>5591406</v>
          </cell>
          <cell r="C129">
            <v>416773</v>
          </cell>
          <cell r="D129">
            <v>280877</v>
          </cell>
          <cell r="E129">
            <v>109599</v>
          </cell>
          <cell r="F129">
            <v>6401961</v>
          </cell>
        </row>
        <row r="130">
          <cell r="A130" t="str">
            <v>Indiana, 2010</v>
          </cell>
          <cell r="B130">
            <v>5657508</v>
          </cell>
          <cell r="C130">
            <v>434380</v>
          </cell>
          <cell r="D130">
            <v>281991</v>
          </cell>
          <cell r="E130">
            <v>108970</v>
          </cell>
          <cell r="F130">
            <v>6481765</v>
          </cell>
        </row>
        <row r="131">
          <cell r="A131" t="str">
            <v>Indiana, 2011</v>
          </cell>
          <cell r="B131">
            <v>5458671</v>
          </cell>
          <cell r="C131">
            <v>425796</v>
          </cell>
          <cell r="D131">
            <v>268972</v>
          </cell>
          <cell r="E131">
            <v>106511</v>
          </cell>
          <cell r="F131">
            <v>6258004</v>
          </cell>
        </row>
        <row r="132">
          <cell r="A132" t="str">
            <v>Indiana, 2012</v>
          </cell>
          <cell r="B132">
            <v>5664928</v>
          </cell>
          <cell r="C132">
            <v>462381</v>
          </cell>
          <cell r="D132">
            <v>281631</v>
          </cell>
          <cell r="E132">
            <v>113918</v>
          </cell>
          <cell r="F132">
            <v>6524394</v>
          </cell>
        </row>
        <row r="133">
          <cell r="A133" t="str">
            <v>Indiana, 2013</v>
          </cell>
          <cell r="B133">
            <v>5698923</v>
          </cell>
          <cell r="C133">
            <v>475469</v>
          </cell>
          <cell r="D133">
            <v>276496</v>
          </cell>
          <cell r="E133">
            <v>117887</v>
          </cell>
          <cell r="F133">
            <v>6566223</v>
          </cell>
        </row>
        <row r="134">
          <cell r="A134" t="str">
            <v>Indiana, 2014</v>
          </cell>
          <cell r="B134">
            <v>5505109</v>
          </cell>
          <cell r="C134">
            <v>479402</v>
          </cell>
          <cell r="D134">
            <v>269533</v>
          </cell>
          <cell r="E134">
            <v>117992</v>
          </cell>
          <cell r="F134">
            <v>6372916</v>
          </cell>
        </row>
        <row r="135">
          <cell r="A135" t="str">
            <v>Indiana, 2015</v>
          </cell>
          <cell r="B135">
            <v>5628614</v>
          </cell>
          <cell r="C135">
            <v>514593</v>
          </cell>
          <cell r="D135">
            <v>276055</v>
          </cell>
          <cell r="E135">
            <v>120986</v>
          </cell>
          <cell r="F135">
            <v>6539401</v>
          </cell>
        </row>
        <row r="136">
          <cell r="A136" t="str">
            <v>Indiana, 2016</v>
          </cell>
          <cell r="B136">
            <v>5728367</v>
          </cell>
          <cell r="C136">
            <v>544935</v>
          </cell>
          <cell r="D136">
            <v>286425</v>
          </cell>
          <cell r="E136">
            <v>125727</v>
          </cell>
          <cell r="F136">
            <v>6685870</v>
          </cell>
        </row>
        <row r="137">
          <cell r="A137" t="str">
            <v>Indiana, 2017</v>
          </cell>
          <cell r="B137">
            <v>5762349</v>
          </cell>
          <cell r="C137">
            <v>575878</v>
          </cell>
          <cell r="D137">
            <v>292902</v>
          </cell>
          <cell r="E137">
            <v>130689</v>
          </cell>
          <cell r="F137">
            <v>6761818</v>
          </cell>
        </row>
        <row r="138">
          <cell r="A138" t="str">
            <v>Iowa, 2009</v>
          </cell>
          <cell r="B138">
            <v>2535140</v>
          </cell>
          <cell r="C138">
            <v>209370</v>
          </cell>
          <cell r="D138">
            <v>156821</v>
          </cell>
          <cell r="E138">
            <v>70794</v>
          </cell>
          <cell r="F138">
            <v>2972825</v>
          </cell>
        </row>
        <row r="139">
          <cell r="A139" t="str">
            <v>Iowa, 2010</v>
          </cell>
          <cell r="B139">
            <v>2553178</v>
          </cell>
          <cell r="C139">
            <v>216771</v>
          </cell>
          <cell r="D139">
            <v>155976</v>
          </cell>
          <cell r="E139">
            <v>69946</v>
          </cell>
          <cell r="F139">
            <v>2995769</v>
          </cell>
        </row>
        <row r="140">
          <cell r="A140" t="str">
            <v>Iowa, 2011</v>
          </cell>
          <cell r="B140">
            <v>2541336</v>
          </cell>
          <cell r="C140">
            <v>217038</v>
          </cell>
          <cell r="D140">
            <v>152103</v>
          </cell>
          <cell r="E140">
            <v>69507</v>
          </cell>
          <cell r="F140">
            <v>2980619</v>
          </cell>
        </row>
        <row r="141">
          <cell r="A141" t="str">
            <v>Iowa, 2012</v>
          </cell>
          <cell r="B141">
            <v>2694252</v>
          </cell>
          <cell r="C141">
            <v>235375</v>
          </cell>
          <cell r="D141">
            <v>159136</v>
          </cell>
          <cell r="E141">
            <v>74453</v>
          </cell>
          <cell r="F141">
            <v>3164320</v>
          </cell>
        </row>
        <row r="142">
          <cell r="A142" t="str">
            <v>Iowa, 2013</v>
          </cell>
          <cell r="B142">
            <v>2562961</v>
          </cell>
          <cell r="C142">
            <v>228193</v>
          </cell>
          <cell r="D142">
            <v>148212</v>
          </cell>
          <cell r="E142">
            <v>71744</v>
          </cell>
          <cell r="F142">
            <v>3011954</v>
          </cell>
        </row>
        <row r="143">
          <cell r="A143" t="str">
            <v>Iowa, 2014</v>
          </cell>
          <cell r="B143">
            <v>2545385</v>
          </cell>
          <cell r="C143">
            <v>234740</v>
          </cell>
          <cell r="D143">
            <v>146264</v>
          </cell>
          <cell r="E143">
            <v>70042</v>
          </cell>
          <cell r="F143">
            <v>2996688</v>
          </cell>
        </row>
        <row r="144">
          <cell r="A144" t="str">
            <v>Iowa, 2015</v>
          </cell>
          <cell r="B144">
            <v>2795199</v>
          </cell>
          <cell r="C144">
            <v>272782</v>
          </cell>
          <cell r="D144">
            <v>162674</v>
          </cell>
          <cell r="E144">
            <v>79013</v>
          </cell>
          <cell r="F144">
            <v>3310134</v>
          </cell>
        </row>
        <row r="145">
          <cell r="A145" t="str">
            <v>Iowa, 2016</v>
          </cell>
          <cell r="B145">
            <v>2642491</v>
          </cell>
          <cell r="C145">
            <v>264476</v>
          </cell>
          <cell r="D145">
            <v>149110</v>
          </cell>
          <cell r="E145">
            <v>72796</v>
          </cell>
          <cell r="F145">
            <v>3128608</v>
          </cell>
        </row>
        <row r="146">
          <cell r="A146" t="str">
            <v>Iowa, 2017</v>
          </cell>
          <cell r="B146">
            <v>2563894</v>
          </cell>
          <cell r="C146">
            <v>267489</v>
          </cell>
          <cell r="D146">
            <v>147532</v>
          </cell>
          <cell r="E146">
            <v>70941</v>
          </cell>
          <cell r="F146">
            <v>3049856</v>
          </cell>
        </row>
        <row r="147">
          <cell r="A147" t="str">
            <v>Kansas, 2009</v>
          </cell>
          <cell r="B147">
            <v>2429989</v>
          </cell>
          <cell r="C147">
            <v>177191</v>
          </cell>
          <cell r="D147">
            <v>127586</v>
          </cell>
          <cell r="E147">
            <v>58394</v>
          </cell>
          <cell r="F147">
            <v>2793990</v>
          </cell>
        </row>
        <row r="148">
          <cell r="A148" t="str">
            <v>Kansas, 2010</v>
          </cell>
          <cell r="B148">
            <v>2383005</v>
          </cell>
          <cell r="C148">
            <v>177286</v>
          </cell>
          <cell r="D148">
            <v>124211</v>
          </cell>
          <cell r="E148">
            <v>56438</v>
          </cell>
          <cell r="F148">
            <v>2740733</v>
          </cell>
        </row>
        <row r="149">
          <cell r="A149" t="str">
            <v>Kansas, 2011</v>
          </cell>
          <cell r="B149">
            <v>2546479</v>
          </cell>
          <cell r="C149">
            <v>193862</v>
          </cell>
          <cell r="D149">
            <v>130907</v>
          </cell>
          <cell r="E149">
            <v>59434</v>
          </cell>
          <cell r="F149">
            <v>2931206</v>
          </cell>
        </row>
        <row r="150">
          <cell r="A150" t="str">
            <v>Kansas, 2012</v>
          </cell>
          <cell r="B150">
            <v>2536667</v>
          </cell>
          <cell r="C150">
            <v>199268</v>
          </cell>
          <cell r="D150">
            <v>129873</v>
          </cell>
          <cell r="E150">
            <v>60895</v>
          </cell>
          <cell r="F150">
            <v>2925322</v>
          </cell>
        </row>
        <row r="151">
          <cell r="A151" t="str">
            <v>Kansas, 2013</v>
          </cell>
          <cell r="B151">
            <v>2481369</v>
          </cell>
          <cell r="C151">
            <v>204748</v>
          </cell>
          <cell r="D151">
            <v>126136</v>
          </cell>
          <cell r="E151">
            <v>60438</v>
          </cell>
          <cell r="F151">
            <v>2873594</v>
          </cell>
        </row>
        <row r="152">
          <cell r="A152" t="str">
            <v>Kansas, 2014</v>
          </cell>
          <cell r="B152">
            <v>2504178</v>
          </cell>
          <cell r="C152">
            <v>212365</v>
          </cell>
          <cell r="D152">
            <v>128895</v>
          </cell>
          <cell r="E152">
            <v>60415</v>
          </cell>
          <cell r="F152">
            <v>2905975</v>
          </cell>
        </row>
        <row r="153">
          <cell r="A153" t="str">
            <v>Kansas, 2015</v>
          </cell>
          <cell r="B153">
            <v>2564369</v>
          </cell>
          <cell r="C153">
            <v>228014</v>
          </cell>
          <cell r="D153">
            <v>131257</v>
          </cell>
          <cell r="E153">
            <v>61827</v>
          </cell>
          <cell r="F153">
            <v>2985149</v>
          </cell>
        </row>
        <row r="154">
          <cell r="A154" t="str">
            <v>Kansas, 2016</v>
          </cell>
          <cell r="B154">
            <v>2503535</v>
          </cell>
          <cell r="C154">
            <v>229049</v>
          </cell>
          <cell r="D154">
            <v>128394</v>
          </cell>
          <cell r="E154">
            <v>60523</v>
          </cell>
          <cell r="F154">
            <v>2919733</v>
          </cell>
        </row>
        <row r="155">
          <cell r="A155" t="str">
            <v>Kansas, 2017</v>
          </cell>
          <cell r="B155">
            <v>2520611</v>
          </cell>
          <cell r="C155">
            <v>245295</v>
          </cell>
          <cell r="D155">
            <v>132767</v>
          </cell>
          <cell r="E155">
            <v>63198</v>
          </cell>
          <cell r="F155">
            <v>2961871</v>
          </cell>
        </row>
        <row r="156">
          <cell r="A156" t="str">
            <v>Kentucky, 2009</v>
          </cell>
          <cell r="B156">
            <v>3758516</v>
          </cell>
          <cell r="C156">
            <v>302691</v>
          </cell>
          <cell r="D156">
            <v>187916</v>
          </cell>
          <cell r="E156">
            <v>68746</v>
          </cell>
          <cell r="F156">
            <v>4318288</v>
          </cell>
        </row>
        <row r="157">
          <cell r="A157" t="str">
            <v>Kentucky, 2010</v>
          </cell>
          <cell r="B157">
            <v>3630692</v>
          </cell>
          <cell r="C157">
            <v>301597</v>
          </cell>
          <cell r="D157">
            <v>178448</v>
          </cell>
          <cell r="E157">
            <v>67740</v>
          </cell>
          <cell r="F157">
            <v>4178330</v>
          </cell>
        </row>
        <row r="158">
          <cell r="A158" t="str">
            <v>Kentucky, 2011</v>
          </cell>
          <cell r="B158">
            <v>3722756</v>
          </cell>
          <cell r="C158">
            <v>319611</v>
          </cell>
          <cell r="D158">
            <v>182540</v>
          </cell>
          <cell r="E158">
            <v>71533</v>
          </cell>
          <cell r="F158">
            <v>4295103</v>
          </cell>
        </row>
        <row r="159">
          <cell r="A159" t="str">
            <v>Kentucky, 2012</v>
          </cell>
          <cell r="B159">
            <v>3762939</v>
          </cell>
          <cell r="C159">
            <v>333018</v>
          </cell>
          <cell r="D159">
            <v>184958</v>
          </cell>
          <cell r="E159">
            <v>72126</v>
          </cell>
          <cell r="F159">
            <v>4353333</v>
          </cell>
        </row>
        <row r="160">
          <cell r="A160" t="str">
            <v>Kentucky, 2013</v>
          </cell>
          <cell r="B160">
            <v>3780385</v>
          </cell>
          <cell r="C160">
            <v>344310</v>
          </cell>
          <cell r="D160">
            <v>187052</v>
          </cell>
          <cell r="E160">
            <v>73790</v>
          </cell>
          <cell r="F160">
            <v>4383424</v>
          </cell>
        </row>
        <row r="161">
          <cell r="A161" t="str">
            <v>Kentucky, 2014</v>
          </cell>
          <cell r="B161">
            <v>3770530</v>
          </cell>
          <cell r="C161">
            <v>356500</v>
          </cell>
          <cell r="D161">
            <v>189014</v>
          </cell>
          <cell r="E161">
            <v>75519</v>
          </cell>
          <cell r="F161">
            <v>4391453</v>
          </cell>
        </row>
        <row r="162">
          <cell r="A162" t="str">
            <v>Kentucky, 2015</v>
          </cell>
          <cell r="B162">
            <v>4076055</v>
          </cell>
          <cell r="C162">
            <v>407767</v>
          </cell>
          <cell r="D162">
            <v>209373</v>
          </cell>
          <cell r="E162">
            <v>84146</v>
          </cell>
          <cell r="F162">
            <v>4777819</v>
          </cell>
        </row>
        <row r="163">
          <cell r="A163" t="str">
            <v>Kentucky, 2016</v>
          </cell>
          <cell r="B163">
            <v>3885085</v>
          </cell>
          <cell r="C163">
            <v>401651</v>
          </cell>
          <cell r="D163">
            <v>203673</v>
          </cell>
          <cell r="E163">
            <v>81928</v>
          </cell>
          <cell r="F163">
            <v>4572329</v>
          </cell>
        </row>
        <row r="164">
          <cell r="A164" t="str">
            <v>Kentucky, 2017</v>
          </cell>
          <cell r="B164">
            <v>3807086</v>
          </cell>
          <cell r="C164">
            <v>408860</v>
          </cell>
          <cell r="D164">
            <v>204285</v>
          </cell>
          <cell r="E164">
            <v>81392</v>
          </cell>
          <cell r="F164">
            <v>4501623</v>
          </cell>
        </row>
        <row r="165">
          <cell r="A165" t="str">
            <v>Louisiana, 2009</v>
          </cell>
          <cell r="B165">
            <v>3899819</v>
          </cell>
          <cell r="C165">
            <v>288045</v>
          </cell>
          <cell r="D165">
            <v>184257</v>
          </cell>
          <cell r="E165">
            <v>66063</v>
          </cell>
          <cell r="F165">
            <v>4437074</v>
          </cell>
        </row>
        <row r="166">
          <cell r="A166" t="str">
            <v>Louisiana, 2010</v>
          </cell>
          <cell r="B166">
            <v>3944122</v>
          </cell>
          <cell r="C166">
            <v>302067</v>
          </cell>
          <cell r="D166">
            <v>180696</v>
          </cell>
          <cell r="E166">
            <v>64733</v>
          </cell>
          <cell r="F166">
            <v>4490871</v>
          </cell>
        </row>
        <row r="167">
          <cell r="A167" t="str">
            <v>Louisiana, 2011</v>
          </cell>
          <cell r="B167">
            <v>3980965</v>
          </cell>
          <cell r="C167">
            <v>309801</v>
          </cell>
          <cell r="D167">
            <v>181976</v>
          </cell>
          <cell r="E167">
            <v>67101</v>
          </cell>
          <cell r="F167">
            <v>4539451</v>
          </cell>
        </row>
        <row r="168">
          <cell r="A168" t="str">
            <v>Louisiana, 2012</v>
          </cell>
          <cell r="B168">
            <v>4132591</v>
          </cell>
          <cell r="C168">
            <v>330837</v>
          </cell>
          <cell r="D168">
            <v>188346</v>
          </cell>
          <cell r="E168">
            <v>70666</v>
          </cell>
          <cell r="F168">
            <v>4722489</v>
          </cell>
        </row>
        <row r="169">
          <cell r="A169" t="str">
            <v>Louisiana, 2013</v>
          </cell>
          <cell r="B169">
            <v>3903947</v>
          </cell>
          <cell r="C169">
            <v>321902</v>
          </cell>
          <cell r="D169">
            <v>179769</v>
          </cell>
          <cell r="E169">
            <v>67549</v>
          </cell>
          <cell r="F169">
            <v>4472031</v>
          </cell>
        </row>
        <row r="170">
          <cell r="A170" t="str">
            <v>Louisiana, 2014</v>
          </cell>
          <cell r="B170">
            <v>4091038</v>
          </cell>
          <cell r="C170">
            <v>356160</v>
          </cell>
          <cell r="D170">
            <v>193538</v>
          </cell>
          <cell r="E170">
            <v>74510</v>
          </cell>
          <cell r="F170">
            <v>4714491</v>
          </cell>
        </row>
        <row r="171">
          <cell r="A171" t="str">
            <v>Louisiana, 2015</v>
          </cell>
          <cell r="B171">
            <v>3956803</v>
          </cell>
          <cell r="C171">
            <v>354599</v>
          </cell>
          <cell r="D171">
            <v>186715</v>
          </cell>
          <cell r="E171">
            <v>72346</v>
          </cell>
          <cell r="F171">
            <v>4572767</v>
          </cell>
        </row>
        <row r="172">
          <cell r="A172" t="str">
            <v>Louisiana, 2016</v>
          </cell>
          <cell r="B172">
            <v>4236742</v>
          </cell>
          <cell r="C172">
            <v>421504</v>
          </cell>
          <cell r="D172">
            <v>213070</v>
          </cell>
          <cell r="E172">
            <v>83536</v>
          </cell>
          <cell r="F172">
            <v>4956698</v>
          </cell>
        </row>
        <row r="173">
          <cell r="A173" t="str">
            <v>Louisiana, 2017</v>
          </cell>
          <cell r="B173">
            <v>3819202</v>
          </cell>
          <cell r="C173">
            <v>370525</v>
          </cell>
          <cell r="D173">
            <v>183095</v>
          </cell>
          <cell r="E173">
            <v>71512</v>
          </cell>
          <cell r="F173">
            <v>4444334</v>
          </cell>
        </row>
        <row r="174">
          <cell r="A174" t="str">
            <v>Maine, 2009</v>
          </cell>
          <cell r="B174">
            <v>1119334</v>
          </cell>
          <cell r="C174">
            <v>101939</v>
          </cell>
          <cell r="D174">
            <v>68909</v>
          </cell>
          <cell r="E174">
            <v>26939</v>
          </cell>
          <cell r="F174">
            <v>1316380</v>
          </cell>
        </row>
        <row r="175">
          <cell r="A175" t="str">
            <v>Maine, 2010</v>
          </cell>
          <cell r="B175">
            <v>1124627</v>
          </cell>
          <cell r="C175">
            <v>106281</v>
          </cell>
          <cell r="D175">
            <v>69815</v>
          </cell>
          <cell r="E175">
            <v>27321</v>
          </cell>
          <cell r="F175">
            <v>1327665</v>
          </cell>
        </row>
        <row r="176">
          <cell r="A176" t="str">
            <v>Maine, 2011</v>
          </cell>
          <cell r="B176">
            <v>1198433</v>
          </cell>
          <cell r="C176">
            <v>117379</v>
          </cell>
          <cell r="D176">
            <v>73424</v>
          </cell>
          <cell r="E176">
            <v>29011</v>
          </cell>
          <cell r="F176">
            <v>1417781</v>
          </cell>
        </row>
        <row r="177">
          <cell r="A177" t="str">
            <v>Maine, 2012</v>
          </cell>
          <cell r="B177">
            <v>1102378</v>
          </cell>
          <cell r="C177">
            <v>112263</v>
          </cell>
          <cell r="D177">
            <v>69189</v>
          </cell>
          <cell r="E177">
            <v>28274</v>
          </cell>
          <cell r="F177">
            <v>1311652</v>
          </cell>
        </row>
        <row r="178">
          <cell r="A178" t="str">
            <v>Maine, 2013</v>
          </cell>
          <cell r="B178">
            <v>1109154</v>
          </cell>
          <cell r="C178">
            <v>120086</v>
          </cell>
          <cell r="D178">
            <v>70660</v>
          </cell>
          <cell r="E178">
            <v>29654</v>
          </cell>
          <cell r="F178">
            <v>1328320</v>
          </cell>
        </row>
        <row r="179">
          <cell r="A179" t="str">
            <v>Maine, 2014</v>
          </cell>
          <cell r="B179">
            <v>1115754</v>
          </cell>
          <cell r="C179">
            <v>128155</v>
          </cell>
          <cell r="D179">
            <v>72091</v>
          </cell>
          <cell r="E179">
            <v>30316</v>
          </cell>
          <cell r="F179">
            <v>1346053</v>
          </cell>
        </row>
        <row r="180">
          <cell r="A180" t="str">
            <v>Maine, 2015</v>
          </cell>
          <cell r="B180">
            <v>1099002</v>
          </cell>
          <cell r="C180">
            <v>132451</v>
          </cell>
          <cell r="D180">
            <v>71816</v>
          </cell>
          <cell r="E180">
            <v>30595</v>
          </cell>
          <cell r="F180">
            <v>1333487</v>
          </cell>
        </row>
        <row r="181">
          <cell r="A181" t="str">
            <v>Maine, 2016</v>
          </cell>
          <cell r="B181">
            <v>1114799</v>
          </cell>
          <cell r="C181">
            <v>140638</v>
          </cell>
          <cell r="D181">
            <v>71882</v>
          </cell>
          <cell r="E181">
            <v>31387</v>
          </cell>
          <cell r="F181">
            <v>1359301</v>
          </cell>
        </row>
        <row r="182">
          <cell r="A182" t="str">
            <v>Maine, 2017</v>
          </cell>
          <cell r="B182">
            <v>1110716</v>
          </cell>
          <cell r="C182">
            <v>148510</v>
          </cell>
          <cell r="D182">
            <v>74485</v>
          </cell>
          <cell r="E182">
            <v>32183</v>
          </cell>
          <cell r="F182">
            <v>1365894</v>
          </cell>
        </row>
        <row r="183">
          <cell r="A183" t="str">
            <v>Maryland, 2009</v>
          </cell>
          <cell r="B183">
            <v>4973429</v>
          </cell>
          <cell r="C183">
            <v>353989</v>
          </cell>
          <cell r="D183">
            <v>224763</v>
          </cell>
          <cell r="E183">
            <v>84360</v>
          </cell>
          <cell r="F183">
            <v>5637418</v>
          </cell>
        </row>
        <row r="184">
          <cell r="A184" t="str">
            <v>Maryland, 2010</v>
          </cell>
          <cell r="B184">
            <v>5048287</v>
          </cell>
          <cell r="C184">
            <v>365058</v>
          </cell>
          <cell r="D184">
            <v>225909</v>
          </cell>
          <cell r="E184">
            <v>89746</v>
          </cell>
          <cell r="F184">
            <v>5729150</v>
          </cell>
        </row>
        <row r="185">
          <cell r="A185" t="str">
            <v>Maryland, 2011</v>
          </cell>
          <cell r="B185">
            <v>5052050</v>
          </cell>
          <cell r="C185">
            <v>377455</v>
          </cell>
          <cell r="D185">
            <v>227257</v>
          </cell>
          <cell r="E185">
            <v>93426</v>
          </cell>
          <cell r="F185">
            <v>5750718</v>
          </cell>
        </row>
        <row r="186">
          <cell r="A186" t="str">
            <v>Maryland, 2012</v>
          </cell>
          <cell r="B186">
            <v>5067075</v>
          </cell>
          <cell r="C186">
            <v>392611</v>
          </cell>
          <cell r="D186">
            <v>225660</v>
          </cell>
          <cell r="E186">
            <v>98017</v>
          </cell>
          <cell r="F186">
            <v>5785496</v>
          </cell>
        </row>
        <row r="187">
          <cell r="A187" t="str">
            <v>Maryland, 2013</v>
          </cell>
          <cell r="B187">
            <v>5070579</v>
          </cell>
          <cell r="C187">
            <v>408911</v>
          </cell>
          <cell r="D187">
            <v>224541</v>
          </cell>
          <cell r="E187">
            <v>100627</v>
          </cell>
          <cell r="F187">
            <v>5801682</v>
          </cell>
        </row>
        <row r="188">
          <cell r="A188" t="str">
            <v>Maryland, 2014</v>
          </cell>
          <cell r="B188">
            <v>5151312</v>
          </cell>
          <cell r="C188">
            <v>434185</v>
          </cell>
          <cell r="D188">
            <v>230765</v>
          </cell>
          <cell r="E188">
            <v>104186</v>
          </cell>
          <cell r="F188">
            <v>5923810</v>
          </cell>
        </row>
        <row r="189">
          <cell r="A189" t="str">
            <v>Maryland, 2015</v>
          </cell>
          <cell r="B189">
            <v>5162482</v>
          </cell>
          <cell r="C189">
            <v>453442</v>
          </cell>
          <cell r="D189">
            <v>231276</v>
          </cell>
          <cell r="E189">
            <v>106208</v>
          </cell>
          <cell r="F189">
            <v>5950118</v>
          </cell>
        </row>
        <row r="190">
          <cell r="A190" t="str">
            <v>Maryland, 2016</v>
          </cell>
          <cell r="B190">
            <v>5096912</v>
          </cell>
          <cell r="C190">
            <v>470187</v>
          </cell>
          <cell r="D190">
            <v>232135</v>
          </cell>
          <cell r="E190">
            <v>106493</v>
          </cell>
          <cell r="F190">
            <v>5904814</v>
          </cell>
        </row>
        <row r="191">
          <cell r="A191" t="str">
            <v>Maryland, 2017</v>
          </cell>
          <cell r="B191">
            <v>5084733</v>
          </cell>
          <cell r="C191">
            <v>489182</v>
          </cell>
          <cell r="D191">
            <v>240311</v>
          </cell>
          <cell r="E191">
            <v>106981</v>
          </cell>
          <cell r="F191">
            <v>5921207</v>
          </cell>
        </row>
        <row r="192">
          <cell r="A192" t="str">
            <v>Massachusetts, 2009</v>
          </cell>
          <cell r="B192">
            <v>5640481</v>
          </cell>
          <cell r="C192">
            <v>426481</v>
          </cell>
          <cell r="D192">
            <v>305551</v>
          </cell>
          <cell r="E192">
            <v>136969</v>
          </cell>
          <cell r="F192">
            <v>6511176</v>
          </cell>
        </row>
        <row r="193">
          <cell r="A193" t="str">
            <v>Massachusetts, 2010</v>
          </cell>
          <cell r="B193">
            <v>5610561</v>
          </cell>
          <cell r="C193">
            <v>431492</v>
          </cell>
          <cell r="D193">
            <v>307584</v>
          </cell>
          <cell r="E193">
            <v>138046</v>
          </cell>
          <cell r="F193">
            <v>6492771</v>
          </cell>
        </row>
        <row r="194">
          <cell r="A194" t="str">
            <v>Massachusetts, 2011</v>
          </cell>
          <cell r="B194">
            <v>5626810</v>
          </cell>
          <cell r="C194">
            <v>447029</v>
          </cell>
          <cell r="D194">
            <v>308066</v>
          </cell>
          <cell r="E194">
            <v>141922</v>
          </cell>
          <cell r="F194">
            <v>6522562</v>
          </cell>
        </row>
        <row r="195">
          <cell r="A195" t="str">
            <v>Massachusetts, 2012</v>
          </cell>
          <cell r="B195">
            <v>5646777</v>
          </cell>
          <cell r="C195">
            <v>464265</v>
          </cell>
          <cell r="D195">
            <v>302477</v>
          </cell>
          <cell r="E195">
            <v>144764</v>
          </cell>
          <cell r="F195">
            <v>6555027</v>
          </cell>
        </row>
        <row r="196">
          <cell r="A196" t="str">
            <v>Massachusetts, 2013</v>
          </cell>
          <cell r="B196">
            <v>5683181</v>
          </cell>
          <cell r="C196">
            <v>487404</v>
          </cell>
          <cell r="D196">
            <v>301364</v>
          </cell>
          <cell r="E196">
            <v>148703</v>
          </cell>
          <cell r="F196">
            <v>6615252</v>
          </cell>
        </row>
        <row r="197">
          <cell r="A197" t="str">
            <v>Massachusetts, 2014</v>
          </cell>
          <cell r="B197">
            <v>5706302</v>
          </cell>
          <cell r="C197">
            <v>511109</v>
          </cell>
          <cell r="D197">
            <v>300084</v>
          </cell>
          <cell r="E197">
            <v>151198</v>
          </cell>
          <cell r="F197">
            <v>6667515</v>
          </cell>
        </row>
        <row r="198">
          <cell r="A198" t="str">
            <v>Massachusetts, 2015</v>
          </cell>
          <cell r="B198">
            <v>5703848</v>
          </cell>
          <cell r="C198">
            <v>532942</v>
          </cell>
          <cell r="D198">
            <v>293687</v>
          </cell>
          <cell r="E198">
            <v>153640</v>
          </cell>
          <cell r="F198">
            <v>6688538</v>
          </cell>
        </row>
        <row r="199">
          <cell r="A199" t="str">
            <v>Massachusetts, 2016</v>
          </cell>
          <cell r="B199">
            <v>5727121</v>
          </cell>
          <cell r="C199">
            <v>560636</v>
          </cell>
          <cell r="D199">
            <v>300956</v>
          </cell>
          <cell r="E199">
            <v>155002</v>
          </cell>
          <cell r="F199">
            <v>6741921</v>
          </cell>
        </row>
        <row r="200">
          <cell r="A200" t="str">
            <v>Massachusetts, 2017</v>
          </cell>
          <cell r="B200">
            <v>5743714</v>
          </cell>
          <cell r="C200">
            <v>588877</v>
          </cell>
          <cell r="D200">
            <v>305080</v>
          </cell>
          <cell r="E200">
            <v>155261</v>
          </cell>
          <cell r="F200">
            <v>6792932</v>
          </cell>
        </row>
        <row r="201">
          <cell r="A201" t="str">
            <v>Michigan, 2009</v>
          </cell>
          <cell r="B201">
            <v>8743102</v>
          </cell>
          <cell r="C201">
            <v>666763</v>
          </cell>
          <cell r="D201">
            <v>445422</v>
          </cell>
          <cell r="E201">
            <v>174174</v>
          </cell>
          <cell r="F201">
            <v>10032443</v>
          </cell>
        </row>
        <row r="202">
          <cell r="A202" t="str">
            <v>Michigan, 2010</v>
          </cell>
          <cell r="B202">
            <v>8713133</v>
          </cell>
          <cell r="C202">
            <v>689785</v>
          </cell>
          <cell r="D202">
            <v>455675</v>
          </cell>
          <cell r="E202">
            <v>180206</v>
          </cell>
          <cell r="F202">
            <v>10036819</v>
          </cell>
        </row>
        <row r="203">
          <cell r="A203" t="str">
            <v>Michigan, 2011</v>
          </cell>
          <cell r="B203">
            <v>8681964</v>
          </cell>
          <cell r="C203">
            <v>713446</v>
          </cell>
          <cell r="D203">
            <v>456166</v>
          </cell>
          <cell r="E203">
            <v>186451</v>
          </cell>
          <cell r="F203">
            <v>10032554</v>
          </cell>
        </row>
        <row r="204">
          <cell r="A204" t="str">
            <v>Michigan, 2012</v>
          </cell>
          <cell r="B204">
            <v>8588378</v>
          </cell>
          <cell r="C204">
            <v>734816</v>
          </cell>
          <cell r="D204">
            <v>450348</v>
          </cell>
          <cell r="E204">
            <v>192075</v>
          </cell>
          <cell r="F204">
            <v>9964477</v>
          </cell>
        </row>
        <row r="205">
          <cell r="A205" t="str">
            <v>Michigan, 2013</v>
          </cell>
          <cell r="B205">
            <v>8584902</v>
          </cell>
          <cell r="C205">
            <v>771330</v>
          </cell>
          <cell r="D205">
            <v>448409</v>
          </cell>
          <cell r="E205">
            <v>197208</v>
          </cell>
          <cell r="F205">
            <v>10002911</v>
          </cell>
        </row>
        <row r="206">
          <cell r="A206" t="str">
            <v>Michigan, 2014</v>
          </cell>
          <cell r="B206">
            <v>8731887</v>
          </cell>
          <cell r="C206">
            <v>816393</v>
          </cell>
          <cell r="D206">
            <v>459374</v>
          </cell>
          <cell r="E206">
            <v>206075</v>
          </cell>
          <cell r="F206">
            <v>10210022</v>
          </cell>
        </row>
        <row r="207">
          <cell r="A207" t="str">
            <v>Michigan, 2015</v>
          </cell>
          <cell r="B207">
            <v>8368295</v>
          </cell>
          <cell r="C207">
            <v>821140</v>
          </cell>
          <cell r="D207">
            <v>446290</v>
          </cell>
          <cell r="E207">
            <v>200908</v>
          </cell>
          <cell r="F207">
            <v>9833515</v>
          </cell>
        </row>
        <row r="208">
          <cell r="A208" t="str">
            <v>Michigan, 2016</v>
          </cell>
          <cell r="B208">
            <v>8506845</v>
          </cell>
          <cell r="C208">
            <v>872464</v>
          </cell>
          <cell r="D208">
            <v>453485</v>
          </cell>
          <cell r="E208">
            <v>205862</v>
          </cell>
          <cell r="F208">
            <v>10038266</v>
          </cell>
        </row>
        <row r="209">
          <cell r="A209" t="str">
            <v>Michigan, 2017</v>
          </cell>
          <cell r="B209">
            <v>8290710</v>
          </cell>
          <cell r="C209">
            <v>891473</v>
          </cell>
          <cell r="D209">
            <v>450898</v>
          </cell>
          <cell r="E209">
            <v>202620</v>
          </cell>
          <cell r="F209">
            <v>9835701</v>
          </cell>
        </row>
        <row r="210">
          <cell r="A210" t="str">
            <v>Minnesota, 2009</v>
          </cell>
          <cell r="B210">
            <v>4538591</v>
          </cell>
          <cell r="C210">
            <v>322401</v>
          </cell>
          <cell r="D210">
            <v>220313</v>
          </cell>
          <cell r="E210">
            <v>98966</v>
          </cell>
          <cell r="F210">
            <v>5177992</v>
          </cell>
        </row>
        <row r="211">
          <cell r="A211" t="str">
            <v>Minnesota, 2010</v>
          </cell>
          <cell r="B211">
            <v>4629247</v>
          </cell>
          <cell r="C211">
            <v>337080</v>
          </cell>
          <cell r="D211">
            <v>227161</v>
          </cell>
          <cell r="E211">
            <v>99925</v>
          </cell>
          <cell r="F211">
            <v>5293148</v>
          </cell>
        </row>
        <row r="212">
          <cell r="A212" t="str">
            <v>Minnesota, 2011</v>
          </cell>
          <cell r="B212">
            <v>4525805</v>
          </cell>
          <cell r="C212">
            <v>335299</v>
          </cell>
          <cell r="D212">
            <v>217665</v>
          </cell>
          <cell r="E212">
            <v>98866</v>
          </cell>
          <cell r="F212">
            <v>5176137</v>
          </cell>
        </row>
        <row r="213">
          <cell r="A213" t="str">
            <v>Minnesota, 2012</v>
          </cell>
          <cell r="B213">
            <v>4462837</v>
          </cell>
          <cell r="C213">
            <v>339426</v>
          </cell>
          <cell r="D213">
            <v>210270</v>
          </cell>
          <cell r="E213">
            <v>96862</v>
          </cell>
          <cell r="F213">
            <v>5110756</v>
          </cell>
        </row>
        <row r="214">
          <cell r="A214" t="str">
            <v>Minnesota, 2013</v>
          </cell>
          <cell r="B214">
            <v>4928606</v>
          </cell>
          <cell r="C214">
            <v>423448</v>
          </cell>
          <cell r="D214">
            <v>256016</v>
          </cell>
          <cell r="E214">
            <v>115688</v>
          </cell>
          <cell r="F214">
            <v>5721822</v>
          </cell>
        </row>
        <row r="215">
          <cell r="A215" t="str">
            <v>Minnesota, 2014</v>
          </cell>
          <cell r="B215">
            <v>4662692</v>
          </cell>
          <cell r="C215">
            <v>390399</v>
          </cell>
          <cell r="D215">
            <v>224498</v>
          </cell>
          <cell r="E215">
            <v>104746</v>
          </cell>
          <cell r="F215">
            <v>5381551</v>
          </cell>
        </row>
        <row r="216">
          <cell r="A216" t="str">
            <v>Minnesota, 2015</v>
          </cell>
          <cell r="B216">
            <v>4697218</v>
          </cell>
          <cell r="C216">
            <v>414254</v>
          </cell>
          <cell r="D216">
            <v>231028</v>
          </cell>
          <cell r="E216">
            <v>109603</v>
          </cell>
          <cell r="F216">
            <v>5453931</v>
          </cell>
        </row>
        <row r="217">
          <cell r="A217" t="str">
            <v>Minnesota, 2016</v>
          </cell>
          <cell r="B217">
            <v>4673098</v>
          </cell>
          <cell r="C217">
            <v>431224</v>
          </cell>
          <cell r="D217">
            <v>231963</v>
          </cell>
          <cell r="E217">
            <v>112454</v>
          </cell>
          <cell r="F217">
            <v>5449528</v>
          </cell>
        </row>
        <row r="218">
          <cell r="A218" t="str">
            <v>Minnesota, 2017</v>
          </cell>
          <cell r="B218">
            <v>4540255</v>
          </cell>
          <cell r="C218">
            <v>437517</v>
          </cell>
          <cell r="D218">
            <v>227864</v>
          </cell>
          <cell r="E218">
            <v>108553</v>
          </cell>
          <cell r="F218">
            <v>5314189</v>
          </cell>
        </row>
        <row r="219">
          <cell r="A219" t="str">
            <v>Mississippi, 2009</v>
          </cell>
          <cell r="B219">
            <v>2614039</v>
          </cell>
          <cell r="C219">
            <v>199675</v>
          </cell>
          <cell r="D219">
            <v>127688</v>
          </cell>
          <cell r="E219">
            <v>47583</v>
          </cell>
          <cell r="F219">
            <v>2987771</v>
          </cell>
        </row>
        <row r="220">
          <cell r="A220" t="str">
            <v>Mississippi, 2010</v>
          </cell>
          <cell r="B220">
            <v>2476949</v>
          </cell>
          <cell r="C220">
            <v>196536</v>
          </cell>
          <cell r="D220">
            <v>114209</v>
          </cell>
          <cell r="E220">
            <v>41517</v>
          </cell>
          <cell r="F220">
            <v>2830107</v>
          </cell>
        </row>
        <row r="221">
          <cell r="A221" t="str">
            <v>Mississippi, 2011</v>
          </cell>
          <cell r="B221">
            <v>2603284</v>
          </cell>
          <cell r="C221">
            <v>214898</v>
          </cell>
          <cell r="D221">
            <v>122846</v>
          </cell>
          <cell r="E221">
            <v>44277</v>
          </cell>
          <cell r="F221">
            <v>2986137</v>
          </cell>
        </row>
        <row r="222">
          <cell r="A222" t="str">
            <v>Mississippi, 2012</v>
          </cell>
          <cell r="B222">
            <v>2605343</v>
          </cell>
          <cell r="C222">
            <v>221140</v>
          </cell>
          <cell r="D222">
            <v>123278</v>
          </cell>
          <cell r="E222">
            <v>45573</v>
          </cell>
          <cell r="F222">
            <v>2995152</v>
          </cell>
        </row>
        <row r="223">
          <cell r="A223" t="str">
            <v>Mississippi, 2013</v>
          </cell>
          <cell r="B223">
            <v>2643949</v>
          </cell>
          <cell r="C223">
            <v>232288</v>
          </cell>
          <cell r="D223">
            <v>127792</v>
          </cell>
          <cell r="E223">
            <v>48331</v>
          </cell>
          <cell r="F223">
            <v>3052906</v>
          </cell>
        </row>
        <row r="224">
          <cell r="A224" t="str">
            <v>Mississippi, 2014</v>
          </cell>
          <cell r="B224">
            <v>2604431</v>
          </cell>
          <cell r="C224">
            <v>241432</v>
          </cell>
          <cell r="D224">
            <v>132555</v>
          </cell>
          <cell r="E224">
            <v>49480</v>
          </cell>
          <cell r="F224">
            <v>3028046</v>
          </cell>
        </row>
        <row r="225">
          <cell r="A225" t="str">
            <v>Mississippi, 2015</v>
          </cell>
          <cell r="B225">
            <v>2525473</v>
          </cell>
          <cell r="C225">
            <v>238065</v>
          </cell>
          <cell r="D225">
            <v>124108</v>
          </cell>
          <cell r="E225">
            <v>46473</v>
          </cell>
          <cell r="F225">
            <v>2933682</v>
          </cell>
        </row>
        <row r="226">
          <cell r="A226" t="str">
            <v>Mississippi, 2016</v>
          </cell>
          <cell r="B226">
            <v>2603013</v>
          </cell>
          <cell r="C226">
            <v>256739</v>
          </cell>
          <cell r="D226">
            <v>131126</v>
          </cell>
          <cell r="E226">
            <v>51026</v>
          </cell>
          <cell r="F226">
            <v>3041972</v>
          </cell>
        </row>
        <row r="227">
          <cell r="A227" t="str">
            <v>Mississippi, 2017</v>
          </cell>
          <cell r="B227">
            <v>2274018</v>
          </cell>
          <cell r="C227">
            <v>238831</v>
          </cell>
          <cell r="D227">
            <v>121400</v>
          </cell>
          <cell r="E227">
            <v>45104</v>
          </cell>
          <cell r="F227">
            <v>2679353</v>
          </cell>
        </row>
        <row r="228">
          <cell r="A228" t="str">
            <v>Missouri, 2009</v>
          </cell>
          <cell r="B228">
            <v>5006215</v>
          </cell>
          <cell r="C228">
            <v>399548</v>
          </cell>
          <cell r="D228">
            <v>269274</v>
          </cell>
          <cell r="E228">
            <v>108364</v>
          </cell>
          <cell r="F228">
            <v>5784755</v>
          </cell>
        </row>
        <row r="229">
          <cell r="A229" t="str">
            <v>Missouri, 2010</v>
          </cell>
          <cell r="B229">
            <v>5065542</v>
          </cell>
          <cell r="C229">
            <v>425423</v>
          </cell>
          <cell r="D229">
            <v>271521</v>
          </cell>
          <cell r="E229">
            <v>110522</v>
          </cell>
          <cell r="F229">
            <v>5871467</v>
          </cell>
        </row>
        <row r="230">
          <cell r="A230" t="str">
            <v>Missouri, 2011</v>
          </cell>
          <cell r="B230">
            <v>5073444</v>
          </cell>
          <cell r="C230">
            <v>431676</v>
          </cell>
          <cell r="D230">
            <v>269173</v>
          </cell>
          <cell r="E230">
            <v>110949</v>
          </cell>
          <cell r="F230">
            <v>5886675</v>
          </cell>
        </row>
        <row r="231">
          <cell r="A231" t="str">
            <v>Missouri, 2012</v>
          </cell>
          <cell r="B231">
            <v>5132637</v>
          </cell>
          <cell r="C231">
            <v>453953</v>
          </cell>
          <cell r="D231">
            <v>272174</v>
          </cell>
          <cell r="E231">
            <v>115390</v>
          </cell>
          <cell r="F231">
            <v>5975295</v>
          </cell>
        </row>
        <row r="232">
          <cell r="A232" t="str">
            <v>Missouri, 2013</v>
          </cell>
          <cell r="B232">
            <v>4965753</v>
          </cell>
          <cell r="C232">
            <v>446155</v>
          </cell>
          <cell r="D232">
            <v>262104</v>
          </cell>
          <cell r="E232">
            <v>111870</v>
          </cell>
          <cell r="F232">
            <v>5786199</v>
          </cell>
        </row>
        <row r="233">
          <cell r="A233" t="str">
            <v>Missouri, 2014</v>
          </cell>
          <cell r="B233">
            <v>5386944</v>
          </cell>
          <cell r="C233">
            <v>508952</v>
          </cell>
          <cell r="D233">
            <v>289575</v>
          </cell>
          <cell r="E233">
            <v>125310</v>
          </cell>
          <cell r="F233">
            <v>6312109</v>
          </cell>
        </row>
        <row r="234">
          <cell r="A234" t="str">
            <v>Missouri, 2015</v>
          </cell>
          <cell r="B234">
            <v>5069500</v>
          </cell>
          <cell r="C234">
            <v>492674</v>
          </cell>
          <cell r="D234">
            <v>274954</v>
          </cell>
          <cell r="E234">
            <v>118669</v>
          </cell>
          <cell r="F234">
            <v>5954813</v>
          </cell>
        </row>
        <row r="235">
          <cell r="A235" t="str">
            <v>Missouri, 2016</v>
          </cell>
          <cell r="B235">
            <v>5239804</v>
          </cell>
          <cell r="C235">
            <v>534890</v>
          </cell>
          <cell r="D235">
            <v>288149</v>
          </cell>
          <cell r="E235">
            <v>122917</v>
          </cell>
          <cell r="F235">
            <v>6185934</v>
          </cell>
        </row>
        <row r="236">
          <cell r="A236" t="str">
            <v>Missouri, 2017</v>
          </cell>
          <cell r="B236">
            <v>4987969</v>
          </cell>
          <cell r="C236">
            <v>519174</v>
          </cell>
          <cell r="D236">
            <v>273580</v>
          </cell>
          <cell r="E236">
            <v>116853</v>
          </cell>
          <cell r="F236">
            <v>5897576</v>
          </cell>
        </row>
        <row r="237">
          <cell r="A237" t="str">
            <v>Montana, 2009</v>
          </cell>
          <cell r="B237">
            <v>807519</v>
          </cell>
          <cell r="C237">
            <v>68052</v>
          </cell>
          <cell r="D237">
            <v>45974</v>
          </cell>
          <cell r="E237">
            <v>17812</v>
          </cell>
          <cell r="F237">
            <v>938828</v>
          </cell>
        </row>
        <row r="238">
          <cell r="A238" t="str">
            <v>Montana, 2010</v>
          </cell>
          <cell r="B238">
            <v>804019</v>
          </cell>
          <cell r="C238">
            <v>71842</v>
          </cell>
          <cell r="D238">
            <v>45056</v>
          </cell>
          <cell r="E238">
            <v>17197</v>
          </cell>
          <cell r="F238">
            <v>937821</v>
          </cell>
        </row>
        <row r="239">
          <cell r="A239" t="str">
            <v>Montana, 2011</v>
          </cell>
          <cell r="B239">
            <v>849495</v>
          </cell>
          <cell r="C239">
            <v>78915</v>
          </cell>
          <cell r="D239">
            <v>47577</v>
          </cell>
          <cell r="E239">
            <v>19462</v>
          </cell>
          <cell r="F239">
            <v>995740</v>
          </cell>
        </row>
        <row r="240">
          <cell r="A240" t="str">
            <v>Montana, 2012</v>
          </cell>
          <cell r="B240">
            <v>823020</v>
          </cell>
          <cell r="C240">
            <v>80536</v>
          </cell>
          <cell r="D240">
            <v>46815</v>
          </cell>
          <cell r="E240">
            <v>19600</v>
          </cell>
          <cell r="F240">
            <v>969860</v>
          </cell>
        </row>
        <row r="241">
          <cell r="A241" t="str">
            <v>Montana, 2013</v>
          </cell>
          <cell r="B241">
            <v>815793</v>
          </cell>
          <cell r="C241">
            <v>81923</v>
          </cell>
          <cell r="D241">
            <v>46013</v>
          </cell>
          <cell r="E241">
            <v>19646</v>
          </cell>
          <cell r="F241">
            <v>963052</v>
          </cell>
        </row>
        <row r="242">
          <cell r="A242" t="str">
            <v>Montana, 2014</v>
          </cell>
          <cell r="B242">
            <v>776878</v>
          </cell>
          <cell r="C242">
            <v>80406</v>
          </cell>
          <cell r="D242">
            <v>43139</v>
          </cell>
          <cell r="E242">
            <v>18423</v>
          </cell>
          <cell r="F242">
            <v>918790</v>
          </cell>
        </row>
        <row r="243">
          <cell r="A243" t="str">
            <v>Montana, 2015</v>
          </cell>
          <cell r="B243">
            <v>891909</v>
          </cell>
          <cell r="C243">
            <v>99994</v>
          </cell>
          <cell r="D243">
            <v>52445</v>
          </cell>
          <cell r="E243">
            <v>22695</v>
          </cell>
          <cell r="F243">
            <v>1066866</v>
          </cell>
        </row>
        <row r="244">
          <cell r="A244" t="str">
            <v>Montana, 2016</v>
          </cell>
          <cell r="B244">
            <v>858943</v>
          </cell>
          <cell r="C244">
            <v>99169</v>
          </cell>
          <cell r="D244">
            <v>50590</v>
          </cell>
          <cell r="E244">
            <v>21442</v>
          </cell>
          <cell r="F244">
            <v>1030376</v>
          </cell>
        </row>
        <row r="245">
          <cell r="A245" t="str">
            <v>Montana, 2017</v>
          </cell>
          <cell r="B245">
            <v>770885</v>
          </cell>
          <cell r="C245">
            <v>89819</v>
          </cell>
          <cell r="D245">
            <v>45137</v>
          </cell>
          <cell r="E245">
            <v>18875</v>
          </cell>
          <cell r="F245">
            <v>924716</v>
          </cell>
        </row>
        <row r="246">
          <cell r="A246" t="str">
            <v>Nebraska, 2009</v>
          </cell>
          <cell r="B246">
            <v>1511300</v>
          </cell>
          <cell r="C246">
            <v>112652</v>
          </cell>
          <cell r="D246">
            <v>83378</v>
          </cell>
          <cell r="E246">
            <v>36219</v>
          </cell>
          <cell r="F246">
            <v>1743003</v>
          </cell>
        </row>
        <row r="247">
          <cell r="A247" t="str">
            <v>Nebraska, 2010</v>
          </cell>
          <cell r="B247">
            <v>1549553</v>
          </cell>
          <cell r="C247">
            <v>118198</v>
          </cell>
          <cell r="D247">
            <v>84764</v>
          </cell>
          <cell r="E247">
            <v>37081</v>
          </cell>
          <cell r="F247">
            <v>1790032</v>
          </cell>
        </row>
        <row r="248">
          <cell r="A248" t="str">
            <v>Nebraska, 2011</v>
          </cell>
          <cell r="B248">
            <v>1574336</v>
          </cell>
          <cell r="C248">
            <v>122305</v>
          </cell>
          <cell r="D248">
            <v>85175</v>
          </cell>
          <cell r="E248">
            <v>37747</v>
          </cell>
          <cell r="F248">
            <v>1817825</v>
          </cell>
        </row>
        <row r="249">
          <cell r="A249" t="str">
            <v>Nebraska, 2012</v>
          </cell>
          <cell r="B249">
            <v>1539118</v>
          </cell>
          <cell r="C249">
            <v>121084</v>
          </cell>
          <cell r="D249">
            <v>81161</v>
          </cell>
          <cell r="E249">
            <v>36158</v>
          </cell>
          <cell r="F249">
            <v>1777623</v>
          </cell>
        </row>
        <row r="250">
          <cell r="A250" t="str">
            <v>Nebraska, 2013</v>
          </cell>
          <cell r="B250">
            <v>1565385</v>
          </cell>
          <cell r="C250">
            <v>126551</v>
          </cell>
          <cell r="D250">
            <v>80976</v>
          </cell>
          <cell r="E250">
            <v>37525</v>
          </cell>
          <cell r="F250">
            <v>1810303</v>
          </cell>
        </row>
        <row r="251">
          <cell r="A251" t="str">
            <v>Nebraska, 2014</v>
          </cell>
          <cell r="B251">
            <v>1595834</v>
          </cell>
          <cell r="C251">
            <v>137033</v>
          </cell>
          <cell r="D251">
            <v>85144</v>
          </cell>
          <cell r="E251">
            <v>39182</v>
          </cell>
          <cell r="F251">
            <v>1854867</v>
          </cell>
        </row>
        <row r="252">
          <cell r="A252" t="str">
            <v>Nebraska, 2015</v>
          </cell>
          <cell r="B252">
            <v>1652211</v>
          </cell>
          <cell r="C252">
            <v>150763</v>
          </cell>
          <cell r="D252">
            <v>86108</v>
          </cell>
          <cell r="E252">
            <v>40129</v>
          </cell>
          <cell r="F252">
            <v>1930224</v>
          </cell>
        </row>
        <row r="253">
          <cell r="A253" t="str">
            <v>Nebraska, 2016</v>
          </cell>
          <cell r="B253">
            <v>1656219</v>
          </cell>
          <cell r="C253">
            <v>154254</v>
          </cell>
          <cell r="D253">
            <v>87680</v>
          </cell>
          <cell r="E253">
            <v>41503</v>
          </cell>
          <cell r="F253">
            <v>1939639</v>
          </cell>
        </row>
        <row r="254">
          <cell r="A254" t="str">
            <v>Nebraska, 2017</v>
          </cell>
          <cell r="B254">
            <v>1569886</v>
          </cell>
          <cell r="C254">
            <v>149138</v>
          </cell>
          <cell r="D254">
            <v>80321</v>
          </cell>
          <cell r="E254">
            <v>37761</v>
          </cell>
          <cell r="F254">
            <v>1837106</v>
          </cell>
        </row>
        <row r="255">
          <cell r="A255" t="str">
            <v>Nevada, 2009</v>
          </cell>
          <cell r="B255">
            <v>2250668</v>
          </cell>
          <cell r="C255">
            <v>164274</v>
          </cell>
          <cell r="D255">
            <v>94968</v>
          </cell>
          <cell r="E255">
            <v>28294</v>
          </cell>
          <cell r="F255">
            <v>2534911</v>
          </cell>
        </row>
        <row r="256">
          <cell r="A256" t="str">
            <v>Nevada, 2010</v>
          </cell>
          <cell r="B256">
            <v>2331274</v>
          </cell>
          <cell r="C256">
            <v>181077</v>
          </cell>
          <cell r="D256">
            <v>92022</v>
          </cell>
          <cell r="E256">
            <v>28665</v>
          </cell>
          <cell r="F256">
            <v>2633331</v>
          </cell>
        </row>
        <row r="257">
          <cell r="A257" t="str">
            <v>Nevada, 2011</v>
          </cell>
          <cell r="B257">
            <v>2357976</v>
          </cell>
          <cell r="C257">
            <v>191347</v>
          </cell>
          <cell r="D257">
            <v>94111</v>
          </cell>
          <cell r="E257">
            <v>29642</v>
          </cell>
          <cell r="F257">
            <v>2671338</v>
          </cell>
        </row>
        <row r="258">
          <cell r="A258" t="str">
            <v>Nevada, 2012</v>
          </cell>
          <cell r="B258">
            <v>2360169</v>
          </cell>
          <cell r="C258">
            <v>198862</v>
          </cell>
          <cell r="D258">
            <v>96375</v>
          </cell>
          <cell r="E258">
            <v>32582</v>
          </cell>
          <cell r="F258">
            <v>2685965</v>
          </cell>
        </row>
        <row r="259">
          <cell r="A259" t="str">
            <v>Nevada, 2013</v>
          </cell>
          <cell r="B259">
            <v>2381037</v>
          </cell>
          <cell r="C259">
            <v>211644</v>
          </cell>
          <cell r="D259">
            <v>99279</v>
          </cell>
          <cell r="E259">
            <v>33530</v>
          </cell>
          <cell r="F259">
            <v>2727982</v>
          </cell>
        </row>
        <row r="260">
          <cell r="A260" t="str">
            <v>Nevada, 2014</v>
          </cell>
          <cell r="B260">
            <v>2402742</v>
          </cell>
          <cell r="C260">
            <v>225143</v>
          </cell>
          <cell r="D260">
            <v>103000</v>
          </cell>
          <cell r="E260">
            <v>36497</v>
          </cell>
          <cell r="F260">
            <v>2767742</v>
          </cell>
        </row>
        <row r="261">
          <cell r="A261" t="str">
            <v>Nevada, 2015</v>
          </cell>
          <cell r="B261">
            <v>2497589</v>
          </cell>
          <cell r="C261">
            <v>241845</v>
          </cell>
          <cell r="D261">
            <v>111422</v>
          </cell>
          <cell r="E261">
            <v>37972</v>
          </cell>
          <cell r="F261">
            <v>2892387</v>
          </cell>
        </row>
        <row r="262">
          <cell r="A262" t="str">
            <v>Nevada, 2016</v>
          </cell>
          <cell r="B262">
            <v>2516691</v>
          </cell>
          <cell r="C262">
            <v>262382</v>
          </cell>
          <cell r="D262">
            <v>120551</v>
          </cell>
          <cell r="E262">
            <v>39352</v>
          </cell>
          <cell r="F262">
            <v>2941149</v>
          </cell>
        </row>
        <row r="263">
          <cell r="A263" t="str">
            <v>Nevada, 2017</v>
          </cell>
          <cell r="B263">
            <v>2449461</v>
          </cell>
          <cell r="C263">
            <v>263281</v>
          </cell>
          <cell r="D263">
            <v>119059</v>
          </cell>
          <cell r="E263">
            <v>39350</v>
          </cell>
          <cell r="F263">
            <v>2871151</v>
          </cell>
        </row>
        <row r="264">
          <cell r="A264" t="str">
            <v>New Hampshire, 2009</v>
          </cell>
          <cell r="B264">
            <v>1146957</v>
          </cell>
          <cell r="C264">
            <v>87887</v>
          </cell>
          <cell r="D264">
            <v>57528</v>
          </cell>
          <cell r="E264">
            <v>23766</v>
          </cell>
          <cell r="F264">
            <v>1315419</v>
          </cell>
        </row>
        <row r="265">
          <cell r="A265" t="str">
            <v>New Hampshire, 2010</v>
          </cell>
          <cell r="B265">
            <v>1143076</v>
          </cell>
          <cell r="C265">
            <v>90485</v>
          </cell>
          <cell r="D265">
            <v>56784</v>
          </cell>
          <cell r="E265">
            <v>23052</v>
          </cell>
          <cell r="F265">
            <v>1313939</v>
          </cell>
        </row>
        <row r="266">
          <cell r="A266" t="str">
            <v>New Hampshire, 2011</v>
          </cell>
          <cell r="B266">
            <v>1157384</v>
          </cell>
          <cell r="C266">
            <v>94940</v>
          </cell>
          <cell r="D266">
            <v>57630</v>
          </cell>
          <cell r="E266">
            <v>23462</v>
          </cell>
          <cell r="F266">
            <v>1332919</v>
          </cell>
        </row>
        <row r="267">
          <cell r="A267" t="str">
            <v>New Hampshire, 2012</v>
          </cell>
          <cell r="B267">
            <v>1137304</v>
          </cell>
          <cell r="C267">
            <v>99044</v>
          </cell>
          <cell r="D267">
            <v>57767</v>
          </cell>
          <cell r="E267">
            <v>24347</v>
          </cell>
          <cell r="F267">
            <v>1317474</v>
          </cell>
        </row>
        <row r="268">
          <cell r="A268" t="str">
            <v>New Hampshire, 2013</v>
          </cell>
          <cell r="B268">
            <v>1132047</v>
          </cell>
          <cell r="C268">
            <v>104005</v>
          </cell>
          <cell r="D268">
            <v>57908</v>
          </cell>
          <cell r="E268">
            <v>24943</v>
          </cell>
          <cell r="F268">
            <v>1319171</v>
          </cell>
        </row>
        <row r="269">
          <cell r="A269" t="str">
            <v>New Hampshire, 2014</v>
          </cell>
          <cell r="B269">
            <v>1091813</v>
          </cell>
          <cell r="C269">
            <v>105524</v>
          </cell>
          <cell r="D269">
            <v>56336</v>
          </cell>
          <cell r="E269">
            <v>24366</v>
          </cell>
          <cell r="F269">
            <v>1277778</v>
          </cell>
        </row>
        <row r="270">
          <cell r="A270" t="str">
            <v>New Hampshire, 2015</v>
          </cell>
          <cell r="B270">
            <v>1060670</v>
          </cell>
          <cell r="C270">
            <v>105754</v>
          </cell>
          <cell r="D270">
            <v>54451</v>
          </cell>
          <cell r="E270">
            <v>23990</v>
          </cell>
          <cell r="F270">
            <v>1244818</v>
          </cell>
        </row>
        <row r="271">
          <cell r="A271" t="str">
            <v>New Hampshire, 2016</v>
          </cell>
          <cell r="B271">
            <v>1116642</v>
          </cell>
          <cell r="C271">
            <v>123488</v>
          </cell>
          <cell r="D271">
            <v>59863</v>
          </cell>
          <cell r="E271">
            <v>27162</v>
          </cell>
          <cell r="F271">
            <v>1327503</v>
          </cell>
        </row>
        <row r="272">
          <cell r="A272" t="str">
            <v>New Hampshire, 2017</v>
          </cell>
          <cell r="B272">
            <v>1150082</v>
          </cell>
          <cell r="C272">
            <v>133240</v>
          </cell>
          <cell r="D272">
            <v>62943</v>
          </cell>
          <cell r="E272">
            <v>29117</v>
          </cell>
          <cell r="F272">
            <v>1375382</v>
          </cell>
        </row>
        <row r="273">
          <cell r="A273" t="str">
            <v>New Jersey, 2009</v>
          </cell>
          <cell r="B273">
            <v>7509541</v>
          </cell>
          <cell r="C273">
            <v>577339</v>
          </cell>
          <cell r="D273">
            <v>402432</v>
          </cell>
          <cell r="E273">
            <v>161653</v>
          </cell>
          <cell r="F273">
            <v>8650548</v>
          </cell>
        </row>
        <row r="274">
          <cell r="A274" t="str">
            <v>New Jersey, 2010</v>
          </cell>
          <cell r="B274">
            <v>7565720</v>
          </cell>
          <cell r="C274">
            <v>586232</v>
          </cell>
          <cell r="D274">
            <v>402941</v>
          </cell>
          <cell r="E274">
            <v>166414</v>
          </cell>
          <cell r="F274">
            <v>8721577</v>
          </cell>
        </row>
        <row r="275">
          <cell r="A275" t="str">
            <v>New Jersey, 2011</v>
          </cell>
          <cell r="B275">
            <v>7576794</v>
          </cell>
          <cell r="C275">
            <v>600154</v>
          </cell>
          <cell r="D275">
            <v>400734</v>
          </cell>
          <cell r="E275">
            <v>172154</v>
          </cell>
          <cell r="F275">
            <v>8753064</v>
          </cell>
        </row>
        <row r="276">
          <cell r="A276" t="str">
            <v>New Jersey, 2012</v>
          </cell>
          <cell r="B276">
            <v>7597578</v>
          </cell>
          <cell r="C276">
            <v>622644</v>
          </cell>
          <cell r="D276">
            <v>397867</v>
          </cell>
          <cell r="E276">
            <v>177894</v>
          </cell>
          <cell r="F276">
            <v>8793888</v>
          </cell>
        </row>
        <row r="277">
          <cell r="A277" t="str">
            <v>New Jersey, 2013</v>
          </cell>
          <cell r="B277">
            <v>7610471</v>
          </cell>
          <cell r="C277">
            <v>643652</v>
          </cell>
          <cell r="D277">
            <v>393736</v>
          </cell>
          <cell r="E277">
            <v>184430</v>
          </cell>
          <cell r="F277">
            <v>8832406</v>
          </cell>
        </row>
        <row r="278">
          <cell r="A278" t="str">
            <v>New Jersey, 2014</v>
          </cell>
          <cell r="B278">
            <v>7630193</v>
          </cell>
          <cell r="C278">
            <v>669593</v>
          </cell>
          <cell r="D278">
            <v>389663</v>
          </cell>
          <cell r="E278">
            <v>188697</v>
          </cell>
          <cell r="F278">
            <v>8874374</v>
          </cell>
        </row>
        <row r="279">
          <cell r="A279" t="str">
            <v>New Jersey, 2015</v>
          </cell>
          <cell r="B279">
            <v>7624168</v>
          </cell>
          <cell r="C279">
            <v>699333</v>
          </cell>
          <cell r="D279">
            <v>388818</v>
          </cell>
          <cell r="E279">
            <v>191619</v>
          </cell>
          <cell r="F279">
            <v>8904413</v>
          </cell>
        </row>
        <row r="280">
          <cell r="A280" t="str">
            <v>New Jersey, 2016</v>
          </cell>
          <cell r="B280">
            <v>7550305</v>
          </cell>
          <cell r="C280">
            <v>720345</v>
          </cell>
          <cell r="D280">
            <v>387962</v>
          </cell>
          <cell r="E280">
            <v>193387</v>
          </cell>
          <cell r="F280">
            <v>8850952</v>
          </cell>
        </row>
        <row r="281">
          <cell r="A281" t="str">
            <v>New Jersey, 2017</v>
          </cell>
          <cell r="B281">
            <v>7747113</v>
          </cell>
          <cell r="C281">
            <v>763913</v>
          </cell>
          <cell r="D281">
            <v>404170</v>
          </cell>
          <cell r="E281">
            <v>200709</v>
          </cell>
          <cell r="F281">
            <v>9115905</v>
          </cell>
        </row>
        <row r="282">
          <cell r="A282" t="str">
            <v>New Mexico, 2009</v>
          </cell>
          <cell r="B282">
            <v>1717246</v>
          </cell>
          <cell r="C282">
            <v>132614</v>
          </cell>
          <cell r="D282">
            <v>84984</v>
          </cell>
          <cell r="E282">
            <v>31078</v>
          </cell>
          <cell r="F282">
            <v>1964860</v>
          </cell>
        </row>
        <row r="283">
          <cell r="A283" t="str">
            <v>New Mexico, 2010</v>
          </cell>
          <cell r="B283">
            <v>1838948</v>
          </cell>
          <cell r="C283">
            <v>149408</v>
          </cell>
          <cell r="D283">
            <v>86890</v>
          </cell>
          <cell r="E283">
            <v>31527</v>
          </cell>
          <cell r="F283">
            <v>2107569</v>
          </cell>
        </row>
        <row r="284">
          <cell r="A284" t="str">
            <v>New Mexico, 2011</v>
          </cell>
          <cell r="B284">
            <v>1782466</v>
          </cell>
          <cell r="C284">
            <v>150234</v>
          </cell>
          <cell r="D284">
            <v>84753</v>
          </cell>
          <cell r="E284">
            <v>31529</v>
          </cell>
          <cell r="F284">
            <v>2050625</v>
          </cell>
        </row>
        <row r="285">
          <cell r="A285" t="str">
            <v>New Mexico, 2012</v>
          </cell>
          <cell r="B285">
            <v>1750878</v>
          </cell>
          <cell r="C285">
            <v>150571</v>
          </cell>
          <cell r="D285">
            <v>83798</v>
          </cell>
          <cell r="E285">
            <v>32117</v>
          </cell>
          <cell r="F285">
            <v>2016248</v>
          </cell>
        </row>
        <row r="286">
          <cell r="A286" t="str">
            <v>New Mexico, 2013</v>
          </cell>
          <cell r="B286">
            <v>1784452</v>
          </cell>
          <cell r="C286">
            <v>161556</v>
          </cell>
          <cell r="D286">
            <v>88175</v>
          </cell>
          <cell r="E286">
            <v>33532</v>
          </cell>
          <cell r="F286">
            <v>2067785</v>
          </cell>
        </row>
        <row r="287">
          <cell r="A287" t="str">
            <v>New Mexico, 2014</v>
          </cell>
          <cell r="B287">
            <v>1726784</v>
          </cell>
          <cell r="C287">
            <v>163636</v>
          </cell>
          <cell r="D287">
            <v>87908</v>
          </cell>
          <cell r="E287">
            <v>32154</v>
          </cell>
          <cell r="F287">
            <v>2008756</v>
          </cell>
        </row>
        <row r="288">
          <cell r="A288" t="str">
            <v>New Mexico, 2015</v>
          </cell>
          <cell r="B288">
            <v>1659057</v>
          </cell>
          <cell r="C288">
            <v>163727</v>
          </cell>
          <cell r="D288">
            <v>85566</v>
          </cell>
          <cell r="E288">
            <v>31964</v>
          </cell>
          <cell r="F288">
            <v>1939978</v>
          </cell>
        </row>
        <row r="289">
          <cell r="A289" t="str">
            <v>New Mexico, 2016</v>
          </cell>
          <cell r="B289">
            <v>1752143</v>
          </cell>
          <cell r="C289">
            <v>183836</v>
          </cell>
          <cell r="D289">
            <v>92547</v>
          </cell>
          <cell r="E289">
            <v>34865</v>
          </cell>
          <cell r="F289">
            <v>2063342</v>
          </cell>
        </row>
        <row r="290">
          <cell r="A290" t="str">
            <v>New Mexico, 2017</v>
          </cell>
          <cell r="B290">
            <v>1746752</v>
          </cell>
          <cell r="C290">
            <v>188108</v>
          </cell>
          <cell r="D290">
            <v>94595</v>
          </cell>
          <cell r="E290">
            <v>36113</v>
          </cell>
          <cell r="F290">
            <v>2065568</v>
          </cell>
        </row>
        <row r="291">
          <cell r="A291" t="str">
            <v>New York, 2009</v>
          </cell>
          <cell r="B291">
            <v>16863058</v>
          </cell>
          <cell r="C291">
            <v>1304993</v>
          </cell>
          <cell r="D291">
            <v>891491</v>
          </cell>
          <cell r="E291">
            <v>365827</v>
          </cell>
          <cell r="F291">
            <v>19423896</v>
          </cell>
        </row>
        <row r="292">
          <cell r="A292" t="str">
            <v>New York, 2010</v>
          </cell>
          <cell r="B292">
            <v>16684300</v>
          </cell>
          <cell r="C292">
            <v>1306544</v>
          </cell>
          <cell r="D292">
            <v>883286</v>
          </cell>
          <cell r="E292">
            <v>366707</v>
          </cell>
          <cell r="F292">
            <v>19229752</v>
          </cell>
        </row>
        <row r="293">
          <cell r="A293" t="str">
            <v>New York, 2011</v>
          </cell>
          <cell r="B293">
            <v>16747187</v>
          </cell>
          <cell r="C293">
            <v>1343996</v>
          </cell>
          <cell r="D293">
            <v>880996</v>
          </cell>
          <cell r="E293">
            <v>378952</v>
          </cell>
          <cell r="F293">
            <v>19359449</v>
          </cell>
        </row>
        <row r="294">
          <cell r="A294" t="str">
            <v>New York, 2012</v>
          </cell>
          <cell r="B294">
            <v>16680808</v>
          </cell>
          <cell r="C294">
            <v>1370035</v>
          </cell>
          <cell r="D294">
            <v>864136</v>
          </cell>
          <cell r="E294">
            <v>388287</v>
          </cell>
          <cell r="F294">
            <v>19312883</v>
          </cell>
        </row>
        <row r="295">
          <cell r="A295" t="str">
            <v>New York, 2013</v>
          </cell>
          <cell r="B295">
            <v>16794428</v>
          </cell>
          <cell r="C295">
            <v>1428237</v>
          </cell>
          <cell r="D295">
            <v>870203</v>
          </cell>
          <cell r="E295">
            <v>401525</v>
          </cell>
          <cell r="F295">
            <v>19490635</v>
          </cell>
        </row>
        <row r="296">
          <cell r="A296" t="str">
            <v>New York, 2014</v>
          </cell>
          <cell r="B296">
            <v>16872409</v>
          </cell>
          <cell r="C296">
            <v>1485205</v>
          </cell>
          <cell r="D296">
            <v>865510</v>
          </cell>
          <cell r="E296">
            <v>413034</v>
          </cell>
          <cell r="F296">
            <v>19644020</v>
          </cell>
        </row>
        <row r="297">
          <cell r="A297" t="str">
            <v>New York, 2015</v>
          </cell>
          <cell r="B297">
            <v>16799916</v>
          </cell>
          <cell r="C297">
            <v>1530209</v>
          </cell>
          <cell r="D297">
            <v>856838</v>
          </cell>
          <cell r="E297">
            <v>415314</v>
          </cell>
          <cell r="F297">
            <v>19601171</v>
          </cell>
        </row>
        <row r="298">
          <cell r="A298" t="str">
            <v>New York, 2016</v>
          </cell>
          <cell r="B298">
            <v>16873066</v>
          </cell>
          <cell r="C298">
            <v>1607111</v>
          </cell>
          <cell r="D298">
            <v>873030</v>
          </cell>
          <cell r="E298">
            <v>427627</v>
          </cell>
          <cell r="F298">
            <v>19781344</v>
          </cell>
        </row>
        <row r="299">
          <cell r="A299" t="str">
            <v>New York, 2017</v>
          </cell>
          <cell r="B299">
            <v>16888307</v>
          </cell>
          <cell r="C299">
            <v>1677241</v>
          </cell>
          <cell r="D299">
            <v>896084</v>
          </cell>
          <cell r="E299">
            <v>438169</v>
          </cell>
          <cell r="F299">
            <v>19899801</v>
          </cell>
        </row>
        <row r="300">
          <cell r="A300" t="str">
            <v>North Carolina, 2009</v>
          </cell>
          <cell r="B300">
            <v>7873474</v>
          </cell>
          <cell r="C300">
            <v>601076</v>
          </cell>
          <cell r="D300">
            <v>378798</v>
          </cell>
          <cell r="E300">
            <v>132131</v>
          </cell>
          <cell r="F300">
            <v>8983850</v>
          </cell>
        </row>
        <row r="301">
          <cell r="A301" t="str">
            <v>North Carolina, 2010</v>
          </cell>
          <cell r="B301">
            <v>8094468</v>
          </cell>
          <cell r="C301">
            <v>649581</v>
          </cell>
          <cell r="D301">
            <v>381372</v>
          </cell>
          <cell r="E301">
            <v>134984</v>
          </cell>
          <cell r="F301">
            <v>9256890</v>
          </cell>
        </row>
        <row r="302">
          <cell r="A302" t="str">
            <v>North Carolina, 2011</v>
          </cell>
          <cell r="B302">
            <v>8137665</v>
          </cell>
          <cell r="C302">
            <v>664471</v>
          </cell>
          <cell r="D302">
            <v>383293</v>
          </cell>
          <cell r="E302">
            <v>138312</v>
          </cell>
          <cell r="F302">
            <v>9326745</v>
          </cell>
        </row>
        <row r="303">
          <cell r="A303" t="str">
            <v>North Carolina, 2012</v>
          </cell>
          <cell r="B303">
            <v>8243100</v>
          </cell>
          <cell r="C303">
            <v>697288</v>
          </cell>
          <cell r="D303">
            <v>388988</v>
          </cell>
          <cell r="E303">
            <v>142799</v>
          </cell>
          <cell r="F303">
            <v>9473471</v>
          </cell>
        </row>
        <row r="304">
          <cell r="A304" t="str">
            <v>North Carolina, 2013</v>
          </cell>
          <cell r="B304">
            <v>8552938</v>
          </cell>
          <cell r="C304">
            <v>758099</v>
          </cell>
          <cell r="D304">
            <v>408644</v>
          </cell>
          <cell r="E304">
            <v>154484</v>
          </cell>
          <cell r="F304">
            <v>9872176</v>
          </cell>
        </row>
        <row r="305">
          <cell r="A305" t="str">
            <v>North Carolina, 2014</v>
          </cell>
          <cell r="B305">
            <v>8732445</v>
          </cell>
          <cell r="C305">
            <v>813229</v>
          </cell>
          <cell r="D305">
            <v>426384</v>
          </cell>
          <cell r="E305">
            <v>166054</v>
          </cell>
          <cell r="F305">
            <v>10135660</v>
          </cell>
        </row>
        <row r="306">
          <cell r="A306" t="str">
            <v>North Carolina, 2015</v>
          </cell>
          <cell r="B306">
            <v>8250117</v>
          </cell>
          <cell r="C306">
            <v>792293</v>
          </cell>
          <cell r="D306">
            <v>404126</v>
          </cell>
          <cell r="E306">
            <v>153871</v>
          </cell>
          <cell r="F306">
            <v>9600041</v>
          </cell>
        </row>
        <row r="307">
          <cell r="A307" t="str">
            <v>North Carolina, 2016</v>
          </cell>
          <cell r="B307">
            <v>8379472</v>
          </cell>
          <cell r="C307">
            <v>833167</v>
          </cell>
          <cell r="D307">
            <v>418160</v>
          </cell>
          <cell r="E307">
            <v>159386</v>
          </cell>
          <cell r="F307">
            <v>9790104</v>
          </cell>
        </row>
        <row r="308">
          <cell r="A308" t="str">
            <v>North Carolina, 2017</v>
          </cell>
          <cell r="B308">
            <v>8705990</v>
          </cell>
          <cell r="C308">
            <v>920283</v>
          </cell>
          <cell r="D308">
            <v>452761</v>
          </cell>
          <cell r="E308">
            <v>171815</v>
          </cell>
          <cell r="F308">
            <v>10250849</v>
          </cell>
        </row>
        <row r="309">
          <cell r="A309" t="str">
            <v>North Dakota, 2009</v>
          </cell>
          <cell r="B309">
            <v>533409</v>
          </cell>
          <cell r="C309">
            <v>41835</v>
          </cell>
          <cell r="D309">
            <v>33129</v>
          </cell>
          <cell r="E309">
            <v>15606</v>
          </cell>
          <cell r="F309">
            <v>623992</v>
          </cell>
        </row>
        <row r="310">
          <cell r="A310" t="str">
            <v>North Dakota, 2010</v>
          </cell>
          <cell r="B310">
            <v>485639</v>
          </cell>
          <cell r="C310">
            <v>40436</v>
          </cell>
          <cell r="D310">
            <v>30364</v>
          </cell>
          <cell r="E310">
            <v>14115</v>
          </cell>
          <cell r="F310">
            <v>570866</v>
          </cell>
        </row>
        <row r="311">
          <cell r="A311" t="str">
            <v>North Dakota, 2011</v>
          </cell>
          <cell r="B311">
            <v>694457</v>
          </cell>
          <cell r="C311">
            <v>60306</v>
          </cell>
          <cell r="D311">
            <v>44944</v>
          </cell>
          <cell r="E311">
            <v>19917</v>
          </cell>
          <cell r="F311">
            <v>820058</v>
          </cell>
        </row>
        <row r="312">
          <cell r="A312" t="str">
            <v>North Dakota, 2012</v>
          </cell>
          <cell r="B312">
            <v>602714</v>
          </cell>
          <cell r="C312">
            <v>51300</v>
          </cell>
          <cell r="D312">
            <v>35657</v>
          </cell>
          <cell r="E312">
            <v>17003</v>
          </cell>
          <cell r="F312">
            <v>706929</v>
          </cell>
        </row>
        <row r="313">
          <cell r="A313" t="str">
            <v>North Dakota, 2013</v>
          </cell>
          <cell r="B313">
            <v>631079</v>
          </cell>
          <cell r="C313">
            <v>53393</v>
          </cell>
          <cell r="D313">
            <v>35921</v>
          </cell>
          <cell r="E313">
            <v>17330</v>
          </cell>
          <cell r="F313">
            <v>737626</v>
          </cell>
        </row>
        <row r="314">
          <cell r="A314" t="str">
            <v>North Dakota, 2014</v>
          </cell>
          <cell r="B314">
            <v>607135</v>
          </cell>
          <cell r="C314">
            <v>52381</v>
          </cell>
          <cell r="D314">
            <v>33149</v>
          </cell>
          <cell r="E314">
            <v>15936</v>
          </cell>
          <cell r="F314">
            <v>708911</v>
          </cell>
        </row>
        <row r="315">
          <cell r="A315" t="str">
            <v>North Dakota, 2015</v>
          </cell>
          <cell r="B315">
            <v>627030</v>
          </cell>
          <cell r="C315">
            <v>55467</v>
          </cell>
          <cell r="D315">
            <v>33692</v>
          </cell>
          <cell r="E315">
            <v>16399</v>
          </cell>
          <cell r="F315">
            <v>732713</v>
          </cell>
        </row>
        <row r="316">
          <cell r="A316" t="str">
            <v>North Dakota, 2016</v>
          </cell>
          <cell r="B316">
            <v>532162</v>
          </cell>
          <cell r="C316">
            <v>48688</v>
          </cell>
          <cell r="D316">
            <v>28512</v>
          </cell>
          <cell r="E316">
            <v>15201</v>
          </cell>
          <cell r="F316">
            <v>624247</v>
          </cell>
        </row>
        <row r="317">
          <cell r="A317" t="str">
            <v>North Dakota, 2017</v>
          </cell>
          <cell r="B317">
            <v>708645</v>
          </cell>
          <cell r="C317">
            <v>67766</v>
          </cell>
          <cell r="D317">
            <v>38922</v>
          </cell>
          <cell r="E317">
            <v>19608</v>
          </cell>
          <cell r="F317">
            <v>834941</v>
          </cell>
        </row>
        <row r="318">
          <cell r="A318" t="str">
            <v>Ohio, 2009</v>
          </cell>
          <cell r="B318">
            <v>9890524</v>
          </cell>
          <cell r="C318">
            <v>793429</v>
          </cell>
          <cell r="D318">
            <v>551716</v>
          </cell>
          <cell r="E318">
            <v>212150</v>
          </cell>
          <cell r="F318">
            <v>11448785</v>
          </cell>
        </row>
        <row r="319">
          <cell r="A319" t="str">
            <v>Ohio, 2010</v>
          </cell>
          <cell r="B319">
            <v>9950913</v>
          </cell>
          <cell r="C319">
            <v>816481</v>
          </cell>
          <cell r="D319">
            <v>550267</v>
          </cell>
          <cell r="E319">
            <v>217122</v>
          </cell>
          <cell r="F319">
            <v>11537145</v>
          </cell>
        </row>
        <row r="320">
          <cell r="A320" t="str">
            <v>Ohio, 2011</v>
          </cell>
          <cell r="B320">
            <v>9906483</v>
          </cell>
          <cell r="C320">
            <v>834779</v>
          </cell>
          <cell r="D320">
            <v>545493</v>
          </cell>
          <cell r="E320">
            <v>222926</v>
          </cell>
          <cell r="F320">
            <v>11514097</v>
          </cell>
        </row>
        <row r="321">
          <cell r="A321" t="str">
            <v>Ohio, 2012</v>
          </cell>
          <cell r="B321">
            <v>9892327</v>
          </cell>
          <cell r="C321">
            <v>860801</v>
          </cell>
          <cell r="D321">
            <v>543865</v>
          </cell>
          <cell r="E321">
            <v>231183</v>
          </cell>
          <cell r="F321">
            <v>11528293</v>
          </cell>
        </row>
        <row r="322">
          <cell r="A322" t="str">
            <v>Ohio, 2013</v>
          </cell>
          <cell r="B322">
            <v>9590546</v>
          </cell>
          <cell r="C322">
            <v>861204</v>
          </cell>
          <cell r="D322">
            <v>523956</v>
          </cell>
          <cell r="E322">
            <v>229456</v>
          </cell>
          <cell r="F322">
            <v>11209614</v>
          </cell>
        </row>
        <row r="323">
          <cell r="A323" t="str">
            <v>Ohio, 2014</v>
          </cell>
          <cell r="B323">
            <v>9957278</v>
          </cell>
          <cell r="C323">
            <v>935698</v>
          </cell>
          <cell r="D323">
            <v>544183</v>
          </cell>
          <cell r="E323">
            <v>243441</v>
          </cell>
          <cell r="F323">
            <v>11680583</v>
          </cell>
        </row>
        <row r="324">
          <cell r="A324" t="str">
            <v>Ohio, 2015</v>
          </cell>
          <cell r="B324">
            <v>9454229</v>
          </cell>
          <cell r="C324">
            <v>927512</v>
          </cell>
          <cell r="D324">
            <v>518383</v>
          </cell>
          <cell r="E324">
            <v>239217</v>
          </cell>
          <cell r="F324">
            <v>11141119</v>
          </cell>
        </row>
        <row r="325">
          <cell r="A325" t="str">
            <v>Ohio, 2016</v>
          </cell>
          <cell r="B325">
            <v>9839821</v>
          </cell>
          <cell r="C325">
            <v>1016519</v>
          </cell>
          <cell r="D325">
            <v>545550</v>
          </cell>
          <cell r="E325">
            <v>252237</v>
          </cell>
          <cell r="F325">
            <v>11653442</v>
          </cell>
        </row>
        <row r="326">
          <cell r="A326" t="str">
            <v>Ohio, 2017</v>
          </cell>
          <cell r="B326">
            <v>9511472</v>
          </cell>
          <cell r="C326">
            <v>1015171</v>
          </cell>
          <cell r="D326">
            <v>532275</v>
          </cell>
          <cell r="E326">
            <v>246935</v>
          </cell>
          <cell r="F326">
            <v>11305853</v>
          </cell>
        </row>
        <row r="327">
          <cell r="A327" t="str">
            <v>Oklahoma, 2009</v>
          </cell>
          <cell r="B327">
            <v>3126840</v>
          </cell>
          <cell r="C327">
            <v>253935</v>
          </cell>
          <cell r="D327">
            <v>165705</v>
          </cell>
          <cell r="E327">
            <v>61244</v>
          </cell>
          <cell r="F327">
            <v>3607249</v>
          </cell>
        </row>
        <row r="328">
          <cell r="A328" t="str">
            <v>Oklahoma, 2010</v>
          </cell>
          <cell r="B328">
            <v>3145986</v>
          </cell>
          <cell r="C328">
            <v>263522</v>
          </cell>
          <cell r="D328">
            <v>159526</v>
          </cell>
          <cell r="E328">
            <v>58957</v>
          </cell>
          <cell r="F328">
            <v>3629062</v>
          </cell>
        </row>
        <row r="329">
          <cell r="A329" t="str">
            <v>Oklahoma, 2011</v>
          </cell>
          <cell r="B329">
            <v>3082818</v>
          </cell>
          <cell r="C329">
            <v>259943</v>
          </cell>
          <cell r="D329">
            <v>155251</v>
          </cell>
          <cell r="E329">
            <v>56959</v>
          </cell>
          <cell r="F329">
            <v>3556899</v>
          </cell>
        </row>
        <row r="330">
          <cell r="A330" t="str">
            <v>Oklahoma, 2012</v>
          </cell>
          <cell r="B330">
            <v>3253073</v>
          </cell>
          <cell r="C330">
            <v>283722</v>
          </cell>
          <cell r="D330">
            <v>164651</v>
          </cell>
          <cell r="E330">
            <v>62589</v>
          </cell>
          <cell r="F330">
            <v>3764791</v>
          </cell>
        </row>
        <row r="331">
          <cell r="A331" t="str">
            <v>Oklahoma, 2013</v>
          </cell>
          <cell r="B331">
            <v>3257993</v>
          </cell>
          <cell r="C331">
            <v>293306</v>
          </cell>
          <cell r="D331">
            <v>167952</v>
          </cell>
          <cell r="E331">
            <v>64267</v>
          </cell>
          <cell r="F331">
            <v>3781894</v>
          </cell>
        </row>
        <row r="332">
          <cell r="A332" t="str">
            <v>Oklahoma, 2014</v>
          </cell>
          <cell r="B332">
            <v>3293266</v>
          </cell>
          <cell r="C332">
            <v>302854</v>
          </cell>
          <cell r="D332">
            <v>169489</v>
          </cell>
          <cell r="E332">
            <v>65834</v>
          </cell>
          <cell r="F332">
            <v>3831863</v>
          </cell>
        </row>
        <row r="333">
          <cell r="A333" t="str">
            <v>Oklahoma, 2015</v>
          </cell>
          <cell r="B333">
            <v>3545089</v>
          </cell>
          <cell r="C333">
            <v>341825</v>
          </cell>
          <cell r="D333">
            <v>187496</v>
          </cell>
          <cell r="E333">
            <v>73086</v>
          </cell>
          <cell r="F333">
            <v>4148512</v>
          </cell>
        </row>
        <row r="334">
          <cell r="A334" t="str">
            <v>Oklahoma, 2016</v>
          </cell>
          <cell r="B334">
            <v>3240902</v>
          </cell>
          <cell r="C334">
            <v>317663</v>
          </cell>
          <cell r="D334">
            <v>168820</v>
          </cell>
          <cell r="E334">
            <v>65485</v>
          </cell>
          <cell r="F334">
            <v>3791992</v>
          </cell>
        </row>
        <row r="335">
          <cell r="A335" t="str">
            <v>Oklahoma, 2017</v>
          </cell>
          <cell r="B335">
            <v>3413192</v>
          </cell>
          <cell r="C335">
            <v>341004</v>
          </cell>
          <cell r="D335">
            <v>177472</v>
          </cell>
          <cell r="E335">
            <v>67773</v>
          </cell>
          <cell r="F335">
            <v>3999441</v>
          </cell>
        </row>
        <row r="336">
          <cell r="A336" t="str">
            <v>Oregon, 2009</v>
          </cell>
          <cell r="B336">
            <v>3208069</v>
          </cell>
          <cell r="C336">
            <v>250647</v>
          </cell>
          <cell r="D336">
            <v>164593</v>
          </cell>
          <cell r="E336">
            <v>73066</v>
          </cell>
          <cell r="F336">
            <v>3694697</v>
          </cell>
        </row>
        <row r="337">
          <cell r="A337" t="str">
            <v>Oregon, 2010</v>
          </cell>
          <cell r="B337">
            <v>3255888</v>
          </cell>
          <cell r="C337">
            <v>267410</v>
          </cell>
          <cell r="D337">
            <v>166729</v>
          </cell>
          <cell r="E337">
            <v>74357</v>
          </cell>
          <cell r="F337">
            <v>3761910</v>
          </cell>
        </row>
        <row r="338">
          <cell r="A338" t="str">
            <v>Oregon, 2011</v>
          </cell>
          <cell r="B338">
            <v>3236120</v>
          </cell>
          <cell r="C338">
            <v>273134</v>
          </cell>
          <cell r="D338">
            <v>163936</v>
          </cell>
          <cell r="E338">
            <v>72577</v>
          </cell>
          <cell r="F338">
            <v>3745417</v>
          </cell>
        </row>
        <row r="339">
          <cell r="A339" t="str">
            <v>Oregon, 2012</v>
          </cell>
          <cell r="B339">
            <v>3327546</v>
          </cell>
          <cell r="C339">
            <v>290710</v>
          </cell>
          <cell r="D339">
            <v>164857</v>
          </cell>
          <cell r="E339">
            <v>75509</v>
          </cell>
          <cell r="F339">
            <v>3859680</v>
          </cell>
        </row>
        <row r="340">
          <cell r="A340" t="str">
            <v>Oregon, 2013</v>
          </cell>
          <cell r="B340">
            <v>3336489</v>
          </cell>
          <cell r="C340">
            <v>311904</v>
          </cell>
          <cell r="D340">
            <v>167711</v>
          </cell>
          <cell r="E340">
            <v>78556</v>
          </cell>
          <cell r="F340">
            <v>3894343</v>
          </cell>
        </row>
        <row r="341">
          <cell r="A341" t="str">
            <v>Oregon, 2014</v>
          </cell>
          <cell r="B341">
            <v>3348023</v>
          </cell>
          <cell r="C341">
            <v>332250</v>
          </cell>
          <cell r="D341">
            <v>171462</v>
          </cell>
          <cell r="E341">
            <v>79445</v>
          </cell>
          <cell r="F341">
            <v>3931719</v>
          </cell>
        </row>
        <row r="342">
          <cell r="A342" t="str">
            <v>Oregon, 2015</v>
          </cell>
          <cell r="B342">
            <v>3232735</v>
          </cell>
          <cell r="C342">
            <v>335455</v>
          </cell>
          <cell r="D342">
            <v>164883</v>
          </cell>
          <cell r="E342">
            <v>79101</v>
          </cell>
          <cell r="F342">
            <v>3813556</v>
          </cell>
        </row>
        <row r="343">
          <cell r="A343" t="str">
            <v>Oregon, 2016</v>
          </cell>
          <cell r="B343">
            <v>3385533</v>
          </cell>
          <cell r="C343">
            <v>379359</v>
          </cell>
          <cell r="D343">
            <v>178371</v>
          </cell>
          <cell r="E343">
            <v>86257</v>
          </cell>
          <cell r="F343">
            <v>4029474</v>
          </cell>
        </row>
        <row r="344">
          <cell r="A344" t="str">
            <v>Oregon, 2017</v>
          </cell>
          <cell r="B344">
            <v>3314444</v>
          </cell>
          <cell r="C344">
            <v>381554</v>
          </cell>
          <cell r="D344">
            <v>174687</v>
          </cell>
          <cell r="E344">
            <v>81159</v>
          </cell>
          <cell r="F344">
            <v>3951844</v>
          </cell>
        </row>
        <row r="345">
          <cell r="A345" t="str">
            <v>Pennsylvania, 2009</v>
          </cell>
          <cell r="B345">
            <v>10619891</v>
          </cell>
          <cell r="C345">
            <v>918698</v>
          </cell>
          <cell r="D345">
            <v>715470</v>
          </cell>
          <cell r="E345">
            <v>285192</v>
          </cell>
          <cell r="F345">
            <v>12539703</v>
          </cell>
        </row>
        <row r="346">
          <cell r="A346" t="str">
            <v>Pennsylvania, 2010</v>
          </cell>
          <cell r="B346">
            <v>10636106</v>
          </cell>
          <cell r="C346">
            <v>937051</v>
          </cell>
          <cell r="D346">
            <v>696253</v>
          </cell>
          <cell r="E346">
            <v>286483</v>
          </cell>
          <cell r="F346">
            <v>12554832</v>
          </cell>
        </row>
        <row r="347">
          <cell r="A347" t="str">
            <v>Pennsylvania, 2011</v>
          </cell>
          <cell r="B347">
            <v>10609857</v>
          </cell>
          <cell r="C347">
            <v>950215</v>
          </cell>
          <cell r="D347">
            <v>679265</v>
          </cell>
          <cell r="E347">
            <v>293466</v>
          </cell>
          <cell r="F347">
            <v>12537929</v>
          </cell>
        </row>
        <row r="348">
          <cell r="A348" t="str">
            <v>Pennsylvania, 2012</v>
          </cell>
          <cell r="B348">
            <v>10678122</v>
          </cell>
          <cell r="C348">
            <v>987181</v>
          </cell>
          <cell r="D348">
            <v>671899</v>
          </cell>
          <cell r="E348">
            <v>303962</v>
          </cell>
          <cell r="F348">
            <v>12638726</v>
          </cell>
        </row>
        <row r="349">
          <cell r="A349" t="str">
            <v>Pennsylvania, 2013</v>
          </cell>
          <cell r="B349">
            <v>10677797</v>
          </cell>
          <cell r="C349">
            <v>1017457</v>
          </cell>
          <cell r="D349">
            <v>663222</v>
          </cell>
          <cell r="E349">
            <v>309329</v>
          </cell>
          <cell r="F349">
            <v>12666382</v>
          </cell>
        </row>
        <row r="350">
          <cell r="A350" t="str">
            <v>Pennsylvania, 2014</v>
          </cell>
          <cell r="B350">
            <v>10559023</v>
          </cell>
          <cell r="C350">
            <v>1046389</v>
          </cell>
          <cell r="D350">
            <v>650669</v>
          </cell>
          <cell r="E350">
            <v>314998</v>
          </cell>
          <cell r="F350">
            <v>12566922</v>
          </cell>
        </row>
        <row r="351">
          <cell r="A351" t="str">
            <v>Pennsylvania, 2015</v>
          </cell>
          <cell r="B351">
            <v>10579441</v>
          </cell>
          <cell r="C351">
            <v>1086772</v>
          </cell>
          <cell r="D351">
            <v>644901</v>
          </cell>
          <cell r="E351">
            <v>313398</v>
          </cell>
          <cell r="F351">
            <v>12617386</v>
          </cell>
        </row>
        <row r="352">
          <cell r="A352" t="str">
            <v>Pennsylvania, 2016</v>
          </cell>
          <cell r="B352">
            <v>10749701</v>
          </cell>
          <cell r="C352">
            <v>1160206</v>
          </cell>
          <cell r="D352">
            <v>662265</v>
          </cell>
          <cell r="E352">
            <v>325753</v>
          </cell>
          <cell r="F352">
            <v>12893949</v>
          </cell>
        </row>
        <row r="353">
          <cell r="A353" t="str">
            <v>Pennsylvania, 2017</v>
          </cell>
          <cell r="B353">
            <v>10664700</v>
          </cell>
          <cell r="C353">
            <v>1203329</v>
          </cell>
          <cell r="D353">
            <v>663455</v>
          </cell>
          <cell r="E353">
            <v>326620</v>
          </cell>
          <cell r="F353">
            <v>12858104</v>
          </cell>
        </row>
        <row r="354">
          <cell r="A354" t="str">
            <v>Puerto Rico, 2009</v>
          </cell>
          <cell r="B354">
            <v>3372513</v>
          </cell>
          <cell r="C354">
            <v>291558</v>
          </cell>
          <cell r="D354">
            <v>163090</v>
          </cell>
          <cell r="E354">
            <v>62701</v>
          </cell>
          <cell r="F354">
            <v>3889937</v>
          </cell>
        </row>
        <row r="355">
          <cell r="A355" t="str">
            <v>Puerto Rico, 2010</v>
          </cell>
          <cell r="B355">
            <v>3107250</v>
          </cell>
          <cell r="C355">
            <v>285915</v>
          </cell>
          <cell r="D355">
            <v>155527</v>
          </cell>
          <cell r="E355">
            <v>58496</v>
          </cell>
          <cell r="F355">
            <v>3605444</v>
          </cell>
        </row>
        <row r="356">
          <cell r="A356" t="str">
            <v>Puerto Rico, 2011</v>
          </cell>
          <cell r="B356">
            <v>3150993</v>
          </cell>
          <cell r="C356">
            <v>304936</v>
          </cell>
          <cell r="D356">
            <v>166826</v>
          </cell>
          <cell r="E356">
            <v>62702</v>
          </cell>
          <cell r="F356">
            <v>3685160</v>
          </cell>
        </row>
        <row r="357">
          <cell r="A357" t="str">
            <v>Puerto Rico, 2012</v>
          </cell>
          <cell r="B357">
            <v>3022708</v>
          </cell>
          <cell r="C357">
            <v>301127</v>
          </cell>
          <cell r="D357">
            <v>160741</v>
          </cell>
          <cell r="E357">
            <v>62384</v>
          </cell>
          <cell r="F357">
            <v>3546468</v>
          </cell>
        </row>
        <row r="358">
          <cell r="A358" t="str">
            <v>Puerto Rico, 2013</v>
          </cell>
          <cell r="B358">
            <v>3150965</v>
          </cell>
          <cell r="C358">
            <v>331910</v>
          </cell>
          <cell r="D358">
            <v>178156</v>
          </cell>
          <cell r="E358">
            <v>70632</v>
          </cell>
          <cell r="F358">
            <v>3732530</v>
          </cell>
        </row>
        <row r="359">
          <cell r="A359" t="str">
            <v>Puerto Rico, 2014</v>
          </cell>
          <cell r="B359">
            <v>2903877</v>
          </cell>
          <cell r="C359">
            <v>316548</v>
          </cell>
          <cell r="D359">
            <v>169079</v>
          </cell>
          <cell r="E359">
            <v>65448</v>
          </cell>
          <cell r="F359">
            <v>3455578</v>
          </cell>
        </row>
        <row r="360">
          <cell r="A360" t="str">
            <v>Puerto Rico, 2015</v>
          </cell>
          <cell r="B360">
            <v>2894397</v>
          </cell>
          <cell r="C360">
            <v>331291</v>
          </cell>
          <cell r="D360">
            <v>179563</v>
          </cell>
          <cell r="E360">
            <v>69611</v>
          </cell>
          <cell r="F360">
            <v>3474636</v>
          </cell>
        </row>
        <row r="361">
          <cell r="A361" t="str">
            <v>Puerto Rico, 2016</v>
          </cell>
          <cell r="B361">
            <v>2812107</v>
          </cell>
          <cell r="C361">
            <v>337528</v>
          </cell>
          <cell r="D361">
            <v>179312</v>
          </cell>
          <cell r="E361">
            <v>71640</v>
          </cell>
          <cell r="F361">
            <v>3399813</v>
          </cell>
        </row>
        <row r="362">
          <cell r="A362" t="str">
            <v>Puerto Rico, 2017</v>
          </cell>
          <cell r="B362">
            <v>2891999</v>
          </cell>
          <cell r="C362">
            <v>365090</v>
          </cell>
          <cell r="D362">
            <v>202950</v>
          </cell>
          <cell r="E362">
            <v>76516</v>
          </cell>
          <cell r="F362">
            <v>3536555</v>
          </cell>
        </row>
        <row r="363">
          <cell r="A363" t="str">
            <v>Rhode Island, 2009</v>
          </cell>
          <cell r="B363">
            <v>907961</v>
          </cell>
          <cell r="C363">
            <v>70284</v>
          </cell>
          <cell r="D363">
            <v>55548</v>
          </cell>
          <cell r="E363">
            <v>23552</v>
          </cell>
          <cell r="F363">
            <v>1057381</v>
          </cell>
        </row>
        <row r="364">
          <cell r="A364" t="str">
            <v>Rhode Island, 2010</v>
          </cell>
          <cell r="B364">
            <v>905807</v>
          </cell>
          <cell r="C364">
            <v>70635</v>
          </cell>
          <cell r="D364">
            <v>54669</v>
          </cell>
          <cell r="E364">
            <v>24560</v>
          </cell>
          <cell r="F364">
            <v>1056389</v>
          </cell>
        </row>
        <row r="365">
          <cell r="A365" t="str">
            <v>Rhode Island, 2011</v>
          </cell>
          <cell r="B365">
            <v>903533</v>
          </cell>
          <cell r="C365">
            <v>72232</v>
          </cell>
          <cell r="D365">
            <v>53683</v>
          </cell>
          <cell r="E365">
            <v>25087</v>
          </cell>
          <cell r="F365">
            <v>1053959</v>
          </cell>
        </row>
        <row r="366">
          <cell r="A366" t="str">
            <v>Rhode Island, 2012</v>
          </cell>
          <cell r="B366">
            <v>898908</v>
          </cell>
          <cell r="C366">
            <v>75066</v>
          </cell>
          <cell r="D366">
            <v>51453</v>
          </cell>
          <cell r="E366">
            <v>26116</v>
          </cell>
          <cell r="F366">
            <v>1052471</v>
          </cell>
        </row>
        <row r="367">
          <cell r="A367" t="str">
            <v>Rhode Island, 2013</v>
          </cell>
          <cell r="B367">
            <v>897382</v>
          </cell>
          <cell r="C367">
            <v>78668</v>
          </cell>
          <cell r="D367">
            <v>50036</v>
          </cell>
          <cell r="E367">
            <v>27202</v>
          </cell>
          <cell r="F367">
            <v>1051695</v>
          </cell>
        </row>
        <row r="368">
          <cell r="A368" t="str">
            <v>Rhode Island, 2014</v>
          </cell>
          <cell r="B368">
            <v>892940</v>
          </cell>
          <cell r="C368">
            <v>81733</v>
          </cell>
          <cell r="D368">
            <v>49354</v>
          </cell>
          <cell r="E368">
            <v>27806</v>
          </cell>
          <cell r="F368">
            <v>1053252</v>
          </cell>
        </row>
        <row r="369">
          <cell r="A369" t="str">
            <v>Rhode Island, 2015</v>
          </cell>
          <cell r="B369">
            <v>959634</v>
          </cell>
          <cell r="C369">
            <v>93733</v>
          </cell>
          <cell r="D369">
            <v>52903</v>
          </cell>
          <cell r="E369">
            <v>30530</v>
          </cell>
          <cell r="F369">
            <v>1136426</v>
          </cell>
        </row>
        <row r="370">
          <cell r="A370" t="str">
            <v>Rhode Island, 2016</v>
          </cell>
          <cell r="B370">
            <v>888783</v>
          </cell>
          <cell r="C370">
            <v>88890</v>
          </cell>
          <cell r="D370">
            <v>47757</v>
          </cell>
          <cell r="E370">
            <v>28939</v>
          </cell>
          <cell r="F370">
            <v>1054491</v>
          </cell>
        </row>
        <row r="371">
          <cell r="A371" t="str">
            <v>Rhode Island, 2017</v>
          </cell>
          <cell r="B371">
            <v>885994</v>
          </cell>
          <cell r="C371">
            <v>93339</v>
          </cell>
          <cell r="D371">
            <v>49153</v>
          </cell>
          <cell r="E371">
            <v>27652</v>
          </cell>
          <cell r="F371">
            <v>1056138</v>
          </cell>
        </row>
        <row r="372">
          <cell r="A372" t="str">
            <v>South Carolina, 2009</v>
          </cell>
          <cell r="B372">
            <v>3810035</v>
          </cell>
          <cell r="C372">
            <v>314381</v>
          </cell>
          <cell r="D372">
            <v>195410</v>
          </cell>
          <cell r="E372">
            <v>66005</v>
          </cell>
          <cell r="F372">
            <v>4386090</v>
          </cell>
        </row>
        <row r="373">
          <cell r="A373" t="str">
            <v>South Carolina, 2010</v>
          </cell>
          <cell r="B373">
            <v>4177092</v>
          </cell>
          <cell r="C373">
            <v>365185</v>
          </cell>
          <cell r="D373">
            <v>202964</v>
          </cell>
          <cell r="E373">
            <v>71053</v>
          </cell>
          <cell r="F373">
            <v>4815846</v>
          </cell>
        </row>
        <row r="374">
          <cell r="A374" t="str">
            <v>South Carolina, 2011</v>
          </cell>
          <cell r="B374">
            <v>3880047</v>
          </cell>
          <cell r="C374">
            <v>350247</v>
          </cell>
          <cell r="D374">
            <v>188045</v>
          </cell>
          <cell r="E374">
            <v>65827</v>
          </cell>
          <cell r="F374">
            <v>4484229</v>
          </cell>
        </row>
        <row r="375">
          <cell r="A375" t="str">
            <v>South Carolina, 2012</v>
          </cell>
          <cell r="B375">
            <v>3993135</v>
          </cell>
          <cell r="C375">
            <v>376016</v>
          </cell>
          <cell r="D375">
            <v>195531</v>
          </cell>
          <cell r="E375">
            <v>70238</v>
          </cell>
          <cell r="F375">
            <v>4634882</v>
          </cell>
        </row>
        <row r="376">
          <cell r="A376" t="str">
            <v>South Carolina, 2013</v>
          </cell>
          <cell r="B376">
            <v>3984133</v>
          </cell>
          <cell r="C376">
            <v>389586</v>
          </cell>
          <cell r="D376">
            <v>197298</v>
          </cell>
          <cell r="E376">
            <v>72935</v>
          </cell>
          <cell r="F376">
            <v>4642701</v>
          </cell>
        </row>
        <row r="377">
          <cell r="A377" t="str">
            <v>South Carolina, 2014</v>
          </cell>
          <cell r="B377">
            <v>4028034</v>
          </cell>
          <cell r="C377">
            <v>417400</v>
          </cell>
          <cell r="D377">
            <v>205227</v>
          </cell>
          <cell r="E377">
            <v>75784</v>
          </cell>
          <cell r="F377">
            <v>4725911</v>
          </cell>
        </row>
        <row r="378">
          <cell r="A378" t="str">
            <v>South Carolina, 2015</v>
          </cell>
          <cell r="B378">
            <v>3926480</v>
          </cell>
          <cell r="C378">
            <v>426022</v>
          </cell>
          <cell r="D378">
            <v>203117</v>
          </cell>
          <cell r="E378">
            <v>76147</v>
          </cell>
          <cell r="F378">
            <v>4630051</v>
          </cell>
        </row>
        <row r="379">
          <cell r="A379" t="str">
            <v>South Carolina, 2016</v>
          </cell>
          <cell r="B379">
            <v>4138672</v>
          </cell>
          <cell r="C379">
            <v>483954</v>
          </cell>
          <cell r="D379">
            <v>220350</v>
          </cell>
          <cell r="E379">
            <v>82515</v>
          </cell>
          <cell r="F379">
            <v>4929093</v>
          </cell>
        </row>
        <row r="380">
          <cell r="A380" t="str">
            <v>South Carolina, 2017</v>
          </cell>
          <cell r="B380">
            <v>4041857</v>
          </cell>
          <cell r="C380">
            <v>478421</v>
          </cell>
          <cell r="D380">
            <v>219282</v>
          </cell>
          <cell r="E380">
            <v>82674</v>
          </cell>
          <cell r="F380">
            <v>4822234</v>
          </cell>
        </row>
        <row r="381">
          <cell r="A381" t="str">
            <v>South Dakota, 2009</v>
          </cell>
          <cell r="B381">
            <v>674258</v>
          </cell>
          <cell r="C381">
            <v>53423</v>
          </cell>
          <cell r="D381">
            <v>40956</v>
          </cell>
          <cell r="E381">
            <v>18535</v>
          </cell>
          <cell r="F381">
            <v>786961</v>
          </cell>
        </row>
        <row r="382">
          <cell r="A382" t="str">
            <v>South Dakota, 2010</v>
          </cell>
          <cell r="B382">
            <v>637027</v>
          </cell>
          <cell r="C382">
            <v>51130</v>
          </cell>
          <cell r="D382">
            <v>36538</v>
          </cell>
          <cell r="E382">
            <v>16913</v>
          </cell>
          <cell r="F382">
            <v>741943</v>
          </cell>
        </row>
        <row r="383">
          <cell r="A383" t="str">
            <v>South Dakota, 2011</v>
          </cell>
          <cell r="B383">
            <v>728500</v>
          </cell>
          <cell r="C383">
            <v>59612</v>
          </cell>
          <cell r="D383">
            <v>40951</v>
          </cell>
          <cell r="E383">
            <v>18971</v>
          </cell>
          <cell r="F383">
            <v>848110</v>
          </cell>
        </row>
        <row r="384">
          <cell r="A384" t="str">
            <v>South Dakota, 2012</v>
          </cell>
          <cell r="B384">
            <v>680070</v>
          </cell>
          <cell r="C384">
            <v>59091</v>
          </cell>
          <cell r="D384">
            <v>40292</v>
          </cell>
          <cell r="E384">
            <v>19231</v>
          </cell>
          <cell r="F384">
            <v>798524</v>
          </cell>
        </row>
        <row r="385">
          <cell r="A385" t="str">
            <v>South Dakota, 2013</v>
          </cell>
          <cell r="B385">
            <v>657095</v>
          </cell>
          <cell r="C385">
            <v>60275</v>
          </cell>
          <cell r="D385">
            <v>38318</v>
          </cell>
          <cell r="E385">
            <v>17781</v>
          </cell>
          <cell r="F385">
            <v>773290</v>
          </cell>
        </row>
        <row r="386">
          <cell r="A386" t="str">
            <v>South Dakota, 2014</v>
          </cell>
          <cell r="B386">
            <v>604784</v>
          </cell>
          <cell r="C386">
            <v>55469</v>
          </cell>
          <cell r="D386">
            <v>34501</v>
          </cell>
          <cell r="E386">
            <v>16764</v>
          </cell>
          <cell r="F386">
            <v>711602</v>
          </cell>
        </row>
        <row r="387">
          <cell r="A387" t="str">
            <v>South Dakota, 2015</v>
          </cell>
          <cell r="B387">
            <v>555203</v>
          </cell>
          <cell r="C387">
            <v>53655</v>
          </cell>
          <cell r="D387">
            <v>33141</v>
          </cell>
          <cell r="E387">
            <v>15555</v>
          </cell>
          <cell r="F387">
            <v>657576</v>
          </cell>
        </row>
        <row r="388">
          <cell r="A388" t="str">
            <v>South Dakota, 2016</v>
          </cell>
          <cell r="B388">
            <v>650988</v>
          </cell>
          <cell r="C388">
            <v>63264</v>
          </cell>
          <cell r="D388">
            <v>36246</v>
          </cell>
          <cell r="E388">
            <v>17608</v>
          </cell>
          <cell r="F388">
            <v>768118</v>
          </cell>
        </row>
        <row r="389">
          <cell r="A389" t="str">
            <v>South Dakota, 2017</v>
          </cell>
          <cell r="B389">
            <v>751124</v>
          </cell>
          <cell r="C389">
            <v>79809</v>
          </cell>
          <cell r="D389">
            <v>42592</v>
          </cell>
          <cell r="E389">
            <v>19178</v>
          </cell>
          <cell r="F389">
            <v>892703</v>
          </cell>
        </row>
        <row r="390">
          <cell r="A390" t="str">
            <v>Tennessee, 2009</v>
          </cell>
          <cell r="B390">
            <v>5273051</v>
          </cell>
          <cell r="C390">
            <v>426951</v>
          </cell>
          <cell r="D390">
            <v>262075</v>
          </cell>
          <cell r="E390">
            <v>94521</v>
          </cell>
          <cell r="F390">
            <v>6056214</v>
          </cell>
        </row>
        <row r="391">
          <cell r="A391" t="str">
            <v>Tennessee, 2010</v>
          </cell>
          <cell r="B391">
            <v>5448610</v>
          </cell>
          <cell r="C391">
            <v>460383</v>
          </cell>
          <cell r="D391">
            <v>264392</v>
          </cell>
          <cell r="E391">
            <v>95326</v>
          </cell>
          <cell r="F391">
            <v>6268463</v>
          </cell>
        </row>
        <row r="392">
          <cell r="A392" t="str">
            <v>Tennessee, 2011</v>
          </cell>
          <cell r="B392">
            <v>5499916</v>
          </cell>
          <cell r="C392">
            <v>474596</v>
          </cell>
          <cell r="D392">
            <v>267835</v>
          </cell>
          <cell r="E392">
            <v>98623</v>
          </cell>
          <cell r="F392">
            <v>6341858</v>
          </cell>
        </row>
        <row r="393">
          <cell r="A393" t="str">
            <v>Tennessee, 2012</v>
          </cell>
          <cell r="B393">
            <v>5478638</v>
          </cell>
          <cell r="C393">
            <v>488556</v>
          </cell>
          <cell r="D393">
            <v>267615</v>
          </cell>
          <cell r="E393">
            <v>98938</v>
          </cell>
          <cell r="F393">
            <v>6331873</v>
          </cell>
        </row>
        <row r="394">
          <cell r="A394" t="str">
            <v>Tennessee, 2013</v>
          </cell>
          <cell r="B394">
            <v>5333652</v>
          </cell>
          <cell r="C394">
            <v>489885</v>
          </cell>
          <cell r="D394">
            <v>263204</v>
          </cell>
          <cell r="E394">
            <v>98280</v>
          </cell>
          <cell r="F394">
            <v>6184829</v>
          </cell>
        </row>
        <row r="395">
          <cell r="A395" t="str">
            <v>Tennessee, 2014</v>
          </cell>
          <cell r="B395">
            <v>5573490</v>
          </cell>
          <cell r="C395">
            <v>542650</v>
          </cell>
          <cell r="D395">
            <v>289909</v>
          </cell>
          <cell r="E395">
            <v>108791</v>
          </cell>
          <cell r="F395">
            <v>6516834</v>
          </cell>
        </row>
        <row r="396">
          <cell r="A396" t="str">
            <v>Tennessee, 2015</v>
          </cell>
          <cell r="B396">
            <v>5523790</v>
          </cell>
          <cell r="C396">
            <v>552914</v>
          </cell>
          <cell r="D396">
            <v>283526</v>
          </cell>
          <cell r="E396">
            <v>106922</v>
          </cell>
          <cell r="F396">
            <v>6469040</v>
          </cell>
        </row>
        <row r="397">
          <cell r="A397" t="str">
            <v>Tennessee, 2016</v>
          </cell>
          <cell r="B397">
            <v>5401988</v>
          </cell>
          <cell r="C397">
            <v>561857</v>
          </cell>
          <cell r="D397">
            <v>281941</v>
          </cell>
          <cell r="E397">
            <v>104948</v>
          </cell>
          <cell r="F397">
            <v>6350236</v>
          </cell>
        </row>
        <row r="398">
          <cell r="A398" t="str">
            <v>Tennessee, 2017</v>
          </cell>
          <cell r="B398">
            <v>5830419</v>
          </cell>
          <cell r="C398">
            <v>630197</v>
          </cell>
          <cell r="D398">
            <v>311698</v>
          </cell>
          <cell r="E398">
            <v>117505</v>
          </cell>
          <cell r="F398">
            <v>6889819</v>
          </cell>
        </row>
        <row r="399">
          <cell r="A399" t="str">
            <v>Texas, 2009</v>
          </cell>
          <cell r="B399">
            <v>21345789</v>
          </cell>
          <cell r="C399">
            <v>1285089</v>
          </cell>
          <cell r="D399">
            <v>809226</v>
          </cell>
          <cell r="E399">
            <v>293158</v>
          </cell>
          <cell r="F399">
            <v>23721521</v>
          </cell>
        </row>
        <row r="400">
          <cell r="A400" t="str">
            <v>Texas, 2010</v>
          </cell>
          <cell r="B400">
            <v>21722949</v>
          </cell>
          <cell r="C400">
            <v>1366250</v>
          </cell>
          <cell r="D400">
            <v>796678</v>
          </cell>
          <cell r="E400">
            <v>289285</v>
          </cell>
          <cell r="F400">
            <v>24172190</v>
          </cell>
        </row>
        <row r="401">
          <cell r="A401" t="str">
            <v>Texas, 2011</v>
          </cell>
          <cell r="B401">
            <v>22261130</v>
          </cell>
          <cell r="C401">
            <v>1436214</v>
          </cell>
          <cell r="D401">
            <v>815481</v>
          </cell>
          <cell r="E401">
            <v>302245</v>
          </cell>
          <cell r="F401">
            <v>24819768</v>
          </cell>
        </row>
        <row r="402">
          <cell r="A402" t="str">
            <v>Texas, 2012</v>
          </cell>
          <cell r="B402">
            <v>22418315</v>
          </cell>
          <cell r="C402">
            <v>1486835</v>
          </cell>
          <cell r="D402">
            <v>822911</v>
          </cell>
          <cell r="E402">
            <v>312122</v>
          </cell>
          <cell r="F402">
            <v>25037667</v>
          </cell>
        </row>
        <row r="403">
          <cell r="A403" t="str">
            <v>Texas, 2013</v>
          </cell>
          <cell r="B403">
            <v>22931135</v>
          </cell>
          <cell r="C403">
            <v>1573986</v>
          </cell>
          <cell r="D403">
            <v>851789</v>
          </cell>
          <cell r="E403">
            <v>323940</v>
          </cell>
          <cell r="F403">
            <v>25684305</v>
          </cell>
        </row>
        <row r="404">
          <cell r="A404" t="str">
            <v>Texas, 2014</v>
          </cell>
          <cell r="B404">
            <v>23179473</v>
          </cell>
          <cell r="C404">
            <v>1640312</v>
          </cell>
          <cell r="D404">
            <v>867252</v>
          </cell>
          <cell r="E404">
            <v>331818</v>
          </cell>
          <cell r="F404">
            <v>26011866</v>
          </cell>
        </row>
        <row r="405">
          <cell r="A405" t="str">
            <v>Texas, 2015</v>
          </cell>
          <cell r="B405">
            <v>23152740</v>
          </cell>
          <cell r="C405">
            <v>1700893</v>
          </cell>
          <cell r="D405">
            <v>874635</v>
          </cell>
          <cell r="E405">
            <v>334933</v>
          </cell>
          <cell r="F405">
            <v>26071613</v>
          </cell>
        </row>
        <row r="406">
          <cell r="A406" t="str">
            <v>Texas, 2016</v>
          </cell>
          <cell r="B406">
            <v>23495365</v>
          </cell>
          <cell r="C406">
            <v>1799094</v>
          </cell>
          <cell r="D406">
            <v>902842</v>
          </cell>
          <cell r="E406">
            <v>347127</v>
          </cell>
          <cell r="F406">
            <v>26545899</v>
          </cell>
        </row>
        <row r="407">
          <cell r="A407" t="str">
            <v>Texas, 2017</v>
          </cell>
          <cell r="B407">
            <v>23960848</v>
          </cell>
          <cell r="C407">
            <v>1908434</v>
          </cell>
          <cell r="D407">
            <v>939087</v>
          </cell>
          <cell r="E407">
            <v>359501</v>
          </cell>
          <cell r="F407">
            <v>27167870</v>
          </cell>
        </row>
        <row r="408">
          <cell r="A408" t="str">
            <v>Utah, 2009</v>
          </cell>
          <cell r="B408">
            <v>2402330</v>
          </cell>
          <cell r="C408">
            <v>123370</v>
          </cell>
          <cell r="D408">
            <v>79238</v>
          </cell>
          <cell r="E408">
            <v>29271</v>
          </cell>
          <cell r="F408">
            <v>2632280</v>
          </cell>
        </row>
        <row r="409">
          <cell r="A409" t="str">
            <v>Utah, 2010</v>
          </cell>
          <cell r="B409">
            <v>2429348</v>
          </cell>
          <cell r="C409">
            <v>128442</v>
          </cell>
          <cell r="D409">
            <v>79535</v>
          </cell>
          <cell r="E409">
            <v>28675</v>
          </cell>
          <cell r="F409">
            <v>2665430</v>
          </cell>
        </row>
        <row r="410">
          <cell r="A410" t="str">
            <v>Utah, 2011</v>
          </cell>
          <cell r="B410">
            <v>2431217</v>
          </cell>
          <cell r="C410">
            <v>133849</v>
          </cell>
          <cell r="D410">
            <v>80000</v>
          </cell>
          <cell r="E410">
            <v>29839</v>
          </cell>
          <cell r="F410">
            <v>2672834</v>
          </cell>
        </row>
        <row r="411">
          <cell r="A411" t="str">
            <v>Utah, 2012</v>
          </cell>
          <cell r="B411">
            <v>2518155</v>
          </cell>
          <cell r="C411">
            <v>139584</v>
          </cell>
          <cell r="D411">
            <v>82829</v>
          </cell>
          <cell r="E411">
            <v>30754</v>
          </cell>
          <cell r="F411">
            <v>2773327</v>
          </cell>
        </row>
        <row r="412">
          <cell r="A412" t="str">
            <v>Utah, 2013</v>
          </cell>
          <cell r="B412">
            <v>2651499</v>
          </cell>
          <cell r="C412">
            <v>160512</v>
          </cell>
          <cell r="D412">
            <v>91756</v>
          </cell>
          <cell r="E412">
            <v>34870</v>
          </cell>
          <cell r="F412">
            <v>2938531</v>
          </cell>
        </row>
        <row r="413">
          <cell r="A413" t="str">
            <v>Utah, 2014</v>
          </cell>
          <cell r="B413">
            <v>2557761</v>
          </cell>
          <cell r="C413">
            <v>156477</v>
          </cell>
          <cell r="D413">
            <v>85772</v>
          </cell>
          <cell r="E413">
            <v>33225</v>
          </cell>
          <cell r="F413">
            <v>2835421</v>
          </cell>
        </row>
        <row r="414">
          <cell r="A414" t="str">
            <v>Utah, 2015</v>
          </cell>
          <cell r="B414">
            <v>2619167</v>
          </cell>
          <cell r="C414">
            <v>165085</v>
          </cell>
          <cell r="D414">
            <v>88985</v>
          </cell>
          <cell r="E414">
            <v>33920</v>
          </cell>
          <cell r="F414">
            <v>2906075</v>
          </cell>
        </row>
        <row r="415">
          <cell r="A415" t="str">
            <v>Utah, 2016</v>
          </cell>
          <cell r="B415">
            <v>2623296</v>
          </cell>
          <cell r="C415">
            <v>172717</v>
          </cell>
          <cell r="D415">
            <v>89992</v>
          </cell>
          <cell r="E415">
            <v>34069</v>
          </cell>
          <cell r="F415">
            <v>2919477</v>
          </cell>
        </row>
        <row r="416">
          <cell r="A416" t="str">
            <v>Utah, 2017</v>
          </cell>
          <cell r="B416">
            <v>2675986</v>
          </cell>
          <cell r="C416">
            <v>185269</v>
          </cell>
          <cell r="D416">
            <v>93407</v>
          </cell>
          <cell r="E416">
            <v>35307</v>
          </cell>
          <cell r="F416">
            <v>2989969</v>
          </cell>
        </row>
        <row r="417">
          <cell r="A417" t="str">
            <v>Vermont, 2009</v>
          </cell>
          <cell r="B417">
            <v>535330</v>
          </cell>
          <cell r="C417">
            <v>44564</v>
          </cell>
          <cell r="D417">
            <v>30203</v>
          </cell>
          <cell r="E417">
            <v>10729</v>
          </cell>
          <cell r="F417">
            <v>620414</v>
          </cell>
        </row>
        <row r="418">
          <cell r="A418" t="str">
            <v>Vermont, 2010</v>
          </cell>
          <cell r="B418">
            <v>493223</v>
          </cell>
          <cell r="C418">
            <v>42027</v>
          </cell>
          <cell r="D418">
            <v>27469</v>
          </cell>
          <cell r="E418">
            <v>10508</v>
          </cell>
          <cell r="F418">
            <v>572962</v>
          </cell>
        </row>
        <row r="419">
          <cell r="A419" t="str">
            <v>Vermont, 2011</v>
          </cell>
          <cell r="B419">
            <v>591009</v>
          </cell>
          <cell r="C419">
            <v>53433</v>
          </cell>
          <cell r="D419">
            <v>33289</v>
          </cell>
          <cell r="E419">
            <v>13040</v>
          </cell>
          <cell r="F419">
            <v>691057</v>
          </cell>
        </row>
        <row r="420">
          <cell r="A420" t="str">
            <v>Vermont, 2012</v>
          </cell>
          <cell r="B420">
            <v>552873</v>
          </cell>
          <cell r="C420">
            <v>51159</v>
          </cell>
          <cell r="D420">
            <v>31000</v>
          </cell>
          <cell r="E420">
            <v>12934</v>
          </cell>
          <cell r="F420">
            <v>647458</v>
          </cell>
        </row>
        <row r="421">
          <cell r="A421" t="str">
            <v>Vermont, 2013</v>
          </cell>
          <cell r="B421">
            <v>475080</v>
          </cell>
          <cell r="C421">
            <v>46130</v>
          </cell>
          <cell r="D421">
            <v>25963</v>
          </cell>
          <cell r="E421">
            <v>10937</v>
          </cell>
          <cell r="F421">
            <v>557930</v>
          </cell>
        </row>
        <row r="422">
          <cell r="A422" t="str">
            <v>Vermont, 2014</v>
          </cell>
          <cell r="B422">
            <v>430815</v>
          </cell>
          <cell r="C422">
            <v>44133</v>
          </cell>
          <cell r="D422">
            <v>23957</v>
          </cell>
          <cell r="E422">
            <v>10168</v>
          </cell>
          <cell r="F422">
            <v>508585</v>
          </cell>
        </row>
        <row r="423">
          <cell r="A423" t="str">
            <v>Vermont, 2015</v>
          </cell>
          <cell r="B423">
            <v>625701</v>
          </cell>
          <cell r="C423">
            <v>69551</v>
          </cell>
          <cell r="D423">
            <v>35468</v>
          </cell>
          <cell r="E423">
            <v>15367</v>
          </cell>
          <cell r="F423">
            <v>746112</v>
          </cell>
        </row>
        <row r="424">
          <cell r="A424" t="str">
            <v>Vermont, 2016</v>
          </cell>
          <cell r="B424">
            <v>460502</v>
          </cell>
          <cell r="C424">
            <v>54931</v>
          </cell>
          <cell r="D424">
            <v>27403</v>
          </cell>
          <cell r="E424">
            <v>12720</v>
          </cell>
          <cell r="F424">
            <v>555569</v>
          </cell>
        </row>
        <row r="425">
          <cell r="A425" t="str">
            <v>Vermont, 2017</v>
          </cell>
          <cell r="B425">
            <v>541891</v>
          </cell>
          <cell r="C425">
            <v>69213</v>
          </cell>
          <cell r="D425">
            <v>32302</v>
          </cell>
          <cell r="E425">
            <v>14061</v>
          </cell>
          <cell r="F425">
            <v>657467</v>
          </cell>
        </row>
        <row r="426">
          <cell r="A426" t="str">
            <v>Virginia, 2009</v>
          </cell>
          <cell r="B426">
            <v>6785534</v>
          </cell>
          <cell r="C426">
            <v>489289</v>
          </cell>
          <cell r="D426">
            <v>299644</v>
          </cell>
          <cell r="E426">
            <v>111584</v>
          </cell>
          <cell r="F426">
            <v>7685567</v>
          </cell>
        </row>
        <row r="427">
          <cell r="A427" t="str">
            <v>Virginia, 2010</v>
          </cell>
          <cell r="B427">
            <v>6682066</v>
          </cell>
          <cell r="C427">
            <v>492347</v>
          </cell>
          <cell r="D427">
            <v>289075</v>
          </cell>
          <cell r="E427">
            <v>107962</v>
          </cell>
          <cell r="F427">
            <v>7572296</v>
          </cell>
        </row>
        <row r="428">
          <cell r="A428" t="str">
            <v>Virginia, 2011</v>
          </cell>
          <cell r="B428">
            <v>6963101</v>
          </cell>
          <cell r="C428">
            <v>531500</v>
          </cell>
          <cell r="D428">
            <v>302103</v>
          </cell>
          <cell r="E428">
            <v>117062</v>
          </cell>
          <cell r="F428">
            <v>7910723</v>
          </cell>
        </row>
        <row r="429">
          <cell r="A429" t="str">
            <v>Virginia, 2012</v>
          </cell>
          <cell r="B429">
            <v>6695042</v>
          </cell>
          <cell r="C429">
            <v>526104</v>
          </cell>
          <cell r="D429">
            <v>289141</v>
          </cell>
          <cell r="E429">
            <v>114266</v>
          </cell>
          <cell r="F429">
            <v>7625851</v>
          </cell>
        </row>
        <row r="430">
          <cell r="A430" t="str">
            <v>Virginia, 2013</v>
          </cell>
          <cell r="B430">
            <v>7061040</v>
          </cell>
          <cell r="C430">
            <v>582325</v>
          </cell>
          <cell r="D430">
            <v>309381</v>
          </cell>
          <cell r="E430">
            <v>125104</v>
          </cell>
          <cell r="F430">
            <v>8076916</v>
          </cell>
        </row>
        <row r="431">
          <cell r="A431" t="str">
            <v>Virginia, 2014</v>
          </cell>
          <cell r="B431">
            <v>7060669</v>
          </cell>
          <cell r="C431">
            <v>612470</v>
          </cell>
          <cell r="D431">
            <v>310646</v>
          </cell>
          <cell r="E431">
            <v>129439</v>
          </cell>
          <cell r="F431">
            <v>8114452</v>
          </cell>
        </row>
        <row r="432">
          <cell r="A432" t="str">
            <v>Virginia, 2015</v>
          </cell>
          <cell r="B432">
            <v>7218642</v>
          </cell>
          <cell r="C432">
            <v>645863</v>
          </cell>
          <cell r="D432">
            <v>323489</v>
          </cell>
          <cell r="E432">
            <v>138348</v>
          </cell>
          <cell r="F432">
            <v>8323168</v>
          </cell>
        </row>
        <row r="433">
          <cell r="A433" t="str">
            <v>Virginia, 2016</v>
          </cell>
          <cell r="B433">
            <v>7068641</v>
          </cell>
          <cell r="C433">
            <v>658060</v>
          </cell>
          <cell r="D433">
            <v>319682</v>
          </cell>
          <cell r="E433">
            <v>132259</v>
          </cell>
          <cell r="F433">
            <v>8182040</v>
          </cell>
        </row>
        <row r="434">
          <cell r="A434" t="str">
            <v>Virginia, 2017</v>
          </cell>
          <cell r="B434">
            <v>7073007</v>
          </cell>
          <cell r="C434">
            <v>684948</v>
          </cell>
          <cell r="D434">
            <v>330496</v>
          </cell>
          <cell r="E434">
            <v>137011</v>
          </cell>
          <cell r="F434">
            <v>8225462</v>
          </cell>
        </row>
        <row r="435">
          <cell r="A435" t="str">
            <v>Washington, 2009</v>
          </cell>
          <cell r="B435">
            <v>5704894</v>
          </cell>
          <cell r="C435">
            <v>400283</v>
          </cell>
          <cell r="D435">
            <v>255181</v>
          </cell>
          <cell r="E435">
            <v>103077</v>
          </cell>
          <cell r="F435">
            <v>6465755</v>
          </cell>
        </row>
        <row r="436">
          <cell r="A436" t="str">
            <v>Washington, 2010</v>
          </cell>
          <cell r="B436">
            <v>5763376</v>
          </cell>
          <cell r="C436">
            <v>415535</v>
          </cell>
          <cell r="D436">
            <v>253456</v>
          </cell>
          <cell r="E436">
            <v>106944</v>
          </cell>
          <cell r="F436">
            <v>6541242</v>
          </cell>
        </row>
        <row r="437">
          <cell r="A437" t="str">
            <v>Washington, 2011</v>
          </cell>
          <cell r="B437">
            <v>5824003</v>
          </cell>
          <cell r="C437">
            <v>437025</v>
          </cell>
          <cell r="D437">
            <v>256533</v>
          </cell>
          <cell r="E437">
            <v>111301</v>
          </cell>
          <cell r="F437">
            <v>6628098</v>
          </cell>
        </row>
        <row r="438">
          <cell r="A438" t="str">
            <v>Washington, 2012</v>
          </cell>
          <cell r="B438">
            <v>5924498</v>
          </cell>
          <cell r="C438">
            <v>466811</v>
          </cell>
          <cell r="D438">
            <v>260373</v>
          </cell>
          <cell r="E438">
            <v>114730</v>
          </cell>
          <cell r="F438">
            <v>6763880</v>
          </cell>
        </row>
        <row r="439">
          <cell r="A439" t="str">
            <v>Washington, 2013</v>
          </cell>
          <cell r="B439">
            <v>5915481</v>
          </cell>
          <cell r="C439">
            <v>486829</v>
          </cell>
          <cell r="D439">
            <v>257820</v>
          </cell>
          <cell r="E439">
            <v>117467</v>
          </cell>
          <cell r="F439">
            <v>6780347</v>
          </cell>
        </row>
        <row r="440">
          <cell r="A440" t="str">
            <v>Washington, 2014</v>
          </cell>
          <cell r="B440">
            <v>6020204</v>
          </cell>
          <cell r="C440">
            <v>525249</v>
          </cell>
          <cell r="D440">
            <v>264003</v>
          </cell>
          <cell r="E440">
            <v>124059</v>
          </cell>
          <cell r="F440">
            <v>6936198</v>
          </cell>
        </row>
        <row r="441">
          <cell r="A441" t="str">
            <v>Washington, 2015</v>
          </cell>
          <cell r="B441">
            <v>6008145</v>
          </cell>
          <cell r="C441">
            <v>546892</v>
          </cell>
          <cell r="D441">
            <v>265425</v>
          </cell>
          <cell r="E441">
            <v>124771</v>
          </cell>
          <cell r="F441">
            <v>6946663</v>
          </cell>
        </row>
        <row r="442">
          <cell r="A442" t="str">
            <v>Washington, 2016</v>
          </cell>
          <cell r="B442">
            <v>6028931</v>
          </cell>
          <cell r="C442">
            <v>577675</v>
          </cell>
          <cell r="D442">
            <v>271587</v>
          </cell>
          <cell r="E442">
            <v>124633</v>
          </cell>
          <cell r="F442">
            <v>7002722</v>
          </cell>
        </row>
        <row r="443">
          <cell r="A443" t="str">
            <v>Washington, 2017</v>
          </cell>
          <cell r="B443">
            <v>6081809</v>
          </cell>
          <cell r="C443">
            <v>612201</v>
          </cell>
          <cell r="D443">
            <v>280157</v>
          </cell>
          <cell r="E443">
            <v>125907</v>
          </cell>
          <cell r="F443">
            <v>7100074</v>
          </cell>
        </row>
        <row r="444">
          <cell r="A444" t="str">
            <v>West Virginia, 2009</v>
          </cell>
          <cell r="B444">
            <v>1496611</v>
          </cell>
          <cell r="C444">
            <v>143810</v>
          </cell>
          <cell r="D444">
            <v>96772</v>
          </cell>
          <cell r="E444">
            <v>35055</v>
          </cell>
          <cell r="F444">
            <v>1771937</v>
          </cell>
        </row>
        <row r="445">
          <cell r="A445" t="str">
            <v>West Virginia, 2010</v>
          </cell>
          <cell r="B445">
            <v>1584659</v>
          </cell>
          <cell r="C445">
            <v>159353</v>
          </cell>
          <cell r="D445">
            <v>101271</v>
          </cell>
          <cell r="E445">
            <v>35990</v>
          </cell>
          <cell r="F445">
            <v>1881165</v>
          </cell>
        </row>
        <row r="446">
          <cell r="A446" t="str">
            <v>West Virginia, 2011</v>
          </cell>
          <cell r="B446">
            <v>1523610</v>
          </cell>
          <cell r="C446">
            <v>156961</v>
          </cell>
          <cell r="D446">
            <v>96929</v>
          </cell>
          <cell r="E446">
            <v>35867</v>
          </cell>
          <cell r="F446">
            <v>1814205</v>
          </cell>
        </row>
        <row r="447">
          <cell r="A447" t="str">
            <v>West Virginia, 2012</v>
          </cell>
          <cell r="B447">
            <v>1500174</v>
          </cell>
          <cell r="C447">
            <v>156894</v>
          </cell>
          <cell r="D447">
            <v>92546</v>
          </cell>
          <cell r="E447">
            <v>35306</v>
          </cell>
          <cell r="F447">
            <v>1785173</v>
          </cell>
        </row>
        <row r="448">
          <cell r="A448" t="str">
            <v>West Virginia, 2013</v>
          </cell>
          <cell r="B448">
            <v>1562000</v>
          </cell>
          <cell r="C448">
            <v>169287</v>
          </cell>
          <cell r="D448">
            <v>98027</v>
          </cell>
          <cell r="E448">
            <v>37012</v>
          </cell>
          <cell r="F448">
            <v>1867261</v>
          </cell>
        </row>
        <row r="449">
          <cell r="A449" t="str">
            <v>West Virginia, 2014</v>
          </cell>
          <cell r="B449">
            <v>1596854</v>
          </cell>
          <cell r="C449">
            <v>182531</v>
          </cell>
          <cell r="D449">
            <v>101930</v>
          </cell>
          <cell r="E449">
            <v>40150</v>
          </cell>
          <cell r="F449">
            <v>1921821</v>
          </cell>
        </row>
        <row r="450">
          <cell r="A450" t="str">
            <v>West Virginia, 2015</v>
          </cell>
          <cell r="B450">
            <v>1391977</v>
          </cell>
          <cell r="C450">
            <v>161306</v>
          </cell>
          <cell r="D450">
            <v>87312</v>
          </cell>
          <cell r="E450">
            <v>36338</v>
          </cell>
          <cell r="F450">
            <v>1676448</v>
          </cell>
        </row>
        <row r="451">
          <cell r="A451" t="str">
            <v>West Virginia, 2016</v>
          </cell>
          <cell r="B451">
            <v>1504646</v>
          </cell>
          <cell r="C451">
            <v>184992</v>
          </cell>
          <cell r="D451">
            <v>96563</v>
          </cell>
          <cell r="E451">
            <v>37527</v>
          </cell>
          <cell r="F451">
            <v>1824017</v>
          </cell>
        </row>
        <row r="452">
          <cell r="A452" t="str">
            <v>West Virginia, 2017</v>
          </cell>
          <cell r="B452">
            <v>1454121</v>
          </cell>
          <cell r="C452">
            <v>187986</v>
          </cell>
          <cell r="D452">
            <v>97923</v>
          </cell>
          <cell r="E452">
            <v>37589</v>
          </cell>
          <cell r="F452">
            <v>1777619</v>
          </cell>
        </row>
        <row r="453">
          <cell r="A453" t="str">
            <v>Wisconsin, 2009</v>
          </cell>
          <cell r="B453">
            <v>4861608</v>
          </cell>
          <cell r="C453">
            <v>369187</v>
          </cell>
          <cell r="D453">
            <v>261494</v>
          </cell>
          <cell r="E453">
            <v>108898</v>
          </cell>
          <cell r="F453">
            <v>5599420</v>
          </cell>
        </row>
        <row r="454">
          <cell r="A454" t="str">
            <v>Wisconsin, 2010</v>
          </cell>
          <cell r="B454">
            <v>4854587</v>
          </cell>
          <cell r="C454">
            <v>374896</v>
          </cell>
          <cell r="D454">
            <v>259912</v>
          </cell>
          <cell r="E454">
            <v>110657</v>
          </cell>
          <cell r="F454">
            <v>5599318</v>
          </cell>
        </row>
        <row r="455">
          <cell r="A455" t="str">
            <v>Wisconsin, 2011</v>
          </cell>
          <cell r="B455">
            <v>4716633</v>
          </cell>
          <cell r="C455">
            <v>372766</v>
          </cell>
          <cell r="D455">
            <v>251436</v>
          </cell>
          <cell r="E455">
            <v>109639</v>
          </cell>
          <cell r="F455">
            <v>5449940</v>
          </cell>
        </row>
        <row r="456">
          <cell r="A456" t="str">
            <v>Wisconsin, 2012</v>
          </cell>
          <cell r="B456">
            <v>5148458</v>
          </cell>
          <cell r="C456">
            <v>427685</v>
          </cell>
          <cell r="D456">
            <v>273364</v>
          </cell>
          <cell r="E456">
            <v>121166</v>
          </cell>
          <cell r="F456">
            <v>5972135</v>
          </cell>
        </row>
        <row r="457">
          <cell r="A457" t="str">
            <v>Wisconsin, 2013</v>
          </cell>
          <cell r="B457">
            <v>4820615</v>
          </cell>
          <cell r="C457">
            <v>408749</v>
          </cell>
          <cell r="D457">
            <v>252239</v>
          </cell>
          <cell r="E457">
            <v>117272</v>
          </cell>
          <cell r="F457">
            <v>5597184</v>
          </cell>
        </row>
        <row r="458">
          <cell r="A458" t="str">
            <v>Wisconsin, 2014</v>
          </cell>
          <cell r="B458">
            <v>4866142</v>
          </cell>
          <cell r="C458">
            <v>435384</v>
          </cell>
          <cell r="D458">
            <v>258237</v>
          </cell>
          <cell r="E458">
            <v>120652</v>
          </cell>
          <cell r="F458">
            <v>5678734</v>
          </cell>
        </row>
        <row r="459">
          <cell r="A459" t="str">
            <v>Wisconsin, 2015</v>
          </cell>
          <cell r="B459">
            <v>4865074</v>
          </cell>
          <cell r="C459">
            <v>457668</v>
          </cell>
          <cell r="D459">
            <v>259859</v>
          </cell>
          <cell r="E459">
            <v>121942</v>
          </cell>
          <cell r="F459">
            <v>5702115</v>
          </cell>
        </row>
        <row r="460">
          <cell r="A460" t="str">
            <v>Wisconsin, 2016</v>
          </cell>
          <cell r="B460">
            <v>4838086</v>
          </cell>
          <cell r="C460">
            <v>474608</v>
          </cell>
          <cell r="D460">
            <v>257186</v>
          </cell>
          <cell r="E460">
            <v>122997</v>
          </cell>
          <cell r="F460">
            <v>5693776</v>
          </cell>
        </row>
        <row r="461">
          <cell r="A461" t="str">
            <v>Wisconsin, 2017</v>
          </cell>
          <cell r="B461">
            <v>4923416</v>
          </cell>
          <cell r="C461">
            <v>513232</v>
          </cell>
          <cell r="D461">
            <v>269252</v>
          </cell>
          <cell r="E461">
            <v>126275</v>
          </cell>
          <cell r="F461">
            <v>5832175</v>
          </cell>
        </row>
        <row r="462">
          <cell r="A462" t="str">
            <v>Wyoming, 2009</v>
          </cell>
          <cell r="B462">
            <v>457103</v>
          </cell>
          <cell r="C462">
            <v>33328</v>
          </cell>
          <cell r="D462">
            <v>21283</v>
          </cell>
          <cell r="E462">
            <v>7884</v>
          </cell>
          <cell r="F462">
            <v>519426</v>
          </cell>
        </row>
        <row r="463">
          <cell r="A463" t="str">
            <v>Wyoming, 2010</v>
          </cell>
          <cell r="B463">
            <v>525307</v>
          </cell>
          <cell r="C463">
            <v>41134</v>
          </cell>
          <cell r="D463">
            <v>24625</v>
          </cell>
          <cell r="E463">
            <v>9434</v>
          </cell>
          <cell r="F463">
            <v>600605</v>
          </cell>
        </row>
        <row r="464">
          <cell r="A464" t="str">
            <v>Wyoming, 2011</v>
          </cell>
          <cell r="B464">
            <v>557590</v>
          </cell>
          <cell r="C464">
            <v>42335</v>
          </cell>
          <cell r="D464">
            <v>24834</v>
          </cell>
          <cell r="E464">
            <v>9253</v>
          </cell>
          <cell r="F464">
            <v>633559</v>
          </cell>
        </row>
        <row r="465">
          <cell r="A465" t="str">
            <v>Wyoming, 2012</v>
          </cell>
          <cell r="B465">
            <v>623818</v>
          </cell>
          <cell r="C465">
            <v>52437</v>
          </cell>
          <cell r="D465">
            <v>29319</v>
          </cell>
          <cell r="E465">
            <v>11634</v>
          </cell>
          <cell r="F465">
            <v>717595</v>
          </cell>
        </row>
        <row r="466">
          <cell r="A466" t="str">
            <v>Wyoming, 2013</v>
          </cell>
          <cell r="B466">
            <v>493835</v>
          </cell>
          <cell r="C466">
            <v>41833</v>
          </cell>
          <cell r="D466">
            <v>22434</v>
          </cell>
          <cell r="E466">
            <v>8757</v>
          </cell>
          <cell r="F466">
            <v>566391</v>
          </cell>
        </row>
        <row r="467">
          <cell r="A467" t="str">
            <v>Wyoming, 2014</v>
          </cell>
          <cell r="B467">
            <v>564829</v>
          </cell>
          <cell r="C467">
            <v>51072</v>
          </cell>
          <cell r="D467">
            <v>27423</v>
          </cell>
          <cell r="E467">
            <v>10953</v>
          </cell>
          <cell r="F467">
            <v>654471</v>
          </cell>
        </row>
        <row r="468">
          <cell r="A468" t="str">
            <v>Wyoming, 2015</v>
          </cell>
          <cell r="B468">
            <v>524013</v>
          </cell>
          <cell r="C468">
            <v>48197</v>
          </cell>
          <cell r="D468">
            <v>24389</v>
          </cell>
          <cell r="E468">
            <v>9882</v>
          </cell>
          <cell r="F468">
            <v>606146</v>
          </cell>
        </row>
        <row r="469">
          <cell r="A469" t="str">
            <v>Wyoming, 2016</v>
          </cell>
          <cell r="B469">
            <v>459543</v>
          </cell>
          <cell r="C469">
            <v>47087</v>
          </cell>
          <cell r="D469">
            <v>23757</v>
          </cell>
          <cell r="E469">
            <v>9214</v>
          </cell>
          <cell r="F469">
            <v>539403</v>
          </cell>
        </row>
        <row r="470">
          <cell r="A470" t="str">
            <v>Wyoming, 2017</v>
          </cell>
          <cell r="B470">
            <v>535415</v>
          </cell>
          <cell r="C470">
            <v>55233</v>
          </cell>
          <cell r="D470">
            <v>26931</v>
          </cell>
          <cell r="E470">
            <v>10586</v>
          </cell>
          <cell r="F470">
            <v>628165</v>
          </cell>
        </row>
        <row r="471">
          <cell r="A471" t="str">
            <v>Grand Total</v>
          </cell>
          <cell r="B471">
            <v>4900625032</v>
          </cell>
          <cell r="C471">
            <v>424234078</v>
          </cell>
          <cell r="D471">
            <v>244368644</v>
          </cell>
          <cell r="E471">
            <v>102857218</v>
          </cell>
          <cell r="F471">
            <v>5671911304</v>
          </cell>
        </row>
      </sheetData>
      <sheetData sheetId="7"/>
      <sheetData sheetId="8"/>
      <sheetData sheetId="9"/>
      <sheetData sheetId="10"/>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614DD-3158-374D-9902-509043D793C6}">
  <dimension ref="A1:ALL460"/>
  <sheetViews>
    <sheetView tabSelected="1" workbookViewId="0">
      <selection activeCell="N2" sqref="N1:N1048576"/>
    </sheetView>
  </sheetViews>
  <sheetFormatPr baseColWidth="10" defaultRowHeight="16" x14ac:dyDescent="0.2"/>
  <cols>
    <col min="1" max="1" width="18.5" style="14" customWidth="1"/>
    <col min="2" max="2" width="18.5" style="20" customWidth="1"/>
    <col min="3" max="3" width="23.5" style="3" customWidth="1"/>
    <col min="4" max="9" width="18.5" style="3" customWidth="1"/>
    <col min="10" max="10" width="25.33203125" style="3" customWidth="1"/>
    <col min="11" max="11" width="18.6640625" style="3" customWidth="1"/>
    <col min="12" max="12" width="17.6640625" style="3" customWidth="1"/>
    <col min="13" max="14" width="19.33203125" style="3" customWidth="1"/>
    <col min="15" max="15" width="25.1640625" style="3" customWidth="1"/>
    <col min="16" max="16" width="25.1640625" style="17" customWidth="1"/>
    <col min="17" max="17" width="26.33203125" style="17" customWidth="1"/>
    <col min="18" max="18" width="22.5" style="19" customWidth="1"/>
    <col min="19" max="19" width="25" style="17" customWidth="1"/>
    <col min="20" max="20" width="0.1640625" style="3" hidden="1" customWidth="1"/>
    <col min="21" max="21" width="15.33203125" style="17" customWidth="1"/>
    <col min="22" max="22" width="21.6640625" style="17" customWidth="1"/>
    <col min="23" max="23" width="64.83203125" style="3" customWidth="1"/>
  </cols>
  <sheetData>
    <row r="1" spans="1:1000" ht="21" x14ac:dyDescent="0.25">
      <c r="A1" s="40" t="s">
        <v>0</v>
      </c>
      <c r="B1" s="40"/>
      <c r="C1" s="40"/>
      <c r="D1" s="40"/>
      <c r="E1" s="40"/>
      <c r="F1" s="40"/>
      <c r="G1" s="40"/>
      <c r="H1" s="40"/>
      <c r="I1" s="41" t="s">
        <v>1</v>
      </c>
      <c r="J1" s="41"/>
      <c r="K1" s="41"/>
      <c r="L1" s="41"/>
      <c r="M1" s="41"/>
      <c r="N1" s="41"/>
      <c r="O1" s="41"/>
      <c r="P1" s="42" t="s">
        <v>2</v>
      </c>
      <c r="Q1" s="42"/>
      <c r="R1" s="42"/>
      <c r="S1" s="42"/>
      <c r="T1" s="42"/>
      <c r="U1" s="42"/>
      <c r="V1" s="42"/>
    </row>
    <row r="2" spans="1:1000" s="13" customFormat="1" ht="21" x14ac:dyDescent="0.25">
      <c r="A2" s="4" t="s">
        <v>3</v>
      </c>
      <c r="B2" s="5" t="s">
        <v>4</v>
      </c>
      <c r="C2" s="6" t="s">
        <v>5</v>
      </c>
      <c r="D2" s="6" t="s">
        <v>6</v>
      </c>
      <c r="E2" s="6" t="s">
        <v>7</v>
      </c>
      <c r="F2" s="6" t="s">
        <v>8</v>
      </c>
      <c r="G2" s="6" t="s">
        <v>9</v>
      </c>
      <c r="H2" s="6" t="s">
        <v>10</v>
      </c>
      <c r="I2" s="7" t="s">
        <v>11</v>
      </c>
      <c r="J2" s="1" t="s">
        <v>12</v>
      </c>
      <c r="K2" s="1" t="s">
        <v>6</v>
      </c>
      <c r="L2" s="1" t="s">
        <v>7</v>
      </c>
      <c r="M2" s="1" t="s">
        <v>8</v>
      </c>
      <c r="N2" s="1" t="s">
        <v>13</v>
      </c>
      <c r="O2" s="1" t="s">
        <v>14</v>
      </c>
      <c r="P2" s="8" t="s">
        <v>11</v>
      </c>
      <c r="Q2" s="9" t="s">
        <v>15</v>
      </c>
      <c r="R2" s="10" t="s">
        <v>16</v>
      </c>
      <c r="S2" s="9" t="s">
        <v>7</v>
      </c>
      <c r="T2" s="2"/>
      <c r="U2" s="9" t="s">
        <v>8</v>
      </c>
      <c r="V2" s="11" t="s">
        <v>17</v>
      </c>
      <c r="W2" s="12"/>
      <c r="X2" s="12"/>
      <c r="Y2" s="12"/>
      <c r="Z2" s="12"/>
      <c r="AA2" s="12"/>
      <c r="AB2" s="12"/>
      <c r="AC2" s="12"/>
      <c r="AD2" s="1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row>
    <row r="3" spans="1:1000" x14ac:dyDescent="0.2">
      <c r="A3" s="14" t="s">
        <v>18</v>
      </c>
      <c r="B3" s="15">
        <v>100</v>
      </c>
      <c r="C3" s="3">
        <v>55</v>
      </c>
      <c r="D3" s="3">
        <v>83</v>
      </c>
      <c r="E3" s="3">
        <v>261</v>
      </c>
      <c r="F3" s="3">
        <v>356</v>
      </c>
      <c r="G3" s="3">
        <f>SUM(D3,E3,F3)</f>
        <v>700</v>
      </c>
      <c r="H3" s="3">
        <f>SUM(B3,C3,D3,E3,F3)</f>
        <v>855</v>
      </c>
      <c r="I3" s="16">
        <v>307928.86300000001</v>
      </c>
      <c r="J3" s="3">
        <f>VLOOKUP(A3,'[1]Census Pivot-2'!A2:F471,2, FALSE)</f>
        <v>4077927</v>
      </c>
      <c r="K3" s="3">
        <f>VLOOKUP(A3,'[1]Census Pivot-2'!A2:F471,3, FALSE)</f>
        <v>341652</v>
      </c>
      <c r="L3" s="3">
        <f>VLOOKUP(A3,'[1]Census Pivot-2'!$A$2:$F$471,4, FALSE)</f>
        <v>217122</v>
      </c>
      <c r="M3" s="3">
        <f>VLOOKUP(A3,'[1]Census Pivot-2'!$A$2:$F$471,5,FALSE)</f>
        <v>77805</v>
      </c>
      <c r="N3" s="3">
        <f>SUM(K3,L3,M3)</f>
        <v>636579</v>
      </c>
      <c r="O3" s="3">
        <f>VLOOKUP(A3,'[1]Census Pivot-2'!$A$2:$F$471,6, FALSE)</f>
        <v>4713550</v>
      </c>
      <c r="P3" s="17">
        <f>B3/I3</f>
        <v>3.2475033040342175E-4</v>
      </c>
      <c r="Q3" s="17">
        <f t="shared" ref="Q3:T34" si="0">C3/J3</f>
        <v>1.3487244867306354E-5</v>
      </c>
      <c r="R3" s="17">
        <f t="shared" si="0"/>
        <v>2.4293725779448092E-4</v>
      </c>
      <c r="S3" s="17">
        <f t="shared" si="0"/>
        <v>1.2020891480365877E-3</v>
      </c>
      <c r="T3" s="17">
        <f t="shared" si="0"/>
        <v>4.5755414176466809E-3</v>
      </c>
      <c r="U3" s="17">
        <f>F3/M3</f>
        <v>4.5755414176466809E-3</v>
      </c>
      <c r="V3" s="17">
        <f>G3/N3</f>
        <v>1.099627854516093E-3</v>
      </c>
      <c r="W3" s="18"/>
    </row>
    <row r="4" spans="1:1000" x14ac:dyDescent="0.2">
      <c r="A4" s="14" t="s">
        <v>19</v>
      </c>
      <c r="B4" s="15">
        <v>121</v>
      </c>
      <c r="C4" s="3">
        <v>55</v>
      </c>
      <c r="D4" s="3">
        <v>143</v>
      </c>
      <c r="E4" s="3">
        <v>263</v>
      </c>
      <c r="F4" s="3">
        <v>348</v>
      </c>
      <c r="G4" s="3">
        <f t="shared" ref="G4:G67" si="1">SUM(D4,E4,F4)</f>
        <v>754</v>
      </c>
      <c r="H4" s="3">
        <f t="shared" ref="H4:H67" si="2">SUM(B4,C4,D4,E4,F4)</f>
        <v>930</v>
      </c>
      <c r="I4" s="16">
        <v>301921.90099999995</v>
      </c>
      <c r="J4" s="3">
        <f>VLOOKUP(A4,'[1]Census Pivot-2'!A3:F472,2, FALSE)</f>
        <v>4207666</v>
      </c>
      <c r="K4" s="3">
        <f>VLOOKUP(A4,'[1]Census Pivot-2'!A3:F472,3, FALSE)</f>
        <v>366250</v>
      </c>
      <c r="L4" s="3">
        <f>VLOOKUP(A4,'[1]Census Pivot-2'!$A$2:$F$471,4, FALSE)</f>
        <v>214823</v>
      </c>
      <c r="M4" s="3">
        <f>VLOOKUP(A4,'[1]Census Pivot-2'!$A$2:$F$471,5,FALSE)</f>
        <v>76841</v>
      </c>
      <c r="N4" s="3">
        <f t="shared" ref="N4:N67" si="3">SUM(K4,L4,M4)</f>
        <v>657914</v>
      </c>
      <c r="O4" s="3">
        <f>VLOOKUP(A4,'[1]Census Pivot-2'!$A$2:$F$471,6, FALSE)</f>
        <v>4862140</v>
      </c>
      <c r="P4" s="17">
        <f t="shared" ref="P4:T67" si="4">B4/I4</f>
        <v>4.0076589210399818E-4</v>
      </c>
      <c r="Q4" s="17">
        <f t="shared" si="0"/>
        <v>1.307137971502491E-5</v>
      </c>
      <c r="R4" s="17">
        <f t="shared" si="0"/>
        <v>3.9044368600682592E-4</v>
      </c>
      <c r="S4" s="17">
        <f t="shared" si="0"/>
        <v>1.2242636961591637E-3</v>
      </c>
      <c r="T4" s="17">
        <f t="shared" si="0"/>
        <v>4.5288322640257153E-3</v>
      </c>
      <c r="U4" s="17">
        <f t="shared" ref="U4:V67" si="5">F4/M4</f>
        <v>4.5288322640257153E-3</v>
      </c>
      <c r="V4" s="17">
        <f t="shared" si="5"/>
        <v>1.1460464437601267E-3</v>
      </c>
    </row>
    <row r="5" spans="1:1000" x14ac:dyDescent="0.2">
      <c r="A5" s="14" t="s">
        <v>20</v>
      </c>
      <c r="B5" s="15">
        <v>123</v>
      </c>
      <c r="C5" s="3">
        <v>20</v>
      </c>
      <c r="D5" s="3">
        <v>116</v>
      </c>
      <c r="E5" s="3">
        <v>292</v>
      </c>
      <c r="F5" s="3">
        <v>348</v>
      </c>
      <c r="G5" s="3">
        <f t="shared" si="1"/>
        <v>756</v>
      </c>
      <c r="H5" s="3">
        <f t="shared" si="2"/>
        <v>899</v>
      </c>
      <c r="I5" s="16">
        <v>302645.11100000021</v>
      </c>
      <c r="J5" s="3">
        <f>VLOOKUP(A5,'[1]Census Pivot-2'!A4:F473,2, FALSE)</f>
        <v>4382433</v>
      </c>
      <c r="K5" s="3">
        <f>VLOOKUP(A5,'[1]Census Pivot-2'!A4:F473,3, FALSE)</f>
        <v>390497</v>
      </c>
      <c r="L5" s="3">
        <f>VLOOKUP(A5,'[1]Census Pivot-2'!$A$2:$F$471,4, FALSE)</f>
        <v>226973</v>
      </c>
      <c r="M5" s="3">
        <f>VLOOKUP(A5,'[1]Census Pivot-2'!$A$2:$F$471,5,FALSE)</f>
        <v>81441</v>
      </c>
      <c r="N5" s="3">
        <f t="shared" si="3"/>
        <v>698911</v>
      </c>
      <c r="O5" s="3">
        <f>VLOOKUP(A5,'[1]Census Pivot-2'!$A$2:$F$471,6, FALSE)</f>
        <v>5081072</v>
      </c>
      <c r="P5" s="17">
        <f t="shared" si="4"/>
        <v>4.0641660984901855E-4</v>
      </c>
      <c r="Q5" s="17">
        <f t="shared" si="0"/>
        <v>4.5636750179637655E-6</v>
      </c>
      <c r="R5" s="17">
        <f t="shared" si="0"/>
        <v>2.9705733974908898E-4</v>
      </c>
      <c r="S5" s="17">
        <f t="shared" si="0"/>
        <v>1.2864966317579624E-3</v>
      </c>
      <c r="T5" s="17">
        <f t="shared" si="0"/>
        <v>4.2730320109035987E-3</v>
      </c>
      <c r="U5" s="17">
        <f t="shared" si="5"/>
        <v>4.2730320109035987E-3</v>
      </c>
      <c r="V5" s="17">
        <f t="shared" si="5"/>
        <v>1.0816827893680311E-3</v>
      </c>
    </row>
    <row r="6" spans="1:1000" x14ac:dyDescent="0.2">
      <c r="A6" s="14" t="s">
        <v>21</v>
      </c>
      <c r="B6" s="15">
        <v>73</v>
      </c>
      <c r="C6" s="3">
        <v>25</v>
      </c>
      <c r="D6" s="3">
        <v>108</v>
      </c>
      <c r="E6" s="3">
        <v>270</v>
      </c>
      <c r="F6" s="3">
        <v>358</v>
      </c>
      <c r="G6" s="3">
        <f t="shared" si="1"/>
        <v>736</v>
      </c>
      <c r="H6" s="3">
        <f t="shared" si="2"/>
        <v>834</v>
      </c>
      <c r="I6" s="16">
        <v>302847.39999999997</v>
      </c>
      <c r="J6" s="3">
        <f>VLOOKUP(A6,'[1]Census Pivot-2'!A5:F474,2, FALSE)</f>
        <v>4185183</v>
      </c>
      <c r="K6" s="3">
        <f>VLOOKUP(A6,'[1]Census Pivot-2'!A5:F474,3, FALSE)</f>
        <v>384674</v>
      </c>
      <c r="L6" s="3">
        <f>VLOOKUP(A6,'[1]Census Pivot-2'!$A$2:$F$471,4, FALSE)</f>
        <v>216927</v>
      </c>
      <c r="M6" s="3">
        <f>VLOOKUP(A6,'[1]Census Pivot-2'!$A$2:$F$471,5,FALSE)</f>
        <v>79571</v>
      </c>
      <c r="N6" s="3">
        <f t="shared" si="3"/>
        <v>681172</v>
      </c>
      <c r="O6" s="3">
        <f>VLOOKUP(A6,'[1]Census Pivot-2'!$A$2:$F$471,6, FALSE)</f>
        <v>4866478</v>
      </c>
      <c r="P6" s="17">
        <f t="shared" si="4"/>
        <v>2.4104549023699727E-4</v>
      </c>
      <c r="Q6" s="17">
        <f t="shared" si="0"/>
        <v>5.9734544463169231E-6</v>
      </c>
      <c r="R6" s="17">
        <f t="shared" si="0"/>
        <v>2.8075721260079962E-4</v>
      </c>
      <c r="S6" s="17">
        <f t="shared" si="0"/>
        <v>1.2446583412853171E-3</v>
      </c>
      <c r="T6" s="17">
        <f t="shared" si="0"/>
        <v>4.4991265662113079E-3</v>
      </c>
      <c r="U6" s="17">
        <f t="shared" si="5"/>
        <v>4.4991265662113079E-3</v>
      </c>
      <c r="V6" s="17">
        <f t="shared" si="5"/>
        <v>1.080490683703969E-3</v>
      </c>
    </row>
    <row r="7" spans="1:1000" x14ac:dyDescent="0.2">
      <c r="A7" s="14" t="s">
        <v>22</v>
      </c>
      <c r="B7" s="15">
        <v>101</v>
      </c>
      <c r="C7" s="3">
        <v>94</v>
      </c>
      <c r="D7" s="3">
        <v>103</v>
      </c>
      <c r="E7" s="3">
        <v>283</v>
      </c>
      <c r="F7" s="3">
        <v>381</v>
      </c>
      <c r="G7" s="3">
        <f t="shared" si="1"/>
        <v>767</v>
      </c>
      <c r="H7" s="3">
        <f t="shared" si="2"/>
        <v>962</v>
      </c>
      <c r="I7" s="16">
        <v>290870.39500000002</v>
      </c>
      <c r="J7" s="3">
        <f>VLOOKUP(A7,'[1]Census Pivot-2'!A6:F475,2, FALSE)</f>
        <v>4179291</v>
      </c>
      <c r="K7" s="3">
        <f>VLOOKUP(A7,'[1]Census Pivot-2'!A6:F475,3, FALSE)</f>
        <v>396296</v>
      </c>
      <c r="L7" s="3">
        <f>VLOOKUP(A7,'[1]Census Pivot-2'!$A$2:$F$471,4, FALSE)</f>
        <v>220390</v>
      </c>
      <c r="M7" s="3">
        <f>VLOOKUP(A7,'[1]Census Pivot-2'!$A$2:$F$471,5,FALSE)</f>
        <v>82021</v>
      </c>
      <c r="N7" s="3">
        <f t="shared" si="3"/>
        <v>698707</v>
      </c>
      <c r="O7" s="3">
        <f>VLOOKUP(A7,'[1]Census Pivot-2'!$A$2:$F$471,6, FALSE)</f>
        <v>4876320</v>
      </c>
      <c r="P7" s="17">
        <f t="shared" si="4"/>
        <v>3.4723368804858947E-4</v>
      </c>
      <c r="Q7" s="17">
        <f t="shared" si="0"/>
        <v>2.2491853283248284E-5</v>
      </c>
      <c r="R7" s="17">
        <f t="shared" si="0"/>
        <v>2.5990673637886832E-4</v>
      </c>
      <c r="S7" s="17">
        <f t="shared" si="0"/>
        <v>1.2840872997867416E-3</v>
      </c>
      <c r="T7" s="17">
        <f t="shared" si="0"/>
        <v>4.645151851355141E-3</v>
      </c>
      <c r="U7" s="17">
        <f t="shared" si="5"/>
        <v>4.645151851355141E-3</v>
      </c>
      <c r="V7" s="17">
        <f t="shared" si="5"/>
        <v>1.0977419719567715E-3</v>
      </c>
    </row>
    <row r="8" spans="1:1000" x14ac:dyDescent="0.2">
      <c r="A8" s="14" t="s">
        <v>23</v>
      </c>
      <c r="B8" s="15">
        <v>93</v>
      </c>
      <c r="C8" s="3">
        <v>114</v>
      </c>
      <c r="D8" s="3">
        <v>167</v>
      </c>
      <c r="E8" s="3">
        <v>261</v>
      </c>
      <c r="F8" s="3">
        <v>345</v>
      </c>
      <c r="G8" s="3">
        <f t="shared" si="1"/>
        <v>773</v>
      </c>
      <c r="H8" s="3">
        <f t="shared" si="2"/>
        <v>980</v>
      </c>
      <c r="I8" s="16">
        <v>280763.57899999997</v>
      </c>
      <c r="J8" s="3">
        <f>VLOOKUP(A8,'[1]Census Pivot-2'!A7:F476,2, FALSE)</f>
        <v>3956959</v>
      </c>
      <c r="K8" s="3">
        <f>VLOOKUP(A8,'[1]Census Pivot-2'!A7:F476,3, FALSE)</f>
        <v>380790</v>
      </c>
      <c r="L8" s="3">
        <f>VLOOKUP(A8,'[1]Census Pivot-2'!$A$2:$F$471,4, FALSE)</f>
        <v>206637</v>
      </c>
      <c r="M8" s="3">
        <f>VLOOKUP(A8,'[1]Census Pivot-2'!$A$2:$F$471,5,FALSE)</f>
        <v>77028</v>
      </c>
      <c r="N8" s="3">
        <f t="shared" si="3"/>
        <v>664455</v>
      </c>
      <c r="O8" s="3">
        <f>VLOOKUP(A8,'[1]Census Pivot-2'!$A$2:$F$471,6, FALSE)</f>
        <v>4622427</v>
      </c>
      <c r="P8" s="17">
        <f t="shared" si="4"/>
        <v>3.312395444282323E-4</v>
      </c>
      <c r="Q8" s="17">
        <f t="shared" si="0"/>
        <v>2.8810002832983611E-5</v>
      </c>
      <c r="R8" s="17">
        <f t="shared" si="0"/>
        <v>4.3856193702565717E-4</v>
      </c>
      <c r="S8" s="17">
        <f t="shared" si="0"/>
        <v>1.2630845395548715E-3</v>
      </c>
      <c r="T8" s="17">
        <f t="shared" si="0"/>
        <v>4.4788907929584048E-3</v>
      </c>
      <c r="U8" s="17">
        <f t="shared" si="5"/>
        <v>4.4788907929584048E-3</v>
      </c>
      <c r="V8" s="17">
        <f t="shared" si="5"/>
        <v>1.1633594449586503E-3</v>
      </c>
    </row>
    <row r="9" spans="1:1000" x14ac:dyDescent="0.2">
      <c r="A9" s="14" t="s">
        <v>24</v>
      </c>
      <c r="B9" s="15">
        <v>118</v>
      </c>
      <c r="C9" s="3">
        <v>102</v>
      </c>
      <c r="D9" s="3">
        <v>186</v>
      </c>
      <c r="E9" s="3">
        <v>308</v>
      </c>
      <c r="F9" s="3">
        <v>381</v>
      </c>
      <c r="G9" s="3">
        <f t="shared" si="1"/>
        <v>875</v>
      </c>
      <c r="H9" s="3">
        <f t="shared" si="2"/>
        <v>1095</v>
      </c>
      <c r="I9" s="16">
        <v>270692.09499999997</v>
      </c>
      <c r="J9" s="3">
        <f>VLOOKUP(A9,'[1]Census Pivot-2'!A8:F477,2, FALSE)</f>
        <v>4022068</v>
      </c>
      <c r="K9" s="3">
        <f>VLOOKUP(A9,'[1]Census Pivot-2'!A8:F477,3, FALSE)</f>
        <v>408053</v>
      </c>
      <c r="L9" s="3">
        <f>VLOOKUP(A9,'[1]Census Pivot-2'!$A$2:$F$471,4, FALSE)</f>
        <v>216653</v>
      </c>
      <c r="M9" s="3">
        <f>VLOOKUP(A9,'[1]Census Pivot-2'!$A$2:$F$471,5,FALSE)</f>
        <v>80086</v>
      </c>
      <c r="N9" s="3">
        <f t="shared" si="3"/>
        <v>704792</v>
      </c>
      <c r="O9" s="3">
        <f>VLOOKUP(A9,'[1]Census Pivot-2'!$A$2:$F$471,6, FALSE)</f>
        <v>4727058</v>
      </c>
      <c r="P9" s="17">
        <f t="shared" si="4"/>
        <v>4.3591963777146877E-4</v>
      </c>
      <c r="Q9" s="17">
        <f t="shared" si="0"/>
        <v>2.5360088392339463E-5</v>
      </c>
      <c r="R9" s="17">
        <f t="shared" si="0"/>
        <v>4.5582314062143887E-4</v>
      </c>
      <c r="S9" s="17">
        <f t="shared" si="0"/>
        <v>1.4216281334668802E-3</v>
      </c>
      <c r="T9" s="17">
        <f t="shared" si="0"/>
        <v>4.757385810253977E-3</v>
      </c>
      <c r="U9" s="17">
        <f t="shared" si="5"/>
        <v>4.757385810253977E-3</v>
      </c>
      <c r="V9" s="17">
        <f t="shared" si="5"/>
        <v>1.2415010386042974E-3</v>
      </c>
    </row>
    <row r="10" spans="1:1000" x14ac:dyDescent="0.2">
      <c r="A10" s="14" t="s">
        <v>25</v>
      </c>
      <c r="B10" s="15">
        <v>104</v>
      </c>
      <c r="C10" s="3">
        <v>118</v>
      </c>
      <c r="D10" s="3">
        <v>191</v>
      </c>
      <c r="E10" s="3">
        <v>277</v>
      </c>
      <c r="F10" s="3">
        <v>289</v>
      </c>
      <c r="G10" s="3">
        <f t="shared" si="1"/>
        <v>757</v>
      </c>
      <c r="H10" s="3">
        <f t="shared" si="2"/>
        <v>979</v>
      </c>
      <c r="I10" s="16">
        <v>275133.25299999997</v>
      </c>
      <c r="J10" s="3">
        <f>VLOOKUP(A10,'[1]Census Pivot-2'!A9:F478,2, FALSE)</f>
        <v>4173074</v>
      </c>
      <c r="K10" s="3">
        <f>VLOOKUP(A10,'[1]Census Pivot-2'!A9:F478,3, FALSE)</f>
        <v>447755</v>
      </c>
      <c r="L10" s="3">
        <f>VLOOKUP(A10,'[1]Census Pivot-2'!$A$2:$F$471,4, FALSE)</f>
        <v>232427</v>
      </c>
      <c r="M10" s="3">
        <f>VLOOKUP(A10,'[1]Census Pivot-2'!$A$2:$F$471,5,FALSE)</f>
        <v>85792</v>
      </c>
      <c r="N10" s="3">
        <f t="shared" si="3"/>
        <v>765974</v>
      </c>
      <c r="O10" s="3">
        <f>VLOOKUP(A10,'[1]Census Pivot-2'!$A$2:$F$471,6, FALSE)</f>
        <v>4939554</v>
      </c>
      <c r="P10" s="17">
        <f t="shared" si="4"/>
        <v>3.779986565273519E-4</v>
      </c>
      <c r="Q10" s="17">
        <f t="shared" si="0"/>
        <v>2.8276517502445439E-5</v>
      </c>
      <c r="R10" s="17">
        <f t="shared" si="0"/>
        <v>4.2657256758718494E-4</v>
      </c>
      <c r="S10" s="17">
        <f t="shared" si="0"/>
        <v>1.1917720402534989E-3</v>
      </c>
      <c r="T10" s="17">
        <f t="shared" si="0"/>
        <v>3.3686124580380454E-3</v>
      </c>
      <c r="U10" s="17">
        <f t="shared" si="5"/>
        <v>3.3686124580380454E-3</v>
      </c>
      <c r="V10" s="17">
        <f t="shared" si="5"/>
        <v>9.8828419763595109E-4</v>
      </c>
    </row>
    <row r="11" spans="1:1000" x14ac:dyDescent="0.2">
      <c r="A11" s="14" t="s">
        <v>26</v>
      </c>
      <c r="B11" s="15">
        <v>111</v>
      </c>
      <c r="C11" s="3">
        <v>104</v>
      </c>
      <c r="D11" s="3">
        <v>227</v>
      </c>
      <c r="E11" s="3">
        <v>338</v>
      </c>
      <c r="F11" s="3">
        <v>375</v>
      </c>
      <c r="G11" s="3">
        <f t="shared" si="1"/>
        <v>940</v>
      </c>
      <c r="H11" s="3">
        <f t="shared" si="2"/>
        <v>1155</v>
      </c>
      <c r="I11" s="16">
        <v>276368</v>
      </c>
      <c r="J11" s="3">
        <f>VLOOKUP(A11,'[1]Census Pivot-2'!A10:F479,2, FALSE)</f>
        <v>4010307</v>
      </c>
      <c r="K11" s="3">
        <f>VLOOKUP(A11,'[1]Census Pivot-2'!A10:F479,3, FALSE)</f>
        <v>443258</v>
      </c>
      <c r="L11" s="3">
        <f>VLOOKUP(A11,'[1]Census Pivot-2'!$A$2:$F$471,4, FALSE)</f>
        <v>225993</v>
      </c>
      <c r="M11" s="3">
        <f>VLOOKUP(A11,'[1]Census Pivot-2'!$A$2:$F$471,5,FALSE)</f>
        <v>82154</v>
      </c>
      <c r="N11" s="3">
        <f t="shared" si="3"/>
        <v>751405</v>
      </c>
      <c r="O11" s="3">
        <f>VLOOKUP(A11,'[1]Census Pivot-2'!$A$2:$F$471,6, FALSE)</f>
        <v>4761712</v>
      </c>
      <c r="P11" s="17">
        <f t="shared" si="4"/>
        <v>4.0163839518323396E-4</v>
      </c>
      <c r="Q11" s="17">
        <f t="shared" si="0"/>
        <v>2.5933176686971844E-5</v>
      </c>
      <c r="R11" s="17">
        <f t="shared" si="0"/>
        <v>5.1211709658934522E-4</v>
      </c>
      <c r="S11" s="17">
        <f t="shared" si="0"/>
        <v>1.4956215458000913E-3</v>
      </c>
      <c r="T11" s="17">
        <f t="shared" si="0"/>
        <v>4.5645981936363418E-3</v>
      </c>
      <c r="U11" s="17">
        <f t="shared" si="5"/>
        <v>4.5645981936363418E-3</v>
      </c>
      <c r="V11" s="17">
        <f t="shared" si="5"/>
        <v>1.2509898124180702E-3</v>
      </c>
    </row>
    <row r="12" spans="1:1000" x14ac:dyDescent="0.2">
      <c r="A12" s="14" t="s">
        <v>27</v>
      </c>
      <c r="B12" s="15">
        <v>99</v>
      </c>
      <c r="C12" s="3">
        <v>69</v>
      </c>
      <c r="D12" s="3">
        <v>151</v>
      </c>
      <c r="E12" s="3">
        <v>278</v>
      </c>
      <c r="F12" s="3">
        <v>350</v>
      </c>
      <c r="G12" s="3">
        <f t="shared" si="1"/>
        <v>779</v>
      </c>
      <c r="H12" s="3">
        <f t="shared" si="2"/>
        <v>947</v>
      </c>
      <c r="I12" s="16">
        <v>49710.467000000004</v>
      </c>
      <c r="J12" s="3">
        <f>VLOOKUP(A12,'[1]Census Pivot-2'!A11:F480,2, FALSE)</f>
        <v>5508901</v>
      </c>
      <c r="K12" s="3">
        <f>VLOOKUP(A12,'[1]Census Pivot-2'!A11:F480,3, FALSE)</f>
        <v>422657</v>
      </c>
      <c r="L12" s="3">
        <f>VLOOKUP(A12,'[1]Census Pivot-2'!$A$2:$F$471,4, FALSE)</f>
        <v>294834</v>
      </c>
      <c r="M12" s="3">
        <f>VLOOKUP(A12,'[1]Census Pivot-2'!$A$2:$F$471,5,FALSE)</f>
        <v>96567</v>
      </c>
      <c r="N12" s="3">
        <f t="shared" si="3"/>
        <v>814058</v>
      </c>
      <c r="O12" s="3">
        <f>VLOOKUP(A12,'[1]Census Pivot-2'!$A$2:$F$471,6, FALSE)</f>
        <v>6324865</v>
      </c>
      <c r="P12" s="17">
        <f t="shared" si="4"/>
        <v>1.991532286349271E-3</v>
      </c>
      <c r="Q12" s="17">
        <f t="shared" si="0"/>
        <v>1.2525184242737345E-5</v>
      </c>
      <c r="R12" s="17">
        <f t="shared" si="0"/>
        <v>3.5726369136202641E-4</v>
      </c>
      <c r="S12" s="17">
        <f t="shared" si="0"/>
        <v>9.4290346432229658E-4</v>
      </c>
      <c r="T12" s="17">
        <f t="shared" si="0"/>
        <v>3.6244265639400622E-3</v>
      </c>
      <c r="U12" s="17">
        <f t="shared" si="5"/>
        <v>3.6244265639400622E-3</v>
      </c>
      <c r="V12" s="17">
        <f t="shared" si="5"/>
        <v>9.5693427249655429E-4</v>
      </c>
    </row>
    <row r="13" spans="1:1000" x14ac:dyDescent="0.2">
      <c r="A13" s="14" t="s">
        <v>28</v>
      </c>
      <c r="B13" s="15">
        <v>119</v>
      </c>
      <c r="C13" s="3">
        <v>26</v>
      </c>
      <c r="D13" s="3">
        <v>57</v>
      </c>
      <c r="E13" s="3">
        <v>208</v>
      </c>
      <c r="F13" s="3">
        <v>295</v>
      </c>
      <c r="G13" s="3">
        <f t="shared" si="1"/>
        <v>560</v>
      </c>
      <c r="H13" s="3">
        <f t="shared" si="2"/>
        <v>705</v>
      </c>
      <c r="I13" s="16">
        <v>47970.488999999994</v>
      </c>
      <c r="J13" s="3">
        <f>VLOOKUP(A13,'[1]Census Pivot-2'!A12:F481,2, FALSE)</f>
        <v>5441125</v>
      </c>
      <c r="K13" s="3">
        <f>VLOOKUP(A13,'[1]Census Pivot-2'!A12:F481,3, FALSE)</f>
        <v>463952</v>
      </c>
      <c r="L13" s="3">
        <f>VLOOKUP(A13,'[1]Census Pivot-2'!$A$2:$F$471,4, FALSE)</f>
        <v>279254</v>
      </c>
      <c r="M13" s="3">
        <f>VLOOKUP(A13,'[1]Census Pivot-2'!$A$2:$F$471,5,FALSE)</f>
        <v>95231</v>
      </c>
      <c r="N13" s="3">
        <f t="shared" si="3"/>
        <v>838437</v>
      </c>
      <c r="O13" s="3">
        <f>VLOOKUP(A13,'[1]Census Pivot-2'!$A$2:$F$471,6, FALSE)</f>
        <v>6287420</v>
      </c>
      <c r="P13" s="17">
        <f t="shared" si="4"/>
        <v>2.4806918270105609E-3</v>
      </c>
      <c r="Q13" s="17">
        <f t="shared" si="0"/>
        <v>4.7784235796825103E-6</v>
      </c>
      <c r="R13" s="17">
        <f t="shared" si="0"/>
        <v>1.2285753698658482E-4</v>
      </c>
      <c r="S13" s="17">
        <f t="shared" si="0"/>
        <v>7.4484161372800385E-4</v>
      </c>
      <c r="T13" s="17">
        <f t="shared" si="0"/>
        <v>3.0977307809431803E-3</v>
      </c>
      <c r="U13" s="17">
        <f t="shared" si="5"/>
        <v>3.0977307809431803E-3</v>
      </c>
      <c r="V13" s="17">
        <f t="shared" si="5"/>
        <v>6.6790945533176617E-4</v>
      </c>
    </row>
    <row r="14" spans="1:1000" x14ac:dyDescent="0.2">
      <c r="A14" s="14" t="s">
        <v>29</v>
      </c>
      <c r="B14" s="15">
        <v>81</v>
      </c>
      <c r="C14" s="3">
        <v>10</v>
      </c>
      <c r="D14" s="3">
        <v>65</v>
      </c>
      <c r="E14" s="3">
        <v>188</v>
      </c>
      <c r="F14" s="3">
        <v>269</v>
      </c>
      <c r="G14" s="3">
        <f t="shared" si="1"/>
        <v>522</v>
      </c>
      <c r="H14" s="3">
        <f t="shared" si="2"/>
        <v>613</v>
      </c>
      <c r="I14" s="16">
        <v>46775.250999999997</v>
      </c>
      <c r="J14" s="3">
        <f>VLOOKUP(A14,'[1]Census Pivot-2'!A13:F482,2, FALSE)</f>
        <v>5439689</v>
      </c>
      <c r="K14" s="3">
        <f>VLOOKUP(A14,'[1]Census Pivot-2'!A13:F482,3, FALSE)</f>
        <v>479824</v>
      </c>
      <c r="L14" s="3">
        <f>VLOOKUP(A14,'[1]Census Pivot-2'!$A$2:$F$471,4, FALSE)</f>
        <v>282414</v>
      </c>
      <c r="M14" s="3">
        <f>VLOOKUP(A14,'[1]Census Pivot-2'!$A$2:$F$471,5,FALSE)</f>
        <v>97634</v>
      </c>
      <c r="N14" s="3">
        <f t="shared" si="3"/>
        <v>859872</v>
      </c>
      <c r="O14" s="3">
        <f>VLOOKUP(A14,'[1]Census Pivot-2'!$A$2:$F$471,6, FALSE)</f>
        <v>6304046</v>
      </c>
      <c r="P14" s="17">
        <f t="shared" si="4"/>
        <v>1.731684988713369E-3</v>
      </c>
      <c r="Q14" s="17">
        <f t="shared" si="0"/>
        <v>1.838340390415702E-6</v>
      </c>
      <c r="R14" s="17">
        <f t="shared" si="0"/>
        <v>1.3546633765714096E-4</v>
      </c>
      <c r="S14" s="17">
        <f t="shared" si="0"/>
        <v>6.6568937800533972E-4</v>
      </c>
      <c r="T14" s="17">
        <f t="shared" si="0"/>
        <v>2.7551877419751316E-3</v>
      </c>
      <c r="U14" s="17">
        <f t="shared" si="5"/>
        <v>2.7551877419751316E-3</v>
      </c>
      <c r="V14" s="17">
        <f t="shared" si="5"/>
        <v>6.0706709835882551E-4</v>
      </c>
    </row>
    <row r="15" spans="1:1000" x14ac:dyDescent="0.2">
      <c r="A15" s="14" t="s">
        <v>30</v>
      </c>
      <c r="B15" s="15">
        <v>98</v>
      </c>
      <c r="C15" s="3">
        <v>11</v>
      </c>
      <c r="D15" s="3">
        <v>35</v>
      </c>
      <c r="E15" s="3">
        <v>199</v>
      </c>
      <c r="F15" s="3">
        <v>273</v>
      </c>
      <c r="G15" s="3">
        <f t="shared" si="1"/>
        <v>507</v>
      </c>
      <c r="H15" s="3">
        <f t="shared" si="2"/>
        <v>616</v>
      </c>
      <c r="I15" s="16">
        <v>47258.957000000009</v>
      </c>
      <c r="J15" s="3">
        <f>VLOOKUP(A15,'[1]Census Pivot-2'!A14:F483,2, FALSE)</f>
        <v>5558978</v>
      </c>
      <c r="K15" s="3">
        <f>VLOOKUP(A15,'[1]Census Pivot-2'!A14:F483,3, FALSE)</f>
        <v>504675</v>
      </c>
      <c r="L15" s="3">
        <f>VLOOKUP(A15,'[1]Census Pivot-2'!$A$2:$F$471,4, FALSE)</f>
        <v>285555</v>
      </c>
      <c r="M15" s="3">
        <f>VLOOKUP(A15,'[1]Census Pivot-2'!$A$2:$F$471,5,FALSE)</f>
        <v>104702</v>
      </c>
      <c r="N15" s="3">
        <f t="shared" si="3"/>
        <v>894932</v>
      </c>
      <c r="O15" s="3">
        <f>VLOOKUP(A15,'[1]Census Pivot-2'!$A$2:$F$471,6, FALSE)</f>
        <v>6462829</v>
      </c>
      <c r="P15" s="17">
        <f t="shared" si="4"/>
        <v>2.073680974381216E-3</v>
      </c>
      <c r="Q15" s="17">
        <f t="shared" si="0"/>
        <v>1.9787809917578376E-6</v>
      </c>
      <c r="R15" s="17">
        <f t="shared" si="0"/>
        <v>6.935156288700649E-5</v>
      </c>
      <c r="S15" s="17">
        <f t="shared" si="0"/>
        <v>6.9688851534730617E-4</v>
      </c>
      <c r="T15" s="17">
        <f t="shared" si="0"/>
        <v>2.6074000496647629E-3</v>
      </c>
      <c r="U15" s="17">
        <f t="shared" si="5"/>
        <v>2.6074000496647629E-3</v>
      </c>
      <c r="V15" s="17">
        <f t="shared" si="5"/>
        <v>5.6652349005287554E-4</v>
      </c>
    </row>
    <row r="16" spans="1:1000" x14ac:dyDescent="0.2">
      <c r="A16" s="14" t="s">
        <v>31</v>
      </c>
      <c r="B16" s="15">
        <v>98</v>
      </c>
      <c r="C16" s="3">
        <v>10</v>
      </c>
      <c r="D16" s="3">
        <v>48</v>
      </c>
      <c r="E16" s="3">
        <v>187</v>
      </c>
      <c r="F16" s="3">
        <v>348</v>
      </c>
      <c r="G16" s="3">
        <f t="shared" si="1"/>
        <v>583</v>
      </c>
      <c r="H16" s="3">
        <f t="shared" si="2"/>
        <v>691</v>
      </c>
      <c r="I16" s="16">
        <v>49362.941000000013</v>
      </c>
      <c r="J16" s="3">
        <f>VLOOKUP(A16,'[1]Census Pivot-2'!A15:F484,2, FALSE)</f>
        <v>5583915</v>
      </c>
      <c r="K16" s="3">
        <f>VLOOKUP(A16,'[1]Census Pivot-2'!A15:F484,3, FALSE)</f>
        <v>531488</v>
      </c>
      <c r="L16" s="3">
        <f>VLOOKUP(A16,'[1]Census Pivot-2'!$A$2:$F$471,4, FALSE)</f>
        <v>293289</v>
      </c>
      <c r="M16" s="3">
        <f>VLOOKUP(A16,'[1]Census Pivot-2'!$A$2:$F$471,5,FALSE)</f>
        <v>107786</v>
      </c>
      <c r="N16" s="3">
        <f t="shared" si="3"/>
        <v>932563</v>
      </c>
      <c r="O16" s="3">
        <f>VLOOKUP(A16,'[1]Census Pivot-2'!$A$2:$F$471,6, FALSE)</f>
        <v>6518081</v>
      </c>
      <c r="P16" s="17">
        <f t="shared" si="4"/>
        <v>1.9852950009603353E-3</v>
      </c>
      <c r="Q16" s="17">
        <f t="shared" si="0"/>
        <v>1.7908582061152436E-6</v>
      </c>
      <c r="R16" s="17">
        <f t="shared" si="0"/>
        <v>9.0312481184899758E-5</v>
      </c>
      <c r="S16" s="17">
        <f t="shared" si="0"/>
        <v>6.3759636399592209E-4</v>
      </c>
      <c r="T16" s="17">
        <f t="shared" si="0"/>
        <v>3.2286196723136586E-3</v>
      </c>
      <c r="U16" s="17">
        <f t="shared" si="5"/>
        <v>3.2286196723136586E-3</v>
      </c>
      <c r="V16" s="17">
        <f t="shared" si="5"/>
        <v>6.2515883645394464E-4</v>
      </c>
    </row>
    <row r="17" spans="1:22" x14ac:dyDescent="0.2">
      <c r="A17" s="14" t="s">
        <v>32</v>
      </c>
      <c r="B17" s="15">
        <v>80</v>
      </c>
      <c r="C17" s="3">
        <v>58</v>
      </c>
      <c r="D17" s="3">
        <v>109</v>
      </c>
      <c r="E17" s="3">
        <v>174</v>
      </c>
      <c r="F17" s="3">
        <v>270</v>
      </c>
      <c r="G17" s="3">
        <f t="shared" si="1"/>
        <v>553</v>
      </c>
      <c r="H17" s="3">
        <f t="shared" si="2"/>
        <v>691</v>
      </c>
      <c r="I17" s="16">
        <v>43458.609000000011</v>
      </c>
      <c r="J17" s="3">
        <f>VLOOKUP(A17,'[1]Census Pivot-2'!A16:F485,2, FALSE)</f>
        <v>5577443</v>
      </c>
      <c r="K17" s="3">
        <f>VLOOKUP(A17,'[1]Census Pivot-2'!A16:F485,3, FALSE)</f>
        <v>556749</v>
      </c>
      <c r="L17" s="3">
        <f>VLOOKUP(A17,'[1]Census Pivot-2'!$A$2:$F$471,4, FALSE)</f>
        <v>300493</v>
      </c>
      <c r="M17" s="3">
        <f>VLOOKUP(A17,'[1]Census Pivot-2'!$A$2:$F$471,5,FALSE)</f>
        <v>113770</v>
      </c>
      <c r="N17" s="3">
        <f t="shared" si="3"/>
        <v>971012</v>
      </c>
      <c r="O17" s="3">
        <f>VLOOKUP(A17,'[1]Census Pivot-2'!$A$2:$F$471,6, FALSE)</f>
        <v>6552388</v>
      </c>
      <c r="P17" s="17">
        <f t="shared" si="4"/>
        <v>1.8408320431977006E-3</v>
      </c>
      <c r="Q17" s="17">
        <f t="shared" si="0"/>
        <v>1.0399030523485403E-5</v>
      </c>
      <c r="R17" s="17">
        <f t="shared" si="0"/>
        <v>1.957794266357012E-4</v>
      </c>
      <c r="S17" s="17">
        <f t="shared" si="0"/>
        <v>5.7904843041268843E-4</v>
      </c>
      <c r="T17" s="17">
        <f t="shared" si="0"/>
        <v>2.3732091060912367E-3</v>
      </c>
      <c r="U17" s="17">
        <f t="shared" si="5"/>
        <v>2.3732091060912367E-3</v>
      </c>
      <c r="V17" s="17">
        <f t="shared" si="5"/>
        <v>5.6950892470947841E-4</v>
      </c>
    </row>
    <row r="18" spans="1:22" x14ac:dyDescent="0.2">
      <c r="A18" s="14" t="s">
        <v>33</v>
      </c>
      <c r="B18" s="15">
        <v>106</v>
      </c>
      <c r="C18" s="3">
        <v>12</v>
      </c>
      <c r="D18" s="3">
        <v>72</v>
      </c>
      <c r="E18" s="3">
        <v>203</v>
      </c>
      <c r="F18" s="3">
        <v>321</v>
      </c>
      <c r="G18" s="3">
        <f t="shared" si="1"/>
        <v>596</v>
      </c>
      <c r="H18" s="3">
        <f t="shared" si="2"/>
        <v>714</v>
      </c>
      <c r="I18" s="16">
        <v>48109.937999999987</v>
      </c>
      <c r="J18" s="3">
        <f>VLOOKUP(A18,'[1]Census Pivot-2'!A17:F486,2, FALSE)</f>
        <v>5523559</v>
      </c>
      <c r="K18" s="3">
        <f>VLOOKUP(A18,'[1]Census Pivot-2'!A17:F486,3, FALSE)</f>
        <v>581229</v>
      </c>
      <c r="L18" s="3">
        <f>VLOOKUP(A18,'[1]Census Pivot-2'!$A$2:$F$471,4, FALSE)</f>
        <v>309296</v>
      </c>
      <c r="M18" s="3">
        <f>VLOOKUP(A18,'[1]Census Pivot-2'!$A$2:$F$471,5,FALSE)</f>
        <v>119063</v>
      </c>
      <c r="N18" s="3">
        <f t="shared" si="3"/>
        <v>1009588</v>
      </c>
      <c r="O18" s="3">
        <f>VLOOKUP(A18,'[1]Census Pivot-2'!$A$2:$F$471,6, FALSE)</f>
        <v>6522731</v>
      </c>
      <c r="P18" s="17">
        <f t="shared" si="4"/>
        <v>2.2032869799167073E-3</v>
      </c>
      <c r="Q18" s="17">
        <f t="shared" si="0"/>
        <v>2.1725123240287646E-6</v>
      </c>
      <c r="R18" s="17">
        <f t="shared" si="0"/>
        <v>1.2387544324182035E-4</v>
      </c>
      <c r="S18" s="17">
        <f t="shared" si="0"/>
        <v>6.5632921214629357E-4</v>
      </c>
      <c r="T18" s="17">
        <f t="shared" si="0"/>
        <v>2.6960516701242201E-3</v>
      </c>
      <c r="U18" s="17">
        <f t="shared" si="5"/>
        <v>2.6960516701242201E-3</v>
      </c>
      <c r="V18" s="17">
        <f t="shared" si="5"/>
        <v>5.9033982178869E-4</v>
      </c>
    </row>
    <row r="19" spans="1:22" x14ac:dyDescent="0.2">
      <c r="A19" s="14" t="s">
        <v>34</v>
      </c>
      <c r="B19" s="15">
        <v>96</v>
      </c>
      <c r="C19" s="3">
        <v>93</v>
      </c>
      <c r="D19" s="3">
        <v>137</v>
      </c>
      <c r="E19" s="3">
        <v>213</v>
      </c>
      <c r="F19" s="3">
        <v>299</v>
      </c>
      <c r="G19" s="3">
        <f t="shared" si="1"/>
        <v>649</v>
      </c>
      <c r="H19" s="3">
        <f t="shared" si="2"/>
        <v>838</v>
      </c>
      <c r="I19" s="16">
        <v>48601.361999999986</v>
      </c>
      <c r="J19" s="3">
        <f>VLOOKUP(A19,'[1]Census Pivot-2'!A18:F487,2, FALSE)</f>
        <v>5536117</v>
      </c>
      <c r="K19" s="3">
        <f>VLOOKUP(A19,'[1]Census Pivot-2'!A18:F487,3, FALSE)</f>
        <v>587134</v>
      </c>
      <c r="L19" s="3">
        <f>VLOOKUP(A19,'[1]Census Pivot-2'!$A$2:$F$471,4, FALSE)</f>
        <v>308297</v>
      </c>
      <c r="M19" s="3">
        <f>VLOOKUP(A19,'[1]Census Pivot-2'!$A$2:$F$471,5,FALSE)</f>
        <v>116430</v>
      </c>
      <c r="N19" s="3">
        <f t="shared" si="3"/>
        <v>1011861</v>
      </c>
      <c r="O19" s="3">
        <f>VLOOKUP(A19,'[1]Census Pivot-2'!$A$2:$F$471,6, FALSE)</f>
        <v>6545958</v>
      </c>
      <c r="P19" s="17">
        <f t="shared" si="4"/>
        <v>1.975253286111612E-3</v>
      </c>
      <c r="Q19" s="17">
        <f t="shared" si="0"/>
        <v>1.6798777916001415E-5</v>
      </c>
      <c r="R19" s="17">
        <f t="shared" si="0"/>
        <v>2.3333685325666712E-4</v>
      </c>
      <c r="S19" s="17">
        <f t="shared" si="0"/>
        <v>6.9089222405667265E-4</v>
      </c>
      <c r="T19" s="17">
        <f t="shared" si="0"/>
        <v>2.5680666494889634E-3</v>
      </c>
      <c r="U19" s="17">
        <f t="shared" si="5"/>
        <v>2.5680666494889634E-3</v>
      </c>
      <c r="V19" s="17">
        <f t="shared" si="5"/>
        <v>6.4139244421911707E-4</v>
      </c>
    </row>
    <row r="20" spans="1:22" x14ac:dyDescent="0.2">
      <c r="A20" s="14" t="s">
        <v>35</v>
      </c>
      <c r="B20" s="15">
        <v>104</v>
      </c>
      <c r="C20" s="3">
        <v>30</v>
      </c>
      <c r="D20" s="3">
        <v>124</v>
      </c>
      <c r="E20" s="3">
        <v>203</v>
      </c>
      <c r="F20" s="3">
        <v>339</v>
      </c>
      <c r="G20" s="3">
        <f t="shared" si="1"/>
        <v>666</v>
      </c>
      <c r="H20" s="3">
        <f t="shared" si="2"/>
        <v>800</v>
      </c>
      <c r="I20" s="16">
        <v>48670</v>
      </c>
      <c r="J20" s="3">
        <f>VLOOKUP(A20,'[1]Census Pivot-2'!A19:F488,2, FALSE)</f>
        <v>5649633</v>
      </c>
      <c r="K20" s="3">
        <f>VLOOKUP(A20,'[1]Census Pivot-2'!A19:F488,3, FALSE)</f>
        <v>637694</v>
      </c>
      <c r="L20" s="3">
        <f>VLOOKUP(A20,'[1]Census Pivot-2'!$A$2:$F$471,4, FALSE)</f>
        <v>331749</v>
      </c>
      <c r="M20" s="3">
        <f>VLOOKUP(A20,'[1]Census Pivot-2'!$A$2:$F$471,5,FALSE)</f>
        <v>123325</v>
      </c>
      <c r="N20" s="3">
        <f t="shared" si="3"/>
        <v>1092768</v>
      </c>
      <c r="O20" s="3">
        <f>VLOOKUP(A20,'[1]Census Pivot-2'!$A$2:$F$471,6, FALSE)</f>
        <v>6742401</v>
      </c>
      <c r="P20" s="17">
        <f t="shared" si="4"/>
        <v>2.1368399424696941E-3</v>
      </c>
      <c r="Q20" s="17">
        <f t="shared" si="0"/>
        <v>5.3100794334782454E-6</v>
      </c>
      <c r="R20" s="17">
        <f t="shared" si="0"/>
        <v>1.9445062992595193E-4</v>
      </c>
      <c r="S20" s="17">
        <f t="shared" si="0"/>
        <v>6.1190840062818577E-4</v>
      </c>
      <c r="T20" s="17">
        <f t="shared" si="0"/>
        <v>2.7488343807013987E-3</v>
      </c>
      <c r="U20" s="17">
        <f t="shared" si="5"/>
        <v>2.7488343807013987E-3</v>
      </c>
      <c r="V20" s="17">
        <f t="shared" si="5"/>
        <v>6.0946147764209791E-4</v>
      </c>
    </row>
    <row r="21" spans="1:22" x14ac:dyDescent="0.2">
      <c r="A21" s="14" t="s">
        <v>36</v>
      </c>
      <c r="B21" s="15">
        <v>94</v>
      </c>
      <c r="C21" s="3">
        <v>10</v>
      </c>
      <c r="D21" s="3">
        <v>12</v>
      </c>
      <c r="E21" s="3">
        <v>198</v>
      </c>
      <c r="F21" s="3">
        <v>288</v>
      </c>
      <c r="G21" s="3">
        <f t="shared" si="1"/>
        <v>498</v>
      </c>
      <c r="H21" s="3">
        <f t="shared" si="2"/>
        <v>602</v>
      </c>
      <c r="I21" s="16">
        <v>500512.114</v>
      </c>
      <c r="J21" s="3">
        <f>VLOOKUP(A21,'[1]Census Pivot-2'!A20:F489,2, FALSE)</f>
        <v>2445089</v>
      </c>
      <c r="K21" s="3">
        <f>VLOOKUP(A21,'[1]Census Pivot-2'!A20:F489,3, FALSE)</f>
        <v>211230</v>
      </c>
      <c r="L21" s="3">
        <f>VLOOKUP(A21,'[1]Census Pivot-2'!$A$2:$F$471,4, FALSE)</f>
        <v>137599</v>
      </c>
      <c r="M21" s="3">
        <f>VLOOKUP(A21,'[1]Census Pivot-2'!$A$2:$F$471,5,FALSE)</f>
        <v>51395</v>
      </c>
      <c r="N21" s="3">
        <f t="shared" si="3"/>
        <v>400224</v>
      </c>
      <c r="O21" s="3">
        <f>VLOOKUP(A21,'[1]Census Pivot-2'!$A$2:$F$471,6, FALSE)</f>
        <v>2843554</v>
      </c>
      <c r="P21" s="17">
        <f t="shared" si="4"/>
        <v>1.8780764215429159E-4</v>
      </c>
      <c r="Q21" s="17">
        <f t="shared" si="0"/>
        <v>4.0898306769201447E-6</v>
      </c>
      <c r="R21" s="17">
        <f t="shared" si="0"/>
        <v>5.6810112199971597E-5</v>
      </c>
      <c r="S21" s="17">
        <f t="shared" si="0"/>
        <v>1.4389639459589096E-3</v>
      </c>
      <c r="T21" s="17">
        <f t="shared" si="0"/>
        <v>5.6036579433797066E-3</v>
      </c>
      <c r="U21" s="17">
        <f t="shared" si="5"/>
        <v>5.6036579433797066E-3</v>
      </c>
      <c r="V21" s="17">
        <f t="shared" si="5"/>
        <v>1.2443031902134804E-3</v>
      </c>
    </row>
    <row r="22" spans="1:22" x14ac:dyDescent="0.2">
      <c r="A22" s="14" t="s">
        <v>37</v>
      </c>
      <c r="B22" s="15">
        <v>105</v>
      </c>
      <c r="C22" s="3">
        <v>0</v>
      </c>
      <c r="D22" s="3">
        <v>26</v>
      </c>
      <c r="E22" s="3">
        <v>173</v>
      </c>
      <c r="F22" s="3">
        <v>263</v>
      </c>
      <c r="G22" s="3">
        <f t="shared" si="1"/>
        <v>462</v>
      </c>
      <c r="H22" s="3">
        <f t="shared" si="2"/>
        <v>567</v>
      </c>
      <c r="I22" s="16">
        <v>462606.62300000002</v>
      </c>
      <c r="J22" s="3">
        <f>VLOOKUP(A22,'[1]Census Pivot-2'!A21:F490,2, FALSE)</f>
        <v>2605620</v>
      </c>
      <c r="K22" s="3">
        <f>VLOOKUP(A22,'[1]Census Pivot-2'!A21:F490,3, FALSE)</f>
        <v>240601</v>
      </c>
      <c r="L22" s="3">
        <f>VLOOKUP(A22,'[1]Census Pivot-2'!$A$2:$F$471,4, FALSE)</f>
        <v>142091</v>
      </c>
      <c r="M22" s="3">
        <f>VLOOKUP(A22,'[1]Census Pivot-2'!$A$2:$F$471,5,FALSE)</f>
        <v>53409</v>
      </c>
      <c r="N22" s="3">
        <f t="shared" si="3"/>
        <v>436101</v>
      </c>
      <c r="O22" s="3">
        <f>VLOOKUP(A22,'[1]Census Pivot-2'!$A$2:$F$471,6, FALSE)</f>
        <v>3041661</v>
      </c>
      <c r="P22" s="17">
        <f t="shared" si="4"/>
        <v>2.2697470113824979E-4</v>
      </c>
      <c r="Q22" s="17">
        <f t="shared" si="0"/>
        <v>0</v>
      </c>
      <c r="R22" s="17">
        <f t="shared" si="0"/>
        <v>1.080627262563331E-4</v>
      </c>
      <c r="S22" s="17">
        <f t="shared" si="0"/>
        <v>1.2175296113054309E-3</v>
      </c>
      <c r="T22" s="17">
        <f t="shared" si="0"/>
        <v>4.9242637008743845E-3</v>
      </c>
      <c r="U22" s="17">
        <f t="shared" si="5"/>
        <v>4.9242637008743845E-3</v>
      </c>
      <c r="V22" s="17">
        <f t="shared" si="5"/>
        <v>1.0593876189231393E-3</v>
      </c>
    </row>
    <row r="23" spans="1:22" x14ac:dyDescent="0.2">
      <c r="A23" s="14" t="s">
        <v>38</v>
      </c>
      <c r="B23" s="15">
        <v>112</v>
      </c>
      <c r="C23" s="3">
        <v>11</v>
      </c>
      <c r="D23" s="3">
        <v>33</v>
      </c>
      <c r="E23" s="3">
        <v>187</v>
      </c>
      <c r="F23" s="3">
        <v>343</v>
      </c>
      <c r="G23" s="3">
        <f t="shared" si="1"/>
        <v>563</v>
      </c>
      <c r="H23" s="3">
        <f t="shared" si="2"/>
        <v>686</v>
      </c>
      <c r="I23" s="16">
        <v>454131.86400000012</v>
      </c>
      <c r="J23" s="3">
        <f>VLOOKUP(A23,'[1]Census Pivot-2'!A22:F491,2, FALSE)</f>
        <v>2546507</v>
      </c>
      <c r="K23" s="3">
        <f>VLOOKUP(A23,'[1]Census Pivot-2'!A22:F491,3, FALSE)</f>
        <v>234666</v>
      </c>
      <c r="L23" s="3">
        <f>VLOOKUP(A23,'[1]Census Pivot-2'!$A$2:$F$471,4, FALSE)</f>
        <v>137711</v>
      </c>
      <c r="M23" s="3">
        <f>VLOOKUP(A23,'[1]Census Pivot-2'!$A$2:$F$471,5,FALSE)</f>
        <v>51658</v>
      </c>
      <c r="N23" s="3">
        <f t="shared" si="3"/>
        <v>424035</v>
      </c>
      <c r="O23" s="3">
        <f>VLOOKUP(A23,'[1]Census Pivot-2'!$A$2:$F$471,6, FALSE)</f>
        <v>2971204</v>
      </c>
      <c r="P23" s="17">
        <f t="shared" si="4"/>
        <v>2.4662440334730611E-4</v>
      </c>
      <c r="Q23" s="17">
        <f t="shared" si="0"/>
        <v>4.3196425535056454E-6</v>
      </c>
      <c r="R23" s="17">
        <f t="shared" si="0"/>
        <v>1.4062539950397587E-4</v>
      </c>
      <c r="S23" s="17">
        <f t="shared" si="0"/>
        <v>1.3579162158433241E-3</v>
      </c>
      <c r="T23" s="17">
        <f t="shared" si="0"/>
        <v>6.6398234542568435E-3</v>
      </c>
      <c r="U23" s="17">
        <f t="shared" si="5"/>
        <v>6.6398234542568435E-3</v>
      </c>
      <c r="V23" s="17">
        <f t="shared" si="5"/>
        <v>1.3277205891023146E-3</v>
      </c>
    </row>
    <row r="24" spans="1:22" x14ac:dyDescent="0.2">
      <c r="A24" s="14" t="s">
        <v>39</v>
      </c>
      <c r="B24" s="15">
        <v>95</v>
      </c>
      <c r="C24" s="3">
        <v>10</v>
      </c>
      <c r="D24" s="3">
        <v>35</v>
      </c>
      <c r="E24" s="3">
        <v>148</v>
      </c>
      <c r="F24" s="3">
        <v>353</v>
      </c>
      <c r="G24" s="3">
        <f t="shared" si="1"/>
        <v>536</v>
      </c>
      <c r="H24" s="3">
        <f t="shared" si="2"/>
        <v>641</v>
      </c>
      <c r="I24" s="16">
        <v>455863.22200000007</v>
      </c>
      <c r="J24" s="3">
        <f>VLOOKUP(A24,'[1]Census Pivot-2'!A23:F492,2, FALSE)</f>
        <v>2614287</v>
      </c>
      <c r="K24" s="3">
        <f>VLOOKUP(A24,'[1]Census Pivot-2'!A23:F492,3, FALSE)</f>
        <v>251004</v>
      </c>
      <c r="L24" s="3">
        <f>VLOOKUP(A24,'[1]Census Pivot-2'!$A$2:$F$471,4, FALSE)</f>
        <v>144374</v>
      </c>
      <c r="M24" s="3">
        <f>VLOOKUP(A24,'[1]Census Pivot-2'!$A$2:$F$471,5,FALSE)</f>
        <v>53395</v>
      </c>
      <c r="N24" s="3">
        <f t="shared" si="3"/>
        <v>448773</v>
      </c>
      <c r="O24" s="3">
        <f>VLOOKUP(A24,'[1]Census Pivot-2'!$A$2:$F$471,6, FALSE)</f>
        <v>3063186</v>
      </c>
      <c r="P24" s="17">
        <f t="shared" si="4"/>
        <v>2.0839584203175747E-4</v>
      </c>
      <c r="Q24" s="17">
        <f t="shared" si="0"/>
        <v>3.8251347308080563E-6</v>
      </c>
      <c r="R24" s="17">
        <f t="shared" si="0"/>
        <v>1.3944000892416057E-4</v>
      </c>
      <c r="S24" s="17">
        <f t="shared" si="0"/>
        <v>1.0251153254741158E-3</v>
      </c>
      <c r="T24" s="17">
        <f t="shared" si="0"/>
        <v>6.6111059087929584E-3</v>
      </c>
      <c r="U24" s="17">
        <f t="shared" si="5"/>
        <v>6.6111059087929584E-3</v>
      </c>
      <c r="V24" s="17">
        <f t="shared" si="5"/>
        <v>1.1943677538532845E-3</v>
      </c>
    </row>
    <row r="25" spans="1:22" x14ac:dyDescent="0.2">
      <c r="A25" s="14" t="s">
        <v>40</v>
      </c>
      <c r="B25" s="15">
        <v>92</v>
      </c>
      <c r="C25" s="3">
        <v>0</v>
      </c>
      <c r="D25" s="3">
        <v>105</v>
      </c>
      <c r="E25" s="3">
        <v>179</v>
      </c>
      <c r="F25" s="3">
        <v>335</v>
      </c>
      <c r="G25" s="3">
        <f t="shared" si="1"/>
        <v>619</v>
      </c>
      <c r="H25" s="3">
        <f t="shared" si="2"/>
        <v>711</v>
      </c>
      <c r="I25" s="16">
        <v>447025.81299999997</v>
      </c>
      <c r="J25" s="3">
        <f>VLOOKUP(A25,'[1]Census Pivot-2'!A24:F493,2, FALSE)</f>
        <v>2593195</v>
      </c>
      <c r="K25" s="3">
        <f>VLOOKUP(A25,'[1]Census Pivot-2'!A24:F493,3, FALSE)</f>
        <v>250174</v>
      </c>
      <c r="L25" s="3">
        <f>VLOOKUP(A25,'[1]Census Pivot-2'!$A$2:$F$471,4, FALSE)</f>
        <v>141745</v>
      </c>
      <c r="M25" s="3">
        <f>VLOOKUP(A25,'[1]Census Pivot-2'!$A$2:$F$471,5,FALSE)</f>
        <v>53802</v>
      </c>
      <c r="N25" s="3">
        <f t="shared" si="3"/>
        <v>445721</v>
      </c>
      <c r="O25" s="3">
        <f>VLOOKUP(A25,'[1]Census Pivot-2'!$A$2:$F$471,6, FALSE)</f>
        <v>3039533</v>
      </c>
      <c r="P25" s="17">
        <f t="shared" si="4"/>
        <v>2.0580467016565777E-4</v>
      </c>
      <c r="Q25" s="17">
        <f t="shared" si="0"/>
        <v>0</v>
      </c>
      <c r="R25" s="17">
        <f t="shared" si="0"/>
        <v>4.1970788331321398E-4</v>
      </c>
      <c r="S25" s="17">
        <f t="shared" si="0"/>
        <v>1.2628311404282338E-3</v>
      </c>
      <c r="T25" s="17">
        <f t="shared" si="0"/>
        <v>6.2265343295788258E-3</v>
      </c>
      <c r="U25" s="17">
        <f t="shared" si="5"/>
        <v>6.2265343295788258E-3</v>
      </c>
      <c r="V25" s="17">
        <f t="shared" si="5"/>
        <v>1.3887611308419391E-3</v>
      </c>
    </row>
    <row r="26" spans="1:22" x14ac:dyDescent="0.2">
      <c r="A26" s="14" t="s">
        <v>41</v>
      </c>
      <c r="B26" s="15">
        <v>114</v>
      </c>
      <c r="C26" s="3">
        <v>43</v>
      </c>
      <c r="D26" s="3">
        <v>55</v>
      </c>
      <c r="E26" s="3">
        <v>170</v>
      </c>
      <c r="F26" s="3">
        <v>260</v>
      </c>
      <c r="G26" s="3">
        <f t="shared" si="1"/>
        <v>485</v>
      </c>
      <c r="H26" s="3">
        <f t="shared" si="2"/>
        <v>642</v>
      </c>
      <c r="I26" s="16">
        <v>438431.64299999992</v>
      </c>
      <c r="J26" s="3">
        <f>VLOOKUP(A26,'[1]Census Pivot-2'!A25:F494,2, FALSE)</f>
        <v>2517495</v>
      </c>
      <c r="K26" s="3">
        <f>VLOOKUP(A26,'[1]Census Pivot-2'!A25:F494,3, FALSE)</f>
        <v>248654</v>
      </c>
      <c r="L26" s="3">
        <f>VLOOKUP(A26,'[1]Census Pivot-2'!$A$2:$F$471,4, FALSE)</f>
        <v>136224</v>
      </c>
      <c r="M26" s="3">
        <f>VLOOKUP(A26,'[1]Census Pivot-2'!$A$2:$F$471,5,FALSE)</f>
        <v>51220</v>
      </c>
      <c r="N26" s="3">
        <f t="shared" si="3"/>
        <v>436098</v>
      </c>
      <c r="O26" s="3">
        <f>VLOOKUP(A26,'[1]Census Pivot-2'!$A$2:$F$471,6, FALSE)</f>
        <v>2953381</v>
      </c>
      <c r="P26" s="17">
        <f t="shared" si="4"/>
        <v>2.6001772869299952E-4</v>
      </c>
      <c r="Q26" s="17">
        <f t="shared" si="0"/>
        <v>1.7080470864887516E-5</v>
      </c>
      <c r="R26" s="17">
        <f t="shared" si="0"/>
        <v>2.2119089176124253E-4</v>
      </c>
      <c r="S26" s="17">
        <f t="shared" si="0"/>
        <v>1.2479445618980502E-3</v>
      </c>
      <c r="T26" s="17">
        <f t="shared" si="0"/>
        <v>5.076142131979695E-3</v>
      </c>
      <c r="U26" s="17">
        <f t="shared" si="5"/>
        <v>5.076142131979695E-3</v>
      </c>
      <c r="V26" s="17">
        <f t="shared" si="5"/>
        <v>1.1121353457250434E-3</v>
      </c>
    </row>
    <row r="27" spans="1:22" x14ac:dyDescent="0.2">
      <c r="A27" s="14" t="s">
        <v>42</v>
      </c>
      <c r="B27" s="15">
        <v>81</v>
      </c>
      <c r="C27" s="3">
        <v>0</v>
      </c>
      <c r="D27" s="3">
        <v>75</v>
      </c>
      <c r="E27" s="3">
        <v>178</v>
      </c>
      <c r="F27" s="3">
        <v>268</v>
      </c>
      <c r="G27" s="3">
        <f t="shared" si="1"/>
        <v>521</v>
      </c>
      <c r="H27" s="3">
        <f t="shared" si="2"/>
        <v>602</v>
      </c>
      <c r="I27" s="16">
        <v>424856.47899999999</v>
      </c>
      <c r="J27" s="3">
        <f>VLOOKUP(A27,'[1]Census Pivot-2'!A26:F495,2, FALSE)</f>
        <v>2617512</v>
      </c>
      <c r="K27" s="3">
        <f>VLOOKUP(A27,'[1]Census Pivot-2'!A26:F495,3, FALSE)</f>
        <v>276441</v>
      </c>
      <c r="L27" s="3">
        <f>VLOOKUP(A27,'[1]Census Pivot-2'!$A$2:$F$471,4, FALSE)</f>
        <v>148363</v>
      </c>
      <c r="M27" s="3">
        <f>VLOOKUP(A27,'[1]Census Pivot-2'!$A$2:$F$471,5,FALSE)</f>
        <v>57186</v>
      </c>
      <c r="N27" s="3">
        <f t="shared" si="3"/>
        <v>481990</v>
      </c>
      <c r="O27" s="3">
        <f>VLOOKUP(A27,'[1]Census Pivot-2'!$A$2:$F$471,6, FALSE)</f>
        <v>3099972</v>
      </c>
      <c r="P27" s="17">
        <f t="shared" si="4"/>
        <v>1.9065261801032814E-4</v>
      </c>
      <c r="Q27" s="17">
        <f t="shared" si="0"/>
        <v>0</v>
      </c>
      <c r="R27" s="17">
        <f t="shared" si="0"/>
        <v>2.7130563121968162E-4</v>
      </c>
      <c r="S27" s="17">
        <f t="shared" si="0"/>
        <v>1.1997600479904018E-3</v>
      </c>
      <c r="T27" s="17">
        <f t="shared" si="0"/>
        <v>4.6864617214003425E-3</v>
      </c>
      <c r="U27" s="17">
        <f t="shared" si="5"/>
        <v>4.6864617214003425E-3</v>
      </c>
      <c r="V27" s="17">
        <f t="shared" si="5"/>
        <v>1.080935289113882E-3</v>
      </c>
    </row>
    <row r="28" spans="1:22" x14ac:dyDescent="0.2">
      <c r="A28" s="14" t="s">
        <v>43</v>
      </c>
      <c r="B28" s="15">
        <v>128</v>
      </c>
      <c r="C28" s="3">
        <v>0</v>
      </c>
      <c r="D28" s="3">
        <v>88</v>
      </c>
      <c r="E28" s="3">
        <v>164</v>
      </c>
      <c r="F28" s="3">
        <v>239</v>
      </c>
      <c r="G28" s="3">
        <f t="shared" si="1"/>
        <v>491</v>
      </c>
      <c r="H28" s="3">
        <f t="shared" si="2"/>
        <v>619</v>
      </c>
      <c r="I28" s="16">
        <v>427120.03400000004</v>
      </c>
      <c r="J28" s="3">
        <f>VLOOKUP(A28,'[1]Census Pivot-2'!A27:F496,2, FALSE)</f>
        <v>2601775</v>
      </c>
      <c r="K28" s="3">
        <f>VLOOKUP(A28,'[1]Census Pivot-2'!A27:F496,3, FALSE)</f>
        <v>277137</v>
      </c>
      <c r="L28" s="3">
        <f>VLOOKUP(A28,'[1]Census Pivot-2'!$A$2:$F$471,4, FALSE)</f>
        <v>145822</v>
      </c>
      <c r="M28" s="3">
        <f>VLOOKUP(A28,'[1]Census Pivot-2'!$A$2:$F$471,5,FALSE)</f>
        <v>57302</v>
      </c>
      <c r="N28" s="3">
        <f t="shared" si="3"/>
        <v>480261</v>
      </c>
      <c r="O28" s="3">
        <f>VLOOKUP(A28,'[1]Census Pivot-2'!$A$2:$F$471,6, FALSE)</f>
        <v>3082240</v>
      </c>
      <c r="P28" s="17">
        <f t="shared" si="4"/>
        <v>2.9968156445688986E-4</v>
      </c>
      <c r="Q28" s="17">
        <f t="shared" si="0"/>
        <v>0</v>
      </c>
      <c r="R28" s="17">
        <f t="shared" si="0"/>
        <v>3.175324839339388E-4</v>
      </c>
      <c r="S28" s="17">
        <f t="shared" si="0"/>
        <v>1.1246588306291232E-3</v>
      </c>
      <c r="T28" s="17">
        <f t="shared" si="0"/>
        <v>4.1708840878154343E-3</v>
      </c>
      <c r="U28" s="17">
        <f t="shared" si="5"/>
        <v>4.1708840878154343E-3</v>
      </c>
      <c r="V28" s="17">
        <f t="shared" si="5"/>
        <v>1.0223607580045018E-3</v>
      </c>
    </row>
    <row r="29" spans="1:22" x14ac:dyDescent="0.2">
      <c r="A29" s="14" t="s">
        <v>44</v>
      </c>
      <c r="B29" s="15">
        <v>107</v>
      </c>
      <c r="C29" s="3">
        <v>11</v>
      </c>
      <c r="D29" s="3">
        <v>89</v>
      </c>
      <c r="E29" s="3">
        <v>220</v>
      </c>
      <c r="F29" s="3">
        <v>240</v>
      </c>
      <c r="G29" s="3">
        <f t="shared" si="1"/>
        <v>549</v>
      </c>
      <c r="H29" s="3">
        <f t="shared" si="2"/>
        <v>667</v>
      </c>
      <c r="I29" s="16">
        <v>430289</v>
      </c>
      <c r="J29" s="3">
        <f>VLOOKUP(A29,'[1]Census Pivot-2'!A28:F497,2, FALSE)</f>
        <v>2648828</v>
      </c>
      <c r="K29" s="3">
        <f>VLOOKUP(A29,'[1]Census Pivot-2'!A28:F497,3, FALSE)</f>
        <v>289374</v>
      </c>
      <c r="L29" s="3">
        <f>VLOOKUP(A29,'[1]Census Pivot-2'!$A$2:$F$471,4, FALSE)</f>
        <v>148419</v>
      </c>
      <c r="M29" s="3">
        <f>VLOOKUP(A29,'[1]Census Pivot-2'!$A$2:$F$471,5,FALSE)</f>
        <v>57541</v>
      </c>
      <c r="N29" s="3">
        <f t="shared" si="3"/>
        <v>495334</v>
      </c>
      <c r="O29" s="3">
        <f>VLOOKUP(A29,'[1]Census Pivot-2'!$A$2:$F$471,6, FALSE)</f>
        <v>3144162</v>
      </c>
      <c r="P29" s="17">
        <f t="shared" si="4"/>
        <v>2.4867007987654807E-4</v>
      </c>
      <c r="Q29" s="17">
        <f t="shared" si="0"/>
        <v>4.152780021956881E-6</v>
      </c>
      <c r="R29" s="17">
        <f t="shared" si="0"/>
        <v>3.0756045809229578E-4</v>
      </c>
      <c r="S29" s="17">
        <f t="shared" si="0"/>
        <v>1.4822900033014642E-3</v>
      </c>
      <c r="T29" s="17">
        <f t="shared" si="0"/>
        <v>4.1709389826384662E-3</v>
      </c>
      <c r="U29" s="17">
        <f t="shared" si="5"/>
        <v>4.1709389826384662E-3</v>
      </c>
      <c r="V29" s="17">
        <f t="shared" si="5"/>
        <v>1.1083430574117667E-3</v>
      </c>
    </row>
    <row r="30" spans="1:22" x14ac:dyDescent="0.2">
      <c r="A30" s="14" t="s">
        <v>45</v>
      </c>
      <c r="B30" s="15">
        <v>99</v>
      </c>
      <c r="C30" s="3">
        <v>1064</v>
      </c>
      <c r="D30" s="3">
        <v>708</v>
      </c>
      <c r="E30" s="3">
        <v>1633</v>
      </c>
      <c r="F30" s="3">
        <v>2856</v>
      </c>
      <c r="G30" s="3">
        <f t="shared" si="1"/>
        <v>5197</v>
      </c>
      <c r="H30" s="3">
        <f t="shared" si="2"/>
        <v>6360</v>
      </c>
      <c r="I30" s="16">
        <v>198959.60400000005</v>
      </c>
      <c r="J30" s="3">
        <f>VLOOKUP(A30,'[1]Census Pivot-2'!A29:F498,2, FALSE)</f>
        <v>32389766</v>
      </c>
      <c r="K30" s="3">
        <f>VLOOKUP(A30,'[1]Census Pivot-2'!A29:F498,3, FALSE)</f>
        <v>2054752</v>
      </c>
      <c r="L30" s="3">
        <f>VLOOKUP(A30,'[1]Census Pivot-2'!$A$2:$F$471,4, FALSE)</f>
        <v>1376970</v>
      </c>
      <c r="M30" s="3">
        <f>VLOOKUP(A30,'[1]Census Pivot-2'!$A$2:$F$471,5,FALSE)</f>
        <v>543960</v>
      </c>
      <c r="N30" s="3">
        <f t="shared" si="3"/>
        <v>3975682</v>
      </c>
      <c r="O30" s="3">
        <f>VLOOKUP(A30,'[1]Census Pivot-2'!$A$2:$F$471,6, FALSE)</f>
        <v>36329077</v>
      </c>
      <c r="P30" s="17">
        <f t="shared" si="4"/>
        <v>4.9758844513984846E-4</v>
      </c>
      <c r="Q30" s="17">
        <f t="shared" si="0"/>
        <v>3.2849882274543141E-5</v>
      </c>
      <c r="R30" s="17">
        <f t="shared" si="0"/>
        <v>3.4456713024248183E-4</v>
      </c>
      <c r="S30" s="17">
        <f t="shared" si="0"/>
        <v>1.1859372390102907E-3</v>
      </c>
      <c r="T30" s="17">
        <f t="shared" si="0"/>
        <v>5.2503860577983678E-3</v>
      </c>
      <c r="U30" s="17">
        <f t="shared" si="5"/>
        <v>5.2503860577983678E-3</v>
      </c>
      <c r="V30" s="17">
        <f t="shared" si="5"/>
        <v>1.3071971047986233E-3</v>
      </c>
    </row>
    <row r="31" spans="1:22" x14ac:dyDescent="0.2">
      <c r="A31" s="14" t="s">
        <v>46</v>
      </c>
      <c r="B31" s="15">
        <v>84</v>
      </c>
      <c r="C31" s="3">
        <v>503</v>
      </c>
      <c r="D31" s="3">
        <v>695</v>
      </c>
      <c r="E31" s="3">
        <v>1579</v>
      </c>
      <c r="F31" s="3">
        <v>2955</v>
      </c>
      <c r="G31" s="3">
        <f t="shared" si="1"/>
        <v>5229</v>
      </c>
      <c r="H31" s="3">
        <f t="shared" si="2"/>
        <v>5816</v>
      </c>
      <c r="I31" s="16">
        <v>193750.10000000006</v>
      </c>
      <c r="J31" s="3">
        <f>VLOOKUP(A31,'[1]Census Pivot-2'!A30:F499,2, FALSE)</f>
        <v>32379705</v>
      </c>
      <c r="K31" s="3">
        <f>VLOOKUP(A31,'[1]Census Pivot-2'!A30:F499,3, FALSE)</f>
        <v>2113251</v>
      </c>
      <c r="L31" s="3">
        <f>VLOOKUP(A31,'[1]Census Pivot-2'!$A$2:$F$471,4, FALSE)</f>
        <v>1351940</v>
      </c>
      <c r="M31" s="3">
        <f>VLOOKUP(A31,'[1]Census Pivot-2'!$A$2:$F$471,5,FALSE)</f>
        <v>555560</v>
      </c>
      <c r="N31" s="3">
        <f t="shared" si="3"/>
        <v>4020751</v>
      </c>
      <c r="O31" s="3">
        <f>VLOOKUP(A31,'[1]Census Pivot-2'!$A$2:$F$471,6, FALSE)</f>
        <v>36388689</v>
      </c>
      <c r="P31" s="17">
        <f t="shared" si="4"/>
        <v>4.3354816332998009E-4</v>
      </c>
      <c r="Q31" s="17">
        <f t="shared" si="0"/>
        <v>1.553442194732781E-5</v>
      </c>
      <c r="R31" s="17">
        <f t="shared" si="0"/>
        <v>3.2887716603470198E-4</v>
      </c>
      <c r="S31" s="17">
        <f t="shared" si="0"/>
        <v>1.1679512404396645E-3</v>
      </c>
      <c r="T31" s="17">
        <f t="shared" si="0"/>
        <v>5.3189574483404134E-3</v>
      </c>
      <c r="U31" s="17">
        <f t="shared" si="5"/>
        <v>5.3189574483404134E-3</v>
      </c>
      <c r="V31" s="17">
        <f t="shared" si="5"/>
        <v>1.3005033139331433E-3</v>
      </c>
    </row>
    <row r="32" spans="1:22" x14ac:dyDescent="0.2">
      <c r="A32" s="14" t="s">
        <v>47</v>
      </c>
      <c r="B32" s="15">
        <v>109</v>
      </c>
      <c r="C32" s="3">
        <v>708</v>
      </c>
      <c r="D32" s="3">
        <v>671</v>
      </c>
      <c r="E32" s="3">
        <v>1617</v>
      </c>
      <c r="F32" s="3">
        <v>3050</v>
      </c>
      <c r="G32" s="3">
        <f t="shared" si="1"/>
        <v>5338</v>
      </c>
      <c r="H32" s="3">
        <f t="shared" si="2"/>
        <v>6155</v>
      </c>
      <c r="I32" s="16">
        <v>192485.815</v>
      </c>
      <c r="J32" s="3">
        <f>VLOOKUP(A32,'[1]Census Pivot-2'!A31:F500,2, FALSE)</f>
        <v>32838523</v>
      </c>
      <c r="K32" s="3">
        <f>VLOOKUP(A32,'[1]Census Pivot-2'!A31:F500,3, FALSE)</f>
        <v>2221496</v>
      </c>
      <c r="L32" s="3">
        <f>VLOOKUP(A32,'[1]Census Pivot-2'!$A$2:$F$471,4, FALSE)</f>
        <v>1381366</v>
      </c>
      <c r="M32" s="3">
        <f>VLOOKUP(A32,'[1]Census Pivot-2'!$A$2:$F$471,5,FALSE)</f>
        <v>582308</v>
      </c>
      <c r="N32" s="3">
        <f t="shared" si="3"/>
        <v>4185170</v>
      </c>
      <c r="O32" s="3">
        <f>VLOOKUP(A32,'[1]Census Pivot-2'!$A$2:$F$471,6, FALSE)</f>
        <v>36986746</v>
      </c>
      <c r="P32" s="17">
        <f t="shared" si="4"/>
        <v>5.6627549411887828E-4</v>
      </c>
      <c r="Q32" s="17">
        <f t="shared" si="0"/>
        <v>2.1560043976399305E-5</v>
      </c>
      <c r="R32" s="17">
        <f t="shared" si="0"/>
        <v>3.0204870951827054E-4</v>
      </c>
      <c r="S32" s="17">
        <f t="shared" si="0"/>
        <v>1.1705804254629113E-3</v>
      </c>
      <c r="T32" s="17">
        <f t="shared" si="0"/>
        <v>5.2377779456919708E-3</v>
      </c>
      <c r="U32" s="17">
        <f t="shared" si="5"/>
        <v>5.2377779456919708E-3</v>
      </c>
      <c r="V32" s="17">
        <f t="shared" si="5"/>
        <v>1.2754559551941737E-3</v>
      </c>
    </row>
    <row r="33" spans="1:22" x14ac:dyDescent="0.2">
      <c r="A33" s="14" t="s">
        <v>48</v>
      </c>
      <c r="B33" s="15">
        <v>107</v>
      </c>
      <c r="C33" s="3">
        <v>563</v>
      </c>
      <c r="D33" s="3">
        <v>738</v>
      </c>
      <c r="E33" s="3">
        <v>1443</v>
      </c>
      <c r="F33" s="3">
        <v>2938</v>
      </c>
      <c r="G33" s="3">
        <f t="shared" si="1"/>
        <v>5119</v>
      </c>
      <c r="H33" s="3">
        <f t="shared" si="2"/>
        <v>5789</v>
      </c>
      <c r="I33" s="16">
        <v>189051.89599999998</v>
      </c>
      <c r="J33" s="3">
        <f>VLOOKUP(A33,'[1]Census Pivot-2'!A32:F501,2, FALSE)</f>
        <v>33037949</v>
      </c>
      <c r="K33" s="3">
        <f>VLOOKUP(A33,'[1]Census Pivot-2'!A32:F501,3, FALSE)</f>
        <v>2307168</v>
      </c>
      <c r="L33" s="3">
        <f>VLOOKUP(A33,'[1]Census Pivot-2'!$A$2:$F$471,4, FALSE)</f>
        <v>1393426</v>
      </c>
      <c r="M33" s="3">
        <f>VLOOKUP(A33,'[1]Census Pivot-2'!$A$2:$F$471,5,FALSE)</f>
        <v>614605</v>
      </c>
      <c r="N33" s="3">
        <f t="shared" si="3"/>
        <v>4315199</v>
      </c>
      <c r="O33" s="3">
        <f>VLOOKUP(A33,'[1]Census Pivot-2'!$A$2:$F$471,6, FALSE)</f>
        <v>37341855</v>
      </c>
      <c r="P33" s="17">
        <f t="shared" si="4"/>
        <v>5.6598215761877364E-4</v>
      </c>
      <c r="Q33" s="17">
        <f t="shared" si="0"/>
        <v>1.7041009416171688E-5</v>
      </c>
      <c r="R33" s="17">
        <f t="shared" si="0"/>
        <v>3.1987267507177633E-4</v>
      </c>
      <c r="S33" s="17">
        <f t="shared" si="0"/>
        <v>1.0355770597075124E-3</v>
      </c>
      <c r="T33" s="17">
        <f t="shared" si="0"/>
        <v>4.7803060502273819E-3</v>
      </c>
      <c r="U33" s="17">
        <f t="shared" si="5"/>
        <v>4.7803060502273819E-3</v>
      </c>
      <c r="V33" s="17">
        <f t="shared" si="5"/>
        <v>1.1862720583685712E-3</v>
      </c>
    </row>
    <row r="34" spans="1:22" x14ac:dyDescent="0.2">
      <c r="A34" s="14" t="s">
        <v>49</v>
      </c>
      <c r="B34" s="15">
        <v>111</v>
      </c>
      <c r="C34" s="3">
        <v>693</v>
      </c>
      <c r="D34" s="3">
        <v>828</v>
      </c>
      <c r="E34" s="3">
        <v>1602</v>
      </c>
      <c r="F34" s="3">
        <v>3264</v>
      </c>
      <c r="G34" s="3">
        <f t="shared" si="1"/>
        <v>5694</v>
      </c>
      <c r="H34" s="3">
        <f t="shared" si="2"/>
        <v>6498</v>
      </c>
      <c r="I34" s="16">
        <v>188726.81399999998</v>
      </c>
      <c r="J34" s="3">
        <f>VLOOKUP(A34,'[1]Census Pivot-2'!A33:F502,2, FALSE)</f>
        <v>33191093</v>
      </c>
      <c r="K34" s="3">
        <f>VLOOKUP(A34,'[1]Census Pivot-2'!A33:F502,3, FALSE)</f>
        <v>2422923</v>
      </c>
      <c r="L34" s="3">
        <f>VLOOKUP(A34,'[1]Census Pivot-2'!$A$2:$F$471,4, FALSE)</f>
        <v>1392900</v>
      </c>
      <c r="M34" s="3">
        <f>VLOOKUP(A34,'[1]Census Pivot-2'!$A$2:$F$471,5,FALSE)</f>
        <v>627499</v>
      </c>
      <c r="N34" s="3">
        <f t="shared" si="3"/>
        <v>4443322</v>
      </c>
      <c r="O34" s="3">
        <f>VLOOKUP(A34,'[1]Census Pivot-2'!$A$2:$F$471,6, FALSE)</f>
        <v>37606937</v>
      </c>
      <c r="P34" s="17">
        <f t="shared" si="4"/>
        <v>5.8815171859998656E-4</v>
      </c>
      <c r="Q34" s="17">
        <f t="shared" si="0"/>
        <v>2.0879095485044738E-5</v>
      </c>
      <c r="R34" s="17">
        <f t="shared" si="0"/>
        <v>3.417359940864815E-4</v>
      </c>
      <c r="S34" s="17">
        <f t="shared" si="0"/>
        <v>1.1501184578936033E-3</v>
      </c>
      <c r="T34" s="17">
        <f t="shared" si="0"/>
        <v>5.20160191490345E-3</v>
      </c>
      <c r="U34" s="17">
        <f t="shared" si="5"/>
        <v>5.20160191490345E-3</v>
      </c>
      <c r="V34" s="17">
        <f t="shared" si="5"/>
        <v>1.2814736361668139E-3</v>
      </c>
    </row>
    <row r="35" spans="1:22" x14ac:dyDescent="0.2">
      <c r="A35" s="14" t="s">
        <v>50</v>
      </c>
      <c r="B35" s="15">
        <v>113</v>
      </c>
      <c r="C35" s="3">
        <v>948</v>
      </c>
      <c r="D35" s="3">
        <v>800</v>
      </c>
      <c r="E35" s="3">
        <v>1450</v>
      </c>
      <c r="F35" s="3">
        <v>2638</v>
      </c>
      <c r="G35" s="3">
        <f t="shared" si="1"/>
        <v>4888</v>
      </c>
      <c r="H35" s="3">
        <f t="shared" si="2"/>
        <v>5949</v>
      </c>
      <c r="I35" s="16">
        <v>173233.12300000005</v>
      </c>
      <c r="J35" s="3">
        <f>VLOOKUP(A35,'[1]Census Pivot-2'!A34:F503,2, FALSE)</f>
        <v>33479941</v>
      </c>
      <c r="K35" s="3">
        <f>VLOOKUP(A35,'[1]Census Pivot-2'!A34:F503,3, FALSE)</f>
        <v>2551854</v>
      </c>
      <c r="L35" s="3">
        <f>VLOOKUP(A35,'[1]Census Pivot-2'!$A$2:$F$471,4, FALSE)</f>
        <v>1417003</v>
      </c>
      <c r="M35" s="3">
        <f>VLOOKUP(A35,'[1]Census Pivot-2'!$A$2:$F$471,5,FALSE)</f>
        <v>652684</v>
      </c>
      <c r="N35" s="3">
        <f t="shared" si="3"/>
        <v>4621541</v>
      </c>
      <c r="O35" s="3">
        <f>VLOOKUP(A35,'[1]Census Pivot-2'!$A$2:$F$471,6, FALSE)</f>
        <v>38107157</v>
      </c>
      <c r="P35" s="17">
        <f t="shared" si="4"/>
        <v>6.52300195500141E-4</v>
      </c>
      <c r="Q35" s="17">
        <f t="shared" si="4"/>
        <v>2.8315462085193042E-5</v>
      </c>
      <c r="R35" s="17">
        <f t="shared" si="4"/>
        <v>3.13497559029631E-4</v>
      </c>
      <c r="S35" s="17">
        <f t="shared" si="4"/>
        <v>1.0232864715177031E-3</v>
      </c>
      <c r="T35" s="17">
        <f t="shared" si="4"/>
        <v>4.0417721286257974E-3</v>
      </c>
      <c r="U35" s="17">
        <f t="shared" si="5"/>
        <v>4.0417721286257974E-3</v>
      </c>
      <c r="V35" s="17">
        <f t="shared" si="5"/>
        <v>1.0576558771197746E-3</v>
      </c>
    </row>
    <row r="36" spans="1:22" x14ac:dyDescent="0.2">
      <c r="A36" s="14" t="s">
        <v>51</v>
      </c>
      <c r="B36" s="15">
        <v>100</v>
      </c>
      <c r="C36" s="3">
        <v>620</v>
      </c>
      <c r="D36" s="3">
        <v>869</v>
      </c>
      <c r="E36" s="3">
        <v>1537</v>
      </c>
      <c r="F36" s="3">
        <v>3017</v>
      </c>
      <c r="G36" s="3">
        <f t="shared" si="1"/>
        <v>5423</v>
      </c>
      <c r="H36" s="3">
        <f t="shared" si="2"/>
        <v>6143</v>
      </c>
      <c r="I36" s="16">
        <v>179631.53100000002</v>
      </c>
      <c r="J36" s="3">
        <f>VLOOKUP(A36,'[1]Census Pivot-2'!A35:F504,2, FALSE)</f>
        <v>33840964</v>
      </c>
      <c r="K36" s="3">
        <f>VLOOKUP(A36,'[1]Census Pivot-2'!A35:F504,3, FALSE)</f>
        <v>2704570</v>
      </c>
      <c r="L36" s="3">
        <f>VLOOKUP(A36,'[1]Census Pivot-2'!$A$2:$F$471,4, FALSE)</f>
        <v>1454990</v>
      </c>
      <c r="M36" s="3">
        <f>VLOOKUP(A36,'[1]Census Pivot-2'!$A$2:$F$471,5,FALSE)</f>
        <v>665942</v>
      </c>
      <c r="N36" s="3">
        <f t="shared" si="3"/>
        <v>4825502</v>
      </c>
      <c r="O36" s="3">
        <f>VLOOKUP(A36,'[1]Census Pivot-2'!$A$2:$F$471,6, FALSE)</f>
        <v>38692954</v>
      </c>
      <c r="P36" s="17">
        <f t="shared" si="4"/>
        <v>5.5669513833849133E-4</v>
      </c>
      <c r="Q36" s="17">
        <f t="shared" si="4"/>
        <v>1.8320991092334132E-5</v>
      </c>
      <c r="R36" s="17">
        <f t="shared" si="4"/>
        <v>3.2130800829706754E-4</v>
      </c>
      <c r="S36" s="17">
        <f t="shared" si="4"/>
        <v>1.0563646485542855E-3</v>
      </c>
      <c r="T36" s="17">
        <f t="shared" si="4"/>
        <v>4.5304245715092305E-3</v>
      </c>
      <c r="U36" s="17">
        <f t="shared" si="5"/>
        <v>4.5304245715092305E-3</v>
      </c>
      <c r="V36" s="17">
        <f t="shared" si="5"/>
        <v>1.1238208998773599E-3</v>
      </c>
    </row>
    <row r="37" spans="1:22" x14ac:dyDescent="0.2">
      <c r="A37" s="14" t="s">
        <v>52</v>
      </c>
      <c r="B37" s="15">
        <v>108</v>
      </c>
      <c r="C37" s="3">
        <v>733</v>
      </c>
      <c r="D37" s="3">
        <v>921</v>
      </c>
      <c r="E37" s="3">
        <v>1439</v>
      </c>
      <c r="F37" s="3">
        <v>2725</v>
      </c>
      <c r="G37" s="3">
        <f t="shared" si="1"/>
        <v>5085</v>
      </c>
      <c r="H37" s="3">
        <f t="shared" si="2"/>
        <v>5926</v>
      </c>
      <c r="I37" s="16">
        <v>171521.45599999992</v>
      </c>
      <c r="J37" s="3">
        <f>VLOOKUP(A37,'[1]Census Pivot-2'!A36:F505,2, FALSE)</f>
        <v>33838727</v>
      </c>
      <c r="K37" s="3">
        <f>VLOOKUP(A37,'[1]Census Pivot-2'!A36:F505,3, FALSE)</f>
        <v>2837641</v>
      </c>
      <c r="L37" s="3">
        <f>VLOOKUP(A37,'[1]Census Pivot-2'!$A$2:$F$471,4, FALSE)</f>
        <v>1489477</v>
      </c>
      <c r="M37" s="3">
        <f>VLOOKUP(A37,'[1]Census Pivot-2'!$A$2:$F$471,5,FALSE)</f>
        <v>679344</v>
      </c>
      <c r="N37" s="3">
        <f t="shared" si="3"/>
        <v>5006462</v>
      </c>
      <c r="O37" s="3">
        <f>VLOOKUP(A37,'[1]Census Pivot-2'!$A$2:$F$471,6, FALSE)</f>
        <v>38841344</v>
      </c>
      <c r="P37" s="17">
        <f t="shared" si="4"/>
        <v>6.2965883405280822E-4</v>
      </c>
      <c r="Q37" s="17">
        <f t="shared" si="4"/>
        <v>2.166157137057786E-5</v>
      </c>
      <c r="R37" s="17">
        <f t="shared" si="4"/>
        <v>3.2456536961511338E-4</v>
      </c>
      <c r="S37" s="17">
        <f t="shared" si="4"/>
        <v>9.6611092349865087E-4</v>
      </c>
      <c r="T37" s="17">
        <f t="shared" si="4"/>
        <v>4.011222591205634E-3</v>
      </c>
      <c r="U37" s="17">
        <f t="shared" si="5"/>
        <v>4.011222591205634E-3</v>
      </c>
      <c r="V37" s="17">
        <f t="shared" si="5"/>
        <v>1.0156873257002651E-3</v>
      </c>
    </row>
    <row r="38" spans="1:22" x14ac:dyDescent="0.2">
      <c r="A38" s="14" t="s">
        <v>53</v>
      </c>
      <c r="B38" s="15">
        <v>99</v>
      </c>
      <c r="C38" s="3">
        <v>687</v>
      </c>
      <c r="D38" s="3">
        <v>930</v>
      </c>
      <c r="E38" s="3">
        <v>1595</v>
      </c>
      <c r="F38" s="3">
        <v>2985</v>
      </c>
      <c r="G38" s="3">
        <f t="shared" si="1"/>
        <v>5510</v>
      </c>
      <c r="H38" s="3">
        <f t="shared" si="2"/>
        <v>6296</v>
      </c>
      <c r="I38" s="16">
        <v>181025</v>
      </c>
      <c r="J38" s="3">
        <f>VLOOKUP(A38,'[1]Census Pivot-2'!A37:F506,2, FALSE)</f>
        <v>33645050</v>
      </c>
      <c r="K38" s="3">
        <f>VLOOKUP(A38,'[1]Census Pivot-2'!A37:F506,3, FALSE)</f>
        <v>2930983</v>
      </c>
      <c r="L38" s="3">
        <f>VLOOKUP(A38,'[1]Census Pivot-2'!$A$2:$F$471,4, FALSE)</f>
        <v>1498514</v>
      </c>
      <c r="M38" s="3">
        <f>VLOOKUP(A38,'[1]Census Pivot-2'!$A$2:$F$471,5,FALSE)</f>
        <v>685572</v>
      </c>
      <c r="N38" s="3">
        <f t="shared" si="3"/>
        <v>5115069</v>
      </c>
      <c r="O38" s="3">
        <f>VLOOKUP(A38,'[1]Census Pivot-2'!$A$2:$F$471,6, FALSE)</f>
        <v>38760119</v>
      </c>
      <c r="P38" s="17">
        <f t="shared" si="4"/>
        <v>5.4688578925562764E-4</v>
      </c>
      <c r="Q38" s="17">
        <f t="shared" si="4"/>
        <v>2.0419051242307559E-5</v>
      </c>
      <c r="R38" s="17">
        <f t="shared" si="4"/>
        <v>3.1729969092280643E-4</v>
      </c>
      <c r="S38" s="17">
        <f t="shared" si="4"/>
        <v>1.064387786834157E-3</v>
      </c>
      <c r="T38" s="17">
        <f t="shared" si="4"/>
        <v>4.3540284609056377E-3</v>
      </c>
      <c r="U38" s="17">
        <f t="shared" si="5"/>
        <v>4.3540284609056377E-3</v>
      </c>
      <c r="V38" s="17">
        <f t="shared" si="5"/>
        <v>1.0772093201479784E-3</v>
      </c>
    </row>
    <row r="39" spans="1:22" x14ac:dyDescent="0.2">
      <c r="A39" s="14" t="s">
        <v>54</v>
      </c>
      <c r="B39" s="15">
        <v>119</v>
      </c>
      <c r="C39" s="3">
        <v>39</v>
      </c>
      <c r="D39" s="3">
        <v>10</v>
      </c>
      <c r="E39" s="3">
        <v>135</v>
      </c>
      <c r="F39" s="3">
        <v>266</v>
      </c>
      <c r="G39" s="3">
        <f t="shared" si="1"/>
        <v>411</v>
      </c>
      <c r="H39" s="3">
        <f t="shared" si="2"/>
        <v>569</v>
      </c>
      <c r="I39" s="16">
        <v>2705685.9460000009</v>
      </c>
      <c r="J39" s="3">
        <f>VLOOKUP(A39,'[1]Census Pivot-2'!A38:F507,2, FALSE)</f>
        <v>4363966</v>
      </c>
      <c r="K39" s="3">
        <f>VLOOKUP(A39,'[1]Census Pivot-2'!A38:F507,3, FALSE)</f>
        <v>271108</v>
      </c>
      <c r="L39" s="3">
        <f>VLOOKUP(A39,'[1]Census Pivot-2'!$A$2:$F$471,4, FALSE)</f>
        <v>165376</v>
      </c>
      <c r="M39" s="3">
        <f>VLOOKUP(A39,'[1]Census Pivot-2'!$A$2:$F$471,5,FALSE)</f>
        <v>63454</v>
      </c>
      <c r="N39" s="3">
        <f t="shared" si="3"/>
        <v>499938</v>
      </c>
      <c r="O39" s="3">
        <f>VLOOKUP(A39,'[1]Census Pivot-2'!$A$2:$F$471,6, FALSE)</f>
        <v>4868211</v>
      </c>
      <c r="P39" s="17">
        <f t="shared" si="4"/>
        <v>4.3981453270999827E-5</v>
      </c>
      <c r="Q39" s="17">
        <f t="shared" si="4"/>
        <v>8.936824897352545E-6</v>
      </c>
      <c r="R39" s="17">
        <f t="shared" si="4"/>
        <v>3.6885669179810262E-5</v>
      </c>
      <c r="S39" s="17">
        <f t="shared" si="4"/>
        <v>8.1632159442724457E-4</v>
      </c>
      <c r="T39" s="17">
        <f t="shared" si="4"/>
        <v>4.1920131118605604E-3</v>
      </c>
      <c r="U39" s="17">
        <f t="shared" si="5"/>
        <v>4.1920131118605604E-3</v>
      </c>
      <c r="V39" s="17">
        <f t="shared" si="5"/>
        <v>8.2210194064063948E-4</v>
      </c>
    </row>
    <row r="40" spans="1:22" x14ac:dyDescent="0.2">
      <c r="A40" s="14" t="s">
        <v>55</v>
      </c>
      <c r="B40" s="15">
        <v>92</v>
      </c>
      <c r="C40" s="3">
        <v>0</v>
      </c>
      <c r="E40" s="3">
        <v>125</v>
      </c>
      <c r="F40" s="3">
        <v>260</v>
      </c>
      <c r="G40" s="3">
        <f t="shared" si="1"/>
        <v>385</v>
      </c>
      <c r="H40" s="3">
        <f t="shared" si="2"/>
        <v>477</v>
      </c>
      <c r="I40" s="16">
        <v>2535634.203999999</v>
      </c>
      <c r="J40" s="3">
        <f>VLOOKUP(A40,'[1]Census Pivot-2'!A39:F508,2, FALSE)</f>
        <v>4391386</v>
      </c>
      <c r="K40" s="3">
        <f>VLOOKUP(A40,'[1]Census Pivot-2'!A39:F508,3, FALSE)</f>
        <v>285349</v>
      </c>
      <c r="L40" s="3">
        <f>VLOOKUP(A40,'[1]Census Pivot-2'!$A$2:$F$471,4, FALSE)</f>
        <v>168564</v>
      </c>
      <c r="M40" s="3">
        <f>VLOOKUP(A40,'[1]Census Pivot-2'!$A$2:$F$471,5,FALSE)</f>
        <v>67424</v>
      </c>
      <c r="N40" s="3">
        <f t="shared" si="3"/>
        <v>521337</v>
      </c>
      <c r="O40" s="3">
        <f>VLOOKUP(A40,'[1]Census Pivot-2'!$A$2:$F$471,6, FALSE)</f>
        <v>4913915</v>
      </c>
      <c r="P40" s="17">
        <f t="shared" si="4"/>
        <v>3.628283600799701E-5</v>
      </c>
      <c r="Q40" s="17">
        <f t="shared" si="4"/>
        <v>0</v>
      </c>
      <c r="R40" s="17">
        <f t="shared" si="4"/>
        <v>0</v>
      </c>
      <c r="S40" s="17">
        <f t="shared" si="4"/>
        <v>7.4155810256045179E-4</v>
      </c>
      <c r="T40" s="17">
        <f t="shared" si="4"/>
        <v>3.8561936402467965E-3</v>
      </c>
      <c r="U40" s="17">
        <f t="shared" si="5"/>
        <v>3.8561936402467965E-3</v>
      </c>
      <c r="V40" s="17">
        <f t="shared" si="5"/>
        <v>7.3848585463912974E-4</v>
      </c>
    </row>
    <row r="41" spans="1:22" x14ac:dyDescent="0.2">
      <c r="A41" s="14" t="s">
        <v>56</v>
      </c>
      <c r="B41" s="15">
        <v>94</v>
      </c>
      <c r="C41" s="3">
        <v>0</v>
      </c>
      <c r="D41" s="3">
        <v>20</v>
      </c>
      <c r="E41" s="3">
        <v>116</v>
      </c>
      <c r="F41" s="3">
        <v>272</v>
      </c>
      <c r="G41" s="3">
        <f t="shared" si="1"/>
        <v>408</v>
      </c>
      <c r="H41" s="3">
        <f t="shared" si="2"/>
        <v>502</v>
      </c>
      <c r="I41" s="16">
        <v>2549625.0319999997</v>
      </c>
      <c r="J41" s="3">
        <f>VLOOKUP(A41,'[1]Census Pivot-2'!A40:F509,2, FALSE)</f>
        <v>4501637</v>
      </c>
      <c r="K41" s="3">
        <f>VLOOKUP(A41,'[1]Census Pivot-2'!A40:F509,3, FALSE)</f>
        <v>305322</v>
      </c>
      <c r="L41" s="3">
        <f>VLOOKUP(A41,'[1]Census Pivot-2'!$A$2:$F$471,4, FALSE)</f>
        <v>173395</v>
      </c>
      <c r="M41" s="3">
        <f>VLOOKUP(A41,'[1]Census Pivot-2'!$A$2:$F$471,5,FALSE)</f>
        <v>70469</v>
      </c>
      <c r="N41" s="3">
        <f t="shared" si="3"/>
        <v>549186</v>
      </c>
      <c r="O41" s="3">
        <f>VLOOKUP(A41,'[1]Census Pivot-2'!$A$2:$F$471,6, FALSE)</f>
        <v>5053317</v>
      </c>
      <c r="P41" s="17">
        <f t="shared" si="4"/>
        <v>3.6868166424559958E-5</v>
      </c>
      <c r="Q41" s="17">
        <f t="shared" si="4"/>
        <v>0</v>
      </c>
      <c r="R41" s="17">
        <f t="shared" si="4"/>
        <v>6.5504614800112663E-5</v>
      </c>
      <c r="S41" s="17">
        <f t="shared" si="4"/>
        <v>6.689927621903746E-4</v>
      </c>
      <c r="T41" s="17">
        <f t="shared" si="4"/>
        <v>3.8598532688132372E-3</v>
      </c>
      <c r="U41" s="17">
        <f t="shared" si="5"/>
        <v>3.8598532688132372E-3</v>
      </c>
      <c r="V41" s="17">
        <f t="shared" si="5"/>
        <v>7.429177000142028E-4</v>
      </c>
    </row>
    <row r="42" spans="1:22" x14ac:dyDescent="0.2">
      <c r="A42" s="14" t="s">
        <v>57</v>
      </c>
      <c r="B42" s="15">
        <v>97</v>
      </c>
      <c r="C42" s="3">
        <v>0</v>
      </c>
      <c r="D42" s="3">
        <v>10</v>
      </c>
      <c r="E42" s="3">
        <v>111</v>
      </c>
      <c r="F42" s="3">
        <v>254</v>
      </c>
      <c r="G42" s="3">
        <f t="shared" si="1"/>
        <v>375</v>
      </c>
      <c r="H42" s="3">
        <f t="shared" si="2"/>
        <v>472</v>
      </c>
      <c r="I42" s="16">
        <v>2537045.1020000004</v>
      </c>
      <c r="J42" s="3">
        <f>VLOOKUP(A42,'[1]Census Pivot-2'!A41:F510,2, FALSE)</f>
        <v>4447037</v>
      </c>
      <c r="K42" s="3">
        <f>VLOOKUP(A42,'[1]Census Pivot-2'!A41:F510,3, FALSE)</f>
        <v>316002</v>
      </c>
      <c r="L42" s="3">
        <f>VLOOKUP(A42,'[1]Census Pivot-2'!$A$2:$F$471,4, FALSE)</f>
        <v>171612</v>
      </c>
      <c r="M42" s="3">
        <f>VLOOKUP(A42,'[1]Census Pivot-2'!$A$2:$F$471,5,FALSE)</f>
        <v>71938</v>
      </c>
      <c r="N42" s="3">
        <f t="shared" si="3"/>
        <v>559552</v>
      </c>
      <c r="O42" s="3">
        <f>VLOOKUP(A42,'[1]Census Pivot-2'!$A$2:$F$471,6, FALSE)</f>
        <v>5005219</v>
      </c>
      <c r="P42" s="17">
        <f t="shared" si="4"/>
        <v>3.8233455102368136E-5</v>
      </c>
      <c r="Q42" s="17">
        <f t="shared" si="4"/>
        <v>0</v>
      </c>
      <c r="R42" s="17">
        <f t="shared" si="4"/>
        <v>3.1645369333105487E-5</v>
      </c>
      <c r="S42" s="17">
        <f t="shared" si="4"/>
        <v>6.4680791553038252E-4</v>
      </c>
      <c r="T42" s="17">
        <f t="shared" si="4"/>
        <v>3.5308182045650422E-3</v>
      </c>
      <c r="U42" s="17">
        <f t="shared" si="5"/>
        <v>3.5308182045650422E-3</v>
      </c>
      <c r="V42" s="17">
        <f t="shared" si="5"/>
        <v>6.7017900034313169E-4</v>
      </c>
    </row>
    <row r="43" spans="1:22" x14ac:dyDescent="0.2">
      <c r="A43" s="14" t="s">
        <v>58</v>
      </c>
      <c r="B43" s="15">
        <v>103</v>
      </c>
      <c r="C43" s="3">
        <v>22</v>
      </c>
      <c r="D43" s="3">
        <v>11</v>
      </c>
      <c r="E43" s="3">
        <v>84</v>
      </c>
      <c r="F43" s="3">
        <v>280</v>
      </c>
      <c r="G43" s="3">
        <f t="shared" si="1"/>
        <v>375</v>
      </c>
      <c r="H43" s="3">
        <f t="shared" si="2"/>
        <v>500</v>
      </c>
      <c r="I43" s="16">
        <v>2520077.2250000001</v>
      </c>
      <c r="J43" s="3">
        <f>VLOOKUP(A43,'[1]Census Pivot-2'!A42:F511,2, FALSE)</f>
        <v>4581166</v>
      </c>
      <c r="K43" s="3">
        <f>VLOOKUP(A43,'[1]Census Pivot-2'!A42:F511,3, FALSE)</f>
        <v>343265</v>
      </c>
      <c r="L43" s="3">
        <f>VLOOKUP(A43,'[1]Census Pivot-2'!$A$2:$F$471,4, FALSE)</f>
        <v>177610</v>
      </c>
      <c r="M43" s="3">
        <f>VLOOKUP(A43,'[1]Census Pivot-2'!$A$2:$F$471,5,FALSE)</f>
        <v>73988</v>
      </c>
      <c r="N43" s="3">
        <f t="shared" si="3"/>
        <v>594863</v>
      </c>
      <c r="O43" s="3">
        <f>VLOOKUP(A43,'[1]Census Pivot-2'!$A$2:$F$471,6, FALSE)</f>
        <v>5177271</v>
      </c>
      <c r="P43" s="17">
        <f t="shared" si="4"/>
        <v>4.0871763364315155E-5</v>
      </c>
      <c r="Q43" s="17">
        <f t="shared" si="4"/>
        <v>4.8022708629200516E-6</v>
      </c>
      <c r="R43" s="17">
        <f t="shared" si="4"/>
        <v>3.2045212882175581E-5</v>
      </c>
      <c r="S43" s="17">
        <f t="shared" si="4"/>
        <v>4.729463431113113E-4</v>
      </c>
      <c r="T43" s="17">
        <f t="shared" si="4"/>
        <v>3.7843974698599774E-3</v>
      </c>
      <c r="U43" s="17">
        <f t="shared" si="5"/>
        <v>3.7843974698599774E-3</v>
      </c>
      <c r="V43" s="17">
        <f t="shared" si="5"/>
        <v>6.3039725113177324E-4</v>
      </c>
    </row>
    <row r="44" spans="1:22" x14ac:dyDescent="0.2">
      <c r="A44" s="14" t="s">
        <v>59</v>
      </c>
      <c r="B44" s="15">
        <v>146</v>
      </c>
      <c r="C44" s="3">
        <v>33</v>
      </c>
      <c r="D44" s="3">
        <v>33</v>
      </c>
      <c r="E44" s="3">
        <v>108</v>
      </c>
      <c r="F44" s="3">
        <v>286</v>
      </c>
      <c r="G44" s="3">
        <f t="shared" si="1"/>
        <v>427</v>
      </c>
      <c r="H44" s="3">
        <f t="shared" si="2"/>
        <v>606</v>
      </c>
      <c r="I44" s="16">
        <v>2525748.9230000009</v>
      </c>
      <c r="J44" s="3">
        <f>VLOOKUP(A44,'[1]Census Pivot-2'!A43:F512,2, FALSE)</f>
        <v>4644417</v>
      </c>
      <c r="K44" s="3">
        <f>VLOOKUP(A44,'[1]Census Pivot-2'!A43:F512,3, FALSE)</f>
        <v>364389</v>
      </c>
      <c r="L44" s="3">
        <f>VLOOKUP(A44,'[1]Census Pivot-2'!$A$2:$F$471,4, FALSE)</f>
        <v>182117</v>
      </c>
      <c r="M44" s="3">
        <f>VLOOKUP(A44,'[1]Census Pivot-2'!$A$2:$F$471,5,FALSE)</f>
        <v>77793</v>
      </c>
      <c r="N44" s="3">
        <f t="shared" si="3"/>
        <v>624299</v>
      </c>
      <c r="O44" s="3">
        <f>VLOOKUP(A44,'[1]Census Pivot-2'!$A$2:$F$471,6, FALSE)</f>
        <v>5270658</v>
      </c>
      <c r="P44" s="17">
        <f t="shared" si="4"/>
        <v>5.7804637139698759E-5</v>
      </c>
      <c r="Q44" s="17">
        <f t="shared" si="4"/>
        <v>7.1053051437887682E-6</v>
      </c>
      <c r="R44" s="17">
        <f t="shared" si="4"/>
        <v>9.0562558145278806E-5</v>
      </c>
      <c r="S44" s="17">
        <f t="shared" si="4"/>
        <v>5.930253628162116E-4</v>
      </c>
      <c r="T44" s="17">
        <f t="shared" si="4"/>
        <v>3.6764233285771215E-3</v>
      </c>
      <c r="U44" s="17">
        <f t="shared" si="5"/>
        <v>3.6764233285771215E-3</v>
      </c>
      <c r="V44" s="17">
        <f t="shared" si="5"/>
        <v>6.8396713754146656E-4</v>
      </c>
    </row>
    <row r="45" spans="1:22" x14ac:dyDescent="0.2">
      <c r="A45" s="14" t="s">
        <v>60</v>
      </c>
      <c r="B45" s="15">
        <v>121</v>
      </c>
      <c r="C45" s="3">
        <v>0</v>
      </c>
      <c r="D45" s="3">
        <v>21</v>
      </c>
      <c r="E45" s="3">
        <v>117</v>
      </c>
      <c r="F45" s="3">
        <v>302</v>
      </c>
      <c r="G45" s="3">
        <f t="shared" si="1"/>
        <v>440</v>
      </c>
      <c r="H45" s="3">
        <f t="shared" si="2"/>
        <v>561</v>
      </c>
      <c r="I45" s="16">
        <v>2509918.5599999996</v>
      </c>
      <c r="J45" s="3">
        <f>VLOOKUP(A45,'[1]Census Pivot-2'!A44:F513,2, FALSE)</f>
        <v>5138291</v>
      </c>
      <c r="K45" s="3">
        <f>VLOOKUP(A45,'[1]Census Pivot-2'!A44:F513,3, FALSE)</f>
        <v>433053</v>
      </c>
      <c r="L45" s="3">
        <f>VLOOKUP(A45,'[1]Census Pivot-2'!$A$2:$F$471,4, FALSE)</f>
        <v>213526</v>
      </c>
      <c r="M45" s="3">
        <f>VLOOKUP(A45,'[1]Census Pivot-2'!$A$2:$F$471,5,FALSE)</f>
        <v>87906</v>
      </c>
      <c r="N45" s="3">
        <f t="shared" si="3"/>
        <v>734485</v>
      </c>
      <c r="O45" s="3">
        <f>VLOOKUP(A45,'[1]Census Pivot-2'!$A$2:$F$471,6, FALSE)</f>
        <v>5872653</v>
      </c>
      <c r="P45" s="17">
        <f t="shared" si="4"/>
        <v>4.8208735505744861E-5</v>
      </c>
      <c r="Q45" s="17">
        <f t="shared" si="4"/>
        <v>0</v>
      </c>
      <c r="R45" s="17">
        <f t="shared" si="4"/>
        <v>4.8492909643854215E-5</v>
      </c>
      <c r="S45" s="17">
        <f t="shared" si="4"/>
        <v>5.4794263930387865E-4</v>
      </c>
      <c r="T45" s="17">
        <f t="shared" si="4"/>
        <v>3.4354879075375968E-3</v>
      </c>
      <c r="U45" s="17">
        <f t="shared" si="5"/>
        <v>3.4354879075375968E-3</v>
      </c>
      <c r="V45" s="17">
        <f t="shared" si="5"/>
        <v>5.9905920474890575E-4</v>
      </c>
    </row>
    <row r="46" spans="1:22" x14ac:dyDescent="0.2">
      <c r="A46" s="14" t="s">
        <v>61</v>
      </c>
      <c r="B46" s="15">
        <v>74</v>
      </c>
      <c r="C46" s="3">
        <v>12</v>
      </c>
      <c r="D46" s="3">
        <v>25</v>
      </c>
      <c r="E46" s="3">
        <v>74</v>
      </c>
      <c r="F46" s="3">
        <v>220</v>
      </c>
      <c r="G46" s="3">
        <f t="shared" si="1"/>
        <v>319</v>
      </c>
      <c r="H46" s="3">
        <f t="shared" si="2"/>
        <v>405</v>
      </c>
      <c r="I46" s="16">
        <v>2495086.9609999997</v>
      </c>
      <c r="J46" s="3">
        <f>VLOOKUP(A46,'[1]Census Pivot-2'!A45:F514,2, FALSE)</f>
        <v>4676896</v>
      </c>
      <c r="K46" s="3">
        <f>VLOOKUP(A46,'[1]Census Pivot-2'!A45:F514,3, FALSE)</f>
        <v>410946</v>
      </c>
      <c r="L46" s="3">
        <f>VLOOKUP(A46,'[1]Census Pivot-2'!$A$2:$F$471,4, FALSE)</f>
        <v>193022</v>
      </c>
      <c r="M46" s="3">
        <f>VLOOKUP(A46,'[1]Census Pivot-2'!$A$2:$F$471,5,FALSE)</f>
        <v>78786</v>
      </c>
      <c r="N46" s="3">
        <f t="shared" si="3"/>
        <v>682754</v>
      </c>
      <c r="O46" s="3">
        <f>VLOOKUP(A46,'[1]Census Pivot-2'!$A$2:$F$471,6, FALSE)</f>
        <v>5359693</v>
      </c>
      <c r="P46" s="17">
        <f t="shared" si="4"/>
        <v>2.965828492420229E-5</v>
      </c>
      <c r="Q46" s="17">
        <f t="shared" si="4"/>
        <v>2.5658043283408483E-6</v>
      </c>
      <c r="R46" s="17">
        <f t="shared" si="4"/>
        <v>6.0835243559981119E-5</v>
      </c>
      <c r="S46" s="17">
        <f t="shared" si="4"/>
        <v>3.83375988229321E-4</v>
      </c>
      <c r="T46" s="17">
        <f t="shared" si="4"/>
        <v>2.7923742796943621E-3</v>
      </c>
      <c r="U46" s="17">
        <f t="shared" si="5"/>
        <v>2.7923742796943621E-3</v>
      </c>
      <c r="V46" s="17">
        <f t="shared" si="5"/>
        <v>4.6722538425260048E-4</v>
      </c>
    </row>
    <row r="47" spans="1:22" x14ac:dyDescent="0.2">
      <c r="A47" s="14" t="s">
        <v>62</v>
      </c>
      <c r="B47" s="15">
        <v>114</v>
      </c>
      <c r="C47" s="3">
        <v>42</v>
      </c>
      <c r="D47" s="3">
        <v>33</v>
      </c>
      <c r="E47" s="3">
        <v>65</v>
      </c>
      <c r="F47" s="3">
        <v>236</v>
      </c>
      <c r="G47" s="3">
        <f t="shared" si="1"/>
        <v>334</v>
      </c>
      <c r="H47" s="3">
        <f t="shared" si="2"/>
        <v>490</v>
      </c>
      <c r="I47" s="16">
        <v>2464389</v>
      </c>
      <c r="J47" s="3">
        <f>VLOOKUP(A47,'[1]Census Pivot-2'!A46:F515,2, FALSE)</f>
        <v>5132875</v>
      </c>
      <c r="K47" s="3">
        <f>VLOOKUP(A47,'[1]Census Pivot-2'!A46:F515,3, FALSE)</f>
        <v>468222</v>
      </c>
      <c r="L47" s="3">
        <f>VLOOKUP(A47,'[1]Census Pivot-2'!$A$2:$F$471,4, FALSE)</f>
        <v>220490</v>
      </c>
      <c r="M47" s="3">
        <f>VLOOKUP(A47,'[1]Census Pivot-2'!$A$2:$F$471,5,FALSE)</f>
        <v>93783</v>
      </c>
      <c r="N47" s="3">
        <f t="shared" si="3"/>
        <v>782495</v>
      </c>
      <c r="O47" s="3">
        <f>VLOOKUP(A47,'[1]Census Pivot-2'!$A$2:$F$471,6, FALSE)</f>
        <v>5915370</v>
      </c>
      <c r="P47" s="17">
        <f t="shared" si="4"/>
        <v>4.6258930712643175E-5</v>
      </c>
      <c r="Q47" s="17">
        <f t="shared" si="4"/>
        <v>8.1825487665294787E-6</v>
      </c>
      <c r="R47" s="17">
        <f t="shared" si="4"/>
        <v>7.0479387982623623E-5</v>
      </c>
      <c r="S47" s="17">
        <f t="shared" si="4"/>
        <v>2.9479795002040909E-4</v>
      </c>
      <c r="T47" s="17">
        <f t="shared" si="4"/>
        <v>2.5164475437979166E-3</v>
      </c>
      <c r="U47" s="17">
        <f t="shared" si="5"/>
        <v>2.5164475437979166E-3</v>
      </c>
      <c r="V47" s="17">
        <f t="shared" si="5"/>
        <v>4.2683978811366204E-4</v>
      </c>
    </row>
    <row r="48" spans="1:22" x14ac:dyDescent="0.2">
      <c r="A48" s="14" t="s">
        <v>63</v>
      </c>
      <c r="B48" s="15">
        <v>110</v>
      </c>
      <c r="C48" s="3">
        <v>0</v>
      </c>
      <c r="D48" s="3">
        <v>12</v>
      </c>
      <c r="E48" s="3">
        <v>170</v>
      </c>
      <c r="F48" s="3">
        <v>364</v>
      </c>
      <c r="G48" s="3">
        <f t="shared" si="1"/>
        <v>546</v>
      </c>
      <c r="H48" s="3">
        <f t="shared" si="2"/>
        <v>656</v>
      </c>
      <c r="I48" s="16">
        <v>352170.75300000014</v>
      </c>
      <c r="J48" s="3">
        <f>VLOOKUP(A48,'[1]Census Pivot-2'!A47:F516,2, FALSE)</f>
        <v>3018549</v>
      </c>
      <c r="K48" s="3">
        <f>VLOOKUP(A48,'[1]Census Pivot-2'!A47:F516,3, FALSE)</f>
        <v>233949</v>
      </c>
      <c r="L48" s="3">
        <f>VLOOKUP(A48,'[1]Census Pivot-2'!$A$2:$F$471,4, FALSE)</f>
        <v>164922</v>
      </c>
      <c r="M48" s="3">
        <f>VLOOKUP(A48,'[1]Census Pivot-2'!$A$2:$F$471,5,FALSE)</f>
        <v>77303</v>
      </c>
      <c r="N48" s="3">
        <f t="shared" si="3"/>
        <v>476174</v>
      </c>
      <c r="O48" s="3">
        <f>VLOOKUP(A48,'[1]Census Pivot-2'!$A$2:$F$471,6, FALSE)</f>
        <v>3494487</v>
      </c>
      <c r="P48" s="17">
        <f t="shared" si="4"/>
        <v>3.123484817037034E-4</v>
      </c>
      <c r="Q48" s="17">
        <f t="shared" si="4"/>
        <v>0</v>
      </c>
      <c r="R48" s="17">
        <f t="shared" si="4"/>
        <v>5.1293230575894747E-5</v>
      </c>
      <c r="S48" s="17">
        <f t="shared" si="4"/>
        <v>1.0307903129964469E-3</v>
      </c>
      <c r="T48" s="17">
        <f t="shared" si="4"/>
        <v>4.7087435157755842E-3</v>
      </c>
      <c r="U48" s="17">
        <f t="shared" si="5"/>
        <v>4.7087435157755842E-3</v>
      </c>
      <c r="V48" s="17">
        <f t="shared" si="5"/>
        <v>1.1466396737327112E-3</v>
      </c>
    </row>
    <row r="49" spans="1:22" x14ac:dyDescent="0.2">
      <c r="A49" s="14" t="s">
        <v>64</v>
      </c>
      <c r="B49" s="15">
        <v>113</v>
      </c>
      <c r="C49" s="3">
        <v>0</v>
      </c>
      <c r="D49" s="3">
        <v>20</v>
      </c>
      <c r="E49" s="3">
        <v>100</v>
      </c>
      <c r="F49" s="3">
        <v>339</v>
      </c>
      <c r="G49" s="3">
        <f t="shared" si="1"/>
        <v>459</v>
      </c>
      <c r="H49" s="3">
        <f t="shared" si="2"/>
        <v>572</v>
      </c>
      <c r="I49" s="16">
        <v>337468.978</v>
      </c>
      <c r="J49" s="3">
        <f>VLOOKUP(A49,'[1]Census Pivot-2'!A48:F517,2, FALSE)</f>
        <v>3055023</v>
      </c>
      <c r="K49" s="3">
        <f>VLOOKUP(A49,'[1]Census Pivot-2'!A48:F517,3, FALSE)</f>
        <v>239998</v>
      </c>
      <c r="L49" s="3">
        <f>VLOOKUP(A49,'[1]Census Pivot-2'!$A$2:$F$471,4, FALSE)</f>
        <v>171020</v>
      </c>
      <c r="M49" s="3">
        <f>VLOOKUP(A49,'[1]Census Pivot-2'!$A$2:$F$471,5,FALSE)</f>
        <v>80632</v>
      </c>
      <c r="N49" s="3">
        <f t="shared" si="3"/>
        <v>491650</v>
      </c>
      <c r="O49" s="3">
        <f>VLOOKUP(A49,'[1]Census Pivot-2'!$A$2:$F$471,6, FALSE)</f>
        <v>3545837</v>
      </c>
      <c r="P49" s="17">
        <f t="shared" si="4"/>
        <v>3.3484559282957261E-4</v>
      </c>
      <c r="Q49" s="17">
        <f t="shared" si="4"/>
        <v>0</v>
      </c>
      <c r="R49" s="17">
        <f t="shared" si="4"/>
        <v>8.3334027783564863E-5</v>
      </c>
      <c r="S49" s="17">
        <f t="shared" si="4"/>
        <v>5.8472693252251194E-4</v>
      </c>
      <c r="T49" s="17">
        <f t="shared" si="4"/>
        <v>4.2042861394979659E-3</v>
      </c>
      <c r="U49" s="17">
        <f t="shared" si="5"/>
        <v>4.2042861394979659E-3</v>
      </c>
      <c r="V49" s="17">
        <f t="shared" si="5"/>
        <v>9.3359096918539609E-4</v>
      </c>
    </row>
    <row r="50" spans="1:22" x14ac:dyDescent="0.2">
      <c r="A50" s="14" t="s">
        <v>65</v>
      </c>
      <c r="B50" s="15">
        <v>101</v>
      </c>
      <c r="C50" s="3">
        <v>0</v>
      </c>
      <c r="E50" s="3">
        <v>119</v>
      </c>
      <c r="F50" s="3">
        <v>415</v>
      </c>
      <c r="G50" s="3">
        <f t="shared" si="1"/>
        <v>534</v>
      </c>
      <c r="H50" s="3">
        <f t="shared" si="2"/>
        <v>635</v>
      </c>
      <c r="I50" s="16">
        <v>341927.01299999974</v>
      </c>
      <c r="J50" s="3">
        <f>VLOOKUP(A50,'[1]Census Pivot-2'!A49:F518,2, FALSE)</f>
        <v>3055381</v>
      </c>
      <c r="K50" s="3">
        <f>VLOOKUP(A50,'[1]Census Pivot-2'!A49:F518,3, FALSE)</f>
        <v>248606</v>
      </c>
      <c r="L50" s="3">
        <f>VLOOKUP(A50,'[1]Census Pivot-2'!$A$2:$F$471,4, FALSE)</f>
        <v>166615</v>
      </c>
      <c r="M50" s="3">
        <f>VLOOKUP(A50,'[1]Census Pivot-2'!$A$2:$F$471,5,FALSE)</f>
        <v>84415</v>
      </c>
      <c r="N50" s="3">
        <f t="shared" si="3"/>
        <v>499636</v>
      </c>
      <c r="O50" s="3">
        <f>VLOOKUP(A50,'[1]Census Pivot-2'!$A$2:$F$471,6, FALSE)</f>
        <v>3558172</v>
      </c>
      <c r="P50" s="17">
        <f t="shared" si="4"/>
        <v>2.9538467614432113E-4</v>
      </c>
      <c r="Q50" s="17">
        <f t="shared" si="4"/>
        <v>0</v>
      </c>
      <c r="R50" s="17">
        <f t="shared" si="4"/>
        <v>0</v>
      </c>
      <c r="S50" s="17">
        <f t="shared" si="4"/>
        <v>7.1422140863667736E-4</v>
      </c>
      <c r="T50" s="17">
        <f t="shared" si="4"/>
        <v>4.9161878813007171E-3</v>
      </c>
      <c r="U50" s="17">
        <f t="shared" si="5"/>
        <v>4.9161878813007171E-3</v>
      </c>
      <c r="V50" s="17">
        <f t="shared" si="5"/>
        <v>1.0687780704352768E-3</v>
      </c>
    </row>
    <row r="51" spans="1:22" x14ac:dyDescent="0.2">
      <c r="A51" s="14" t="s">
        <v>66</v>
      </c>
      <c r="B51" s="15">
        <v>111</v>
      </c>
      <c r="C51" s="3">
        <v>0</v>
      </c>
      <c r="E51" s="3">
        <v>113</v>
      </c>
      <c r="F51" s="3">
        <v>317</v>
      </c>
      <c r="G51" s="3">
        <f t="shared" si="1"/>
        <v>430</v>
      </c>
      <c r="H51" s="3">
        <f t="shared" si="2"/>
        <v>541</v>
      </c>
      <c r="I51" s="16">
        <v>332292.17200000014</v>
      </c>
      <c r="J51" s="3">
        <f>VLOOKUP(A51,'[1]Census Pivot-2'!A50:F519,2, FALSE)</f>
        <v>3056958</v>
      </c>
      <c r="K51" s="3">
        <f>VLOOKUP(A51,'[1]Census Pivot-2'!A50:F519,3, FALSE)</f>
        <v>258419</v>
      </c>
      <c r="L51" s="3">
        <f>VLOOKUP(A51,'[1]Census Pivot-2'!$A$2:$F$471,4, FALSE)</f>
        <v>167108</v>
      </c>
      <c r="M51" s="3">
        <f>VLOOKUP(A51,'[1]Census Pivot-2'!$A$2:$F$471,5,FALSE)</f>
        <v>84751</v>
      </c>
      <c r="N51" s="3">
        <f t="shared" si="3"/>
        <v>510278</v>
      </c>
      <c r="O51" s="3">
        <f>VLOOKUP(A51,'[1]Census Pivot-2'!$A$2:$F$471,6, FALSE)</f>
        <v>3572213</v>
      </c>
      <c r="P51" s="17">
        <f t="shared" si="4"/>
        <v>3.3404337915008108E-4</v>
      </c>
      <c r="Q51" s="17">
        <f t="shared" si="4"/>
        <v>0</v>
      </c>
      <c r="R51" s="17">
        <f t="shared" si="4"/>
        <v>0</v>
      </c>
      <c r="S51" s="17">
        <f t="shared" si="4"/>
        <v>6.7620939751537933E-4</v>
      </c>
      <c r="T51" s="17">
        <f t="shared" si="4"/>
        <v>3.7403688452053662E-3</v>
      </c>
      <c r="U51" s="17">
        <f t="shared" si="5"/>
        <v>3.7403688452053662E-3</v>
      </c>
      <c r="V51" s="17">
        <f t="shared" si="5"/>
        <v>8.4267791282399002E-4</v>
      </c>
    </row>
    <row r="52" spans="1:22" x14ac:dyDescent="0.2">
      <c r="A52" s="14" t="s">
        <v>67</v>
      </c>
      <c r="B52" s="15">
        <v>109</v>
      </c>
      <c r="C52" s="3">
        <v>0</v>
      </c>
      <c r="D52" s="3">
        <v>11</v>
      </c>
      <c r="E52" s="3">
        <v>79</v>
      </c>
      <c r="F52" s="3">
        <v>377</v>
      </c>
      <c r="G52" s="3">
        <f t="shared" si="1"/>
        <v>467</v>
      </c>
      <c r="H52" s="3">
        <f t="shared" si="2"/>
        <v>576</v>
      </c>
      <c r="I52" s="16">
        <v>336966.73399999982</v>
      </c>
      <c r="J52" s="3">
        <f>VLOOKUP(A52,'[1]Census Pivot-2'!A51:F520,2, FALSE)</f>
        <v>3060946</v>
      </c>
      <c r="K52" s="3">
        <f>VLOOKUP(A52,'[1]Census Pivot-2'!A51:F520,3, FALSE)</f>
        <v>269152</v>
      </c>
      <c r="L52" s="3">
        <f>VLOOKUP(A52,'[1]Census Pivot-2'!$A$2:$F$471,4, FALSE)</f>
        <v>163768</v>
      </c>
      <c r="M52" s="3">
        <f>VLOOKUP(A52,'[1]Census Pivot-2'!$A$2:$F$471,5,FALSE)</f>
        <v>86889</v>
      </c>
      <c r="N52" s="3">
        <f t="shared" si="3"/>
        <v>519809</v>
      </c>
      <c r="O52" s="3">
        <f>VLOOKUP(A52,'[1]Census Pivot-2'!$A$2:$F$471,6, FALSE)</f>
        <v>3583561</v>
      </c>
      <c r="P52" s="17">
        <f t="shared" si="4"/>
        <v>3.2347406732440259E-4</v>
      </c>
      <c r="Q52" s="17">
        <f t="shared" si="4"/>
        <v>0</v>
      </c>
      <c r="R52" s="17">
        <f t="shared" si="4"/>
        <v>4.0869099988110806E-5</v>
      </c>
      <c r="S52" s="17">
        <f t="shared" si="4"/>
        <v>4.8238972204582093E-4</v>
      </c>
      <c r="T52" s="17">
        <f t="shared" si="4"/>
        <v>4.3388691318809059E-3</v>
      </c>
      <c r="U52" s="17">
        <f t="shared" si="5"/>
        <v>4.3388691318809059E-3</v>
      </c>
      <c r="V52" s="17">
        <f t="shared" si="5"/>
        <v>8.9840691484756904E-4</v>
      </c>
    </row>
    <row r="53" spans="1:22" x14ac:dyDescent="0.2">
      <c r="A53" s="14" t="s">
        <v>68</v>
      </c>
      <c r="B53" s="15">
        <v>99</v>
      </c>
      <c r="C53" s="3">
        <v>0</v>
      </c>
      <c r="D53" s="3">
        <v>30</v>
      </c>
      <c r="E53" s="3">
        <v>103</v>
      </c>
      <c r="F53" s="3">
        <v>364</v>
      </c>
      <c r="G53" s="3">
        <f t="shared" si="1"/>
        <v>497</v>
      </c>
      <c r="H53" s="3">
        <f t="shared" si="2"/>
        <v>596</v>
      </c>
      <c r="I53" s="16">
        <v>327905.65800000011</v>
      </c>
      <c r="J53" s="3">
        <f>VLOOKUP(A53,'[1]Census Pivot-2'!A52:F521,2, FALSE)</f>
        <v>3064316</v>
      </c>
      <c r="K53" s="3">
        <f>VLOOKUP(A53,'[1]Census Pivot-2'!A52:F521,3, FALSE)</f>
        <v>281208</v>
      </c>
      <c r="L53" s="3">
        <f>VLOOKUP(A53,'[1]Census Pivot-2'!$A$2:$F$471,4, FALSE)</f>
        <v>163448</v>
      </c>
      <c r="M53" s="3">
        <f>VLOOKUP(A53,'[1]Census Pivot-2'!$A$2:$F$471,5,FALSE)</f>
        <v>86810</v>
      </c>
      <c r="N53" s="3">
        <f t="shared" si="3"/>
        <v>531466</v>
      </c>
      <c r="O53" s="3">
        <f>VLOOKUP(A53,'[1]Census Pivot-2'!$A$2:$F$471,6, FALSE)</f>
        <v>3592053</v>
      </c>
      <c r="P53" s="17">
        <f t="shared" si="4"/>
        <v>3.0191610783367444E-4</v>
      </c>
      <c r="Q53" s="17">
        <f t="shared" si="4"/>
        <v>0</v>
      </c>
      <c r="R53" s="17">
        <f t="shared" si="4"/>
        <v>1.066825979346249E-4</v>
      </c>
      <c r="S53" s="17">
        <f t="shared" si="4"/>
        <v>6.3016983994909701E-4</v>
      </c>
      <c r="T53" s="17">
        <f t="shared" si="4"/>
        <v>4.1930653150558687E-3</v>
      </c>
      <c r="U53" s="17">
        <f t="shared" si="5"/>
        <v>4.1930653150558687E-3</v>
      </c>
      <c r="V53" s="17">
        <f t="shared" si="5"/>
        <v>9.3514919110535759E-4</v>
      </c>
    </row>
    <row r="54" spans="1:22" x14ac:dyDescent="0.2">
      <c r="A54" s="14" t="s">
        <v>69</v>
      </c>
      <c r="B54" s="15">
        <v>94</v>
      </c>
      <c r="C54" s="3">
        <v>0</v>
      </c>
      <c r="D54" s="3">
        <v>14</v>
      </c>
      <c r="E54" s="3">
        <v>137</v>
      </c>
      <c r="F54" s="3">
        <v>397</v>
      </c>
      <c r="G54" s="3">
        <f t="shared" si="1"/>
        <v>548</v>
      </c>
      <c r="H54" s="3">
        <f t="shared" si="2"/>
        <v>642</v>
      </c>
      <c r="I54" s="16">
        <v>331074.32999999996</v>
      </c>
      <c r="J54" s="3">
        <f>VLOOKUP(A54,'[1]Census Pivot-2'!A53:F522,2, FALSE)</f>
        <v>3053004</v>
      </c>
      <c r="K54" s="3">
        <f>VLOOKUP(A54,'[1]Census Pivot-2'!A53:F522,3, FALSE)</f>
        <v>292293</v>
      </c>
      <c r="L54" s="3">
        <f>VLOOKUP(A54,'[1]Census Pivot-2'!$A$2:$F$471,4, FALSE)</f>
        <v>162166</v>
      </c>
      <c r="M54" s="3">
        <f>VLOOKUP(A54,'[1]Census Pivot-2'!$A$2:$F$471,5,FALSE)</f>
        <v>87957</v>
      </c>
      <c r="N54" s="3">
        <f t="shared" si="3"/>
        <v>542416</v>
      </c>
      <c r="O54" s="3">
        <f>VLOOKUP(A54,'[1]Census Pivot-2'!$A$2:$F$471,6, FALSE)</f>
        <v>3593222</v>
      </c>
      <c r="P54" s="17">
        <f t="shared" si="4"/>
        <v>2.839241568502155E-4</v>
      </c>
      <c r="Q54" s="17">
        <f t="shared" si="4"/>
        <v>0</v>
      </c>
      <c r="R54" s="17">
        <f t="shared" si="4"/>
        <v>4.7897144303832114E-5</v>
      </c>
      <c r="S54" s="17">
        <f t="shared" si="4"/>
        <v>8.4481333941763379E-4</v>
      </c>
      <c r="T54" s="17">
        <f t="shared" si="4"/>
        <v>4.5135691303705219E-3</v>
      </c>
      <c r="U54" s="17">
        <f t="shared" si="5"/>
        <v>4.5135691303705219E-3</v>
      </c>
      <c r="V54" s="17">
        <f t="shared" si="5"/>
        <v>1.010294681572815E-3</v>
      </c>
    </row>
    <row r="55" spans="1:22" x14ac:dyDescent="0.2">
      <c r="A55" s="14" t="s">
        <v>70</v>
      </c>
      <c r="B55" s="15">
        <v>123</v>
      </c>
      <c r="C55" s="3">
        <v>0</v>
      </c>
      <c r="E55" s="3">
        <v>92</v>
      </c>
      <c r="F55" s="3">
        <v>307</v>
      </c>
      <c r="G55" s="3">
        <f t="shared" si="1"/>
        <v>399</v>
      </c>
      <c r="H55" s="3">
        <f t="shared" si="2"/>
        <v>522</v>
      </c>
      <c r="I55" s="16">
        <v>327758.6339999999</v>
      </c>
      <c r="J55" s="3">
        <f>VLOOKUP(A55,'[1]Census Pivot-2'!A54:F523,2, FALSE)</f>
        <v>3037097</v>
      </c>
      <c r="K55" s="3">
        <f>VLOOKUP(A55,'[1]Census Pivot-2'!A54:F523,3, FALSE)</f>
        <v>303526</v>
      </c>
      <c r="L55" s="3">
        <f>VLOOKUP(A55,'[1]Census Pivot-2'!$A$2:$F$471,4, FALSE)</f>
        <v>162788</v>
      </c>
      <c r="M55" s="3">
        <f>VLOOKUP(A55,'[1]Census Pivot-2'!$A$2:$F$471,5,FALSE)</f>
        <v>87325</v>
      </c>
      <c r="N55" s="3">
        <f t="shared" si="3"/>
        <v>553639</v>
      </c>
      <c r="O55" s="3">
        <f>VLOOKUP(A55,'[1]Census Pivot-2'!$A$2:$F$471,6, FALSE)</f>
        <v>3588570</v>
      </c>
      <c r="P55" s="17">
        <f t="shared" si="4"/>
        <v>3.7527615519657078E-4</v>
      </c>
      <c r="Q55" s="17">
        <f t="shared" si="4"/>
        <v>0</v>
      </c>
      <c r="R55" s="17">
        <f t="shared" si="4"/>
        <v>0</v>
      </c>
      <c r="S55" s="17">
        <f t="shared" si="4"/>
        <v>5.6515222252254463E-4</v>
      </c>
      <c r="T55" s="17">
        <f t="shared" si="4"/>
        <v>3.5156026338391067E-3</v>
      </c>
      <c r="U55" s="17">
        <f t="shared" si="5"/>
        <v>3.5156026338391067E-3</v>
      </c>
      <c r="V55" s="17">
        <f t="shared" si="5"/>
        <v>7.2068622333325511E-4</v>
      </c>
    </row>
    <row r="56" spans="1:22" x14ac:dyDescent="0.2">
      <c r="A56" s="14" t="s">
        <v>71</v>
      </c>
      <c r="B56" s="15">
        <v>116</v>
      </c>
      <c r="C56" s="3">
        <v>10</v>
      </c>
      <c r="D56" s="3">
        <v>33</v>
      </c>
      <c r="E56" s="3">
        <v>105</v>
      </c>
      <c r="F56" s="3">
        <v>389</v>
      </c>
      <c r="G56" s="3">
        <f t="shared" si="1"/>
        <v>527</v>
      </c>
      <c r="H56" s="3">
        <f t="shared" si="2"/>
        <v>653</v>
      </c>
      <c r="I56" s="16">
        <v>322790</v>
      </c>
      <c r="J56" s="3">
        <f>VLOOKUP(A56,'[1]Census Pivot-2'!A55:F524,2, FALSE)</f>
        <v>3018721</v>
      </c>
      <c r="K56" s="3">
        <f>VLOOKUP(A56,'[1]Census Pivot-2'!A55:F524,3, FALSE)</f>
        <v>318515</v>
      </c>
      <c r="L56" s="3">
        <f>VLOOKUP(A56,'[1]Census Pivot-2'!$A$2:$F$471,4, FALSE)</f>
        <v>167133</v>
      </c>
      <c r="M56" s="3">
        <f>VLOOKUP(A56,'[1]Census Pivot-2'!$A$2:$F$471,5,FALSE)</f>
        <v>90109</v>
      </c>
      <c r="N56" s="3">
        <f t="shared" si="3"/>
        <v>575757</v>
      </c>
      <c r="O56" s="3">
        <f>VLOOKUP(A56,'[1]Census Pivot-2'!$A$2:$F$471,6, FALSE)</f>
        <v>3594478</v>
      </c>
      <c r="P56" s="17">
        <f t="shared" si="4"/>
        <v>3.5936677096564328E-4</v>
      </c>
      <c r="Q56" s="17">
        <f t="shared" si="4"/>
        <v>3.3126612230809007E-6</v>
      </c>
      <c r="R56" s="17">
        <f t="shared" si="4"/>
        <v>1.0360579564541702E-4</v>
      </c>
      <c r="S56" s="17">
        <f t="shared" si="4"/>
        <v>6.2824217838487913E-4</v>
      </c>
      <c r="T56" s="17">
        <f t="shared" si="4"/>
        <v>4.3169938629881591E-3</v>
      </c>
      <c r="U56" s="17">
        <f t="shared" si="5"/>
        <v>4.3169938629881591E-3</v>
      </c>
      <c r="V56" s="17">
        <f t="shared" si="5"/>
        <v>9.1531670479038903E-4</v>
      </c>
    </row>
    <row r="57" spans="1:22" x14ac:dyDescent="0.2">
      <c r="A57" s="14" t="s">
        <v>72</v>
      </c>
      <c r="B57" s="15">
        <v>110</v>
      </c>
      <c r="C57" s="3">
        <v>0</v>
      </c>
      <c r="F57" s="3">
        <v>10</v>
      </c>
      <c r="G57" s="3">
        <f t="shared" si="1"/>
        <v>10</v>
      </c>
      <c r="H57" s="3">
        <f t="shared" si="2"/>
        <v>120</v>
      </c>
      <c r="I57" s="16">
        <v>212558.02899999998</v>
      </c>
      <c r="J57" s="3">
        <f>VLOOKUP(A57,'[1]Census Pivot-2'!A56:F525,2, FALSE)</f>
        <v>758914</v>
      </c>
      <c r="K57" s="3">
        <f>VLOOKUP(A57,'[1]Census Pivot-2'!A56:F525,3, FALSE)</f>
        <v>67708</v>
      </c>
      <c r="L57" s="3">
        <f>VLOOKUP(A57,'[1]Census Pivot-2'!$A$2:$F$471,4, FALSE)</f>
        <v>39449</v>
      </c>
      <c r="M57" s="3">
        <f>VLOOKUP(A57,'[1]Census Pivot-2'!$A$2:$F$471,5,FALSE)</f>
        <v>15623</v>
      </c>
      <c r="N57" s="3">
        <f t="shared" si="3"/>
        <v>122780</v>
      </c>
      <c r="O57" s="3">
        <f>VLOOKUP(A57,'[1]Census Pivot-2'!$A$2:$F$471,6, FALSE)</f>
        <v>881278</v>
      </c>
      <c r="P57" s="17">
        <f t="shared" si="4"/>
        <v>5.1750573957382723E-4</v>
      </c>
      <c r="Q57" s="17">
        <f t="shared" si="4"/>
        <v>0</v>
      </c>
      <c r="R57" s="17">
        <f t="shared" si="4"/>
        <v>0</v>
      </c>
      <c r="S57" s="17">
        <f t="shared" si="4"/>
        <v>0</v>
      </c>
      <c r="T57" s="17">
        <f t="shared" si="4"/>
        <v>6.4008193048710233E-4</v>
      </c>
      <c r="U57" s="17">
        <f t="shared" si="5"/>
        <v>6.4008193048710233E-4</v>
      </c>
      <c r="V57" s="17">
        <f t="shared" si="5"/>
        <v>8.1446489656295808E-5</v>
      </c>
    </row>
    <row r="58" spans="1:22" x14ac:dyDescent="0.2">
      <c r="A58" s="14" t="s">
        <v>73</v>
      </c>
      <c r="B58" s="15">
        <v>93</v>
      </c>
      <c r="C58" s="3">
        <v>0</v>
      </c>
      <c r="F58" s="3">
        <v>21</v>
      </c>
      <c r="G58" s="3">
        <f t="shared" si="1"/>
        <v>21</v>
      </c>
      <c r="H58" s="3">
        <f t="shared" si="2"/>
        <v>114</v>
      </c>
      <c r="I58" s="16">
        <v>205283.99900000001</v>
      </c>
      <c r="J58" s="3">
        <f>VLOOKUP(A58,'[1]Census Pivot-2'!A57:F526,2, FALSE)</f>
        <v>768805</v>
      </c>
      <c r="K58" s="3">
        <f>VLOOKUP(A58,'[1]Census Pivot-2'!A57:F526,3, FALSE)</f>
        <v>73351</v>
      </c>
      <c r="L58" s="3">
        <f>VLOOKUP(A58,'[1]Census Pivot-2'!$A$2:$F$471,4, FALSE)</f>
        <v>41219</v>
      </c>
      <c r="M58" s="3">
        <f>VLOOKUP(A58,'[1]Census Pivot-2'!$A$2:$F$471,5,FALSE)</f>
        <v>16163</v>
      </c>
      <c r="N58" s="3">
        <f t="shared" si="3"/>
        <v>130733</v>
      </c>
      <c r="O58" s="3">
        <f>VLOOKUP(A58,'[1]Census Pivot-2'!$A$2:$F$471,6, FALSE)</f>
        <v>900131</v>
      </c>
      <c r="P58" s="17">
        <f t="shared" si="4"/>
        <v>4.5303092522082052E-4</v>
      </c>
      <c r="Q58" s="17">
        <f t="shared" si="4"/>
        <v>0</v>
      </c>
      <c r="R58" s="17">
        <f t="shared" si="4"/>
        <v>0</v>
      </c>
      <c r="S58" s="17">
        <f t="shared" si="4"/>
        <v>0</v>
      </c>
      <c r="T58" s="17">
        <f t="shared" si="4"/>
        <v>1.2992637505413599E-3</v>
      </c>
      <c r="U58" s="17">
        <f t="shared" si="5"/>
        <v>1.2992637505413599E-3</v>
      </c>
      <c r="V58" s="17">
        <f t="shared" si="5"/>
        <v>1.606327400120857E-4</v>
      </c>
    </row>
    <row r="59" spans="1:22" x14ac:dyDescent="0.2">
      <c r="A59" s="14" t="s">
        <v>74</v>
      </c>
      <c r="B59" s="15">
        <v>99</v>
      </c>
      <c r="C59" s="3">
        <v>0</v>
      </c>
      <c r="F59" s="3">
        <v>10</v>
      </c>
      <c r="G59" s="3">
        <f t="shared" si="1"/>
        <v>10</v>
      </c>
      <c r="H59" s="3">
        <f t="shared" si="2"/>
        <v>109</v>
      </c>
      <c r="I59" s="16">
        <v>203157.07199999999</v>
      </c>
      <c r="J59" s="3">
        <f>VLOOKUP(A59,'[1]Census Pivot-2'!A58:F527,2, FALSE)</f>
        <v>773013</v>
      </c>
      <c r="K59" s="3">
        <f>VLOOKUP(A59,'[1]Census Pivot-2'!A58:F527,3, FALSE)</f>
        <v>77609</v>
      </c>
      <c r="L59" s="3">
        <f>VLOOKUP(A59,'[1]Census Pivot-2'!$A$2:$F$471,4, FALSE)</f>
        <v>41070</v>
      </c>
      <c r="M59" s="3">
        <f>VLOOKUP(A59,'[1]Census Pivot-2'!$A$2:$F$471,5,FALSE)</f>
        <v>16718</v>
      </c>
      <c r="N59" s="3">
        <f t="shared" si="3"/>
        <v>135397</v>
      </c>
      <c r="O59" s="3">
        <f>VLOOKUP(A59,'[1]Census Pivot-2'!$A$2:$F$471,6, FALSE)</f>
        <v>908446</v>
      </c>
      <c r="P59" s="17">
        <f t="shared" si="4"/>
        <v>4.8730767295169527E-4</v>
      </c>
      <c r="Q59" s="17">
        <f t="shared" si="4"/>
        <v>0</v>
      </c>
      <c r="R59" s="17">
        <f t="shared" si="4"/>
        <v>0</v>
      </c>
      <c r="S59" s="17">
        <f t="shared" si="4"/>
        <v>0</v>
      </c>
      <c r="T59" s="17">
        <f t="shared" si="4"/>
        <v>5.9815767436296205E-4</v>
      </c>
      <c r="U59" s="17">
        <f t="shared" si="5"/>
        <v>5.9815767436296205E-4</v>
      </c>
      <c r="V59" s="17">
        <f t="shared" si="5"/>
        <v>7.3856880137669227E-5</v>
      </c>
    </row>
    <row r="60" spans="1:22" x14ac:dyDescent="0.2">
      <c r="A60" s="14" t="s">
        <v>75</v>
      </c>
      <c r="B60" s="15">
        <v>103</v>
      </c>
      <c r="C60" s="3">
        <v>0</v>
      </c>
      <c r="E60" s="3">
        <v>11</v>
      </c>
      <c r="F60" s="3">
        <v>20</v>
      </c>
      <c r="G60" s="3">
        <f t="shared" si="1"/>
        <v>31</v>
      </c>
      <c r="H60" s="3">
        <f t="shared" si="2"/>
        <v>134</v>
      </c>
      <c r="I60" s="16">
        <v>199318.37699999998</v>
      </c>
      <c r="J60" s="3">
        <f>VLOOKUP(A60,'[1]Census Pivot-2'!A59:F528,2, FALSE)</f>
        <v>776039</v>
      </c>
      <c r="K60" s="3">
        <f>VLOOKUP(A60,'[1]Census Pivot-2'!A59:F528,3, FALSE)</f>
        <v>81245</v>
      </c>
      <c r="L60" s="3">
        <f>VLOOKUP(A60,'[1]Census Pivot-2'!$A$2:$F$471,4, FALSE)</f>
        <v>42241</v>
      </c>
      <c r="M60" s="3">
        <f>VLOOKUP(A60,'[1]Census Pivot-2'!$A$2:$F$471,5,FALSE)</f>
        <v>17598</v>
      </c>
      <c r="N60" s="3">
        <f t="shared" si="3"/>
        <v>141084</v>
      </c>
      <c r="O60" s="3">
        <f>VLOOKUP(A60,'[1]Census Pivot-2'!$A$2:$F$471,6, FALSE)</f>
        <v>917060</v>
      </c>
      <c r="P60" s="17">
        <f t="shared" si="4"/>
        <v>5.1676118153420447E-4</v>
      </c>
      <c r="Q60" s="17">
        <f t="shared" si="4"/>
        <v>0</v>
      </c>
      <c r="R60" s="17">
        <f t="shared" si="4"/>
        <v>0</v>
      </c>
      <c r="S60" s="17">
        <f t="shared" si="4"/>
        <v>2.6041050164532091E-4</v>
      </c>
      <c r="T60" s="17">
        <f t="shared" si="4"/>
        <v>1.1364927832708263E-3</v>
      </c>
      <c r="U60" s="17">
        <f t="shared" si="5"/>
        <v>1.1364927832708263E-3</v>
      </c>
      <c r="V60" s="17">
        <f t="shared" si="5"/>
        <v>2.1972725468515211E-4</v>
      </c>
    </row>
    <row r="61" spans="1:22" x14ac:dyDescent="0.2">
      <c r="A61" s="14" t="s">
        <v>76</v>
      </c>
      <c r="B61" s="15">
        <v>118</v>
      </c>
      <c r="C61" s="3">
        <v>0</v>
      </c>
      <c r="D61" s="3">
        <v>10</v>
      </c>
      <c r="F61" s="3">
        <v>42</v>
      </c>
      <c r="G61" s="3">
        <f t="shared" si="1"/>
        <v>52</v>
      </c>
      <c r="H61" s="3">
        <f t="shared" si="2"/>
        <v>170</v>
      </c>
      <c r="I61" s="16">
        <v>197304.91999999998</v>
      </c>
      <c r="J61" s="3">
        <f>VLOOKUP(A61,'[1]Census Pivot-2'!A60:F529,2, FALSE)</f>
        <v>778735</v>
      </c>
      <c r="K61" s="3">
        <f>VLOOKUP(A61,'[1]Census Pivot-2'!A60:F529,3, FALSE)</f>
        <v>85954</v>
      </c>
      <c r="L61" s="3">
        <f>VLOOKUP(A61,'[1]Census Pivot-2'!$A$2:$F$471,4, FALSE)</f>
        <v>43807</v>
      </c>
      <c r="M61" s="3">
        <f>VLOOKUP(A61,'[1]Census Pivot-2'!$A$2:$F$471,5,FALSE)</f>
        <v>17789</v>
      </c>
      <c r="N61" s="3">
        <f t="shared" si="3"/>
        <v>147550</v>
      </c>
      <c r="O61" s="3">
        <f>VLOOKUP(A61,'[1]Census Pivot-2'!$A$2:$F$471,6, FALSE)</f>
        <v>926454</v>
      </c>
      <c r="P61" s="17">
        <f t="shared" si="4"/>
        <v>5.9805908539939097E-4</v>
      </c>
      <c r="Q61" s="17">
        <f t="shared" si="4"/>
        <v>0</v>
      </c>
      <c r="R61" s="17">
        <f t="shared" si="4"/>
        <v>1.1634129883426018E-4</v>
      </c>
      <c r="S61" s="17">
        <f t="shared" si="4"/>
        <v>0</v>
      </c>
      <c r="T61" s="17">
        <f t="shared" si="4"/>
        <v>2.3610096126819944E-3</v>
      </c>
      <c r="U61" s="17">
        <f t="shared" si="5"/>
        <v>2.3610096126819944E-3</v>
      </c>
      <c r="V61" s="17">
        <f t="shared" si="5"/>
        <v>3.5242290748898681E-4</v>
      </c>
    </row>
    <row r="62" spans="1:22" x14ac:dyDescent="0.2">
      <c r="A62" s="14" t="s">
        <v>77</v>
      </c>
      <c r="B62" s="15">
        <v>109</v>
      </c>
      <c r="C62" s="3">
        <v>0</v>
      </c>
      <c r="E62" s="3">
        <v>10</v>
      </c>
      <c r="G62" s="3">
        <f t="shared" si="1"/>
        <v>10</v>
      </c>
      <c r="H62" s="3">
        <f t="shared" si="2"/>
        <v>119</v>
      </c>
      <c r="I62" s="16">
        <v>194081.70499999999</v>
      </c>
      <c r="J62" s="3">
        <f>VLOOKUP(A62,'[1]Census Pivot-2'!A61:F530,2, FALSE)</f>
        <v>783167</v>
      </c>
      <c r="K62" s="3">
        <f>VLOOKUP(A62,'[1]Census Pivot-2'!A61:F530,3, FALSE)</f>
        <v>95605</v>
      </c>
      <c r="L62" s="3">
        <f>VLOOKUP(A62,'[1]Census Pivot-2'!$A$2:$F$471,4, FALSE)</f>
        <v>46641</v>
      </c>
      <c r="M62" s="3">
        <f>VLOOKUP(A62,'[1]Census Pivot-2'!$A$2:$F$471,5,FALSE)</f>
        <v>18319</v>
      </c>
      <c r="N62" s="3">
        <f t="shared" si="3"/>
        <v>160565</v>
      </c>
      <c r="O62" s="3">
        <f>VLOOKUP(A62,'[1]Census Pivot-2'!$A$2:$F$471,6, FALSE)</f>
        <v>943732</v>
      </c>
      <c r="P62" s="17">
        <f t="shared" si="4"/>
        <v>5.616191387024347E-4</v>
      </c>
      <c r="Q62" s="17">
        <f t="shared" si="4"/>
        <v>0</v>
      </c>
      <c r="R62" s="17">
        <f t="shared" si="4"/>
        <v>0</v>
      </c>
      <c r="S62" s="17">
        <f t="shared" si="4"/>
        <v>2.144036362856714E-4</v>
      </c>
      <c r="T62" s="17">
        <f t="shared" si="4"/>
        <v>0</v>
      </c>
      <c r="U62" s="17">
        <f t="shared" si="5"/>
        <v>0</v>
      </c>
      <c r="V62" s="17">
        <f t="shared" si="5"/>
        <v>6.228007349048672E-5</v>
      </c>
    </row>
    <row r="63" spans="1:22" x14ac:dyDescent="0.2">
      <c r="A63" s="14" t="s">
        <v>78</v>
      </c>
      <c r="B63" s="15">
        <v>78</v>
      </c>
      <c r="C63" s="3">
        <v>393</v>
      </c>
      <c r="D63" s="3">
        <v>284</v>
      </c>
      <c r="E63" s="3">
        <v>604</v>
      </c>
      <c r="F63" s="3">
        <v>973</v>
      </c>
      <c r="G63" s="3">
        <f t="shared" si="1"/>
        <v>1861</v>
      </c>
      <c r="H63" s="3">
        <f t="shared" si="2"/>
        <v>2332</v>
      </c>
      <c r="I63" s="16">
        <v>191428.15599999999</v>
      </c>
      <c r="J63" s="3">
        <f>VLOOKUP(A63,'[1]Census Pivot-2'!A62:F531,2, FALSE)</f>
        <v>15154759</v>
      </c>
      <c r="K63" s="3">
        <f>VLOOKUP(A63,'[1]Census Pivot-2'!A62:F531,3, FALSE)</f>
        <v>1478981</v>
      </c>
      <c r="L63" s="3">
        <f>VLOOKUP(A63,'[1]Census Pivot-2'!$A$2:$F$471,4, FALSE)</f>
        <v>1165062</v>
      </c>
      <c r="M63" s="3">
        <f>VLOOKUP(A63,'[1]Census Pivot-2'!$A$2:$F$471,5,FALSE)</f>
        <v>427421</v>
      </c>
      <c r="N63" s="3">
        <f t="shared" si="3"/>
        <v>3071464</v>
      </c>
      <c r="O63" s="3">
        <f>VLOOKUP(A63,'[1]Census Pivot-2'!$A$2:$F$471,6, FALSE)</f>
        <v>18222420</v>
      </c>
      <c r="P63" s="17">
        <f t="shared" si="4"/>
        <v>4.0746357082392833E-4</v>
      </c>
      <c r="Q63" s="17">
        <f t="shared" si="4"/>
        <v>2.5932448018473931E-5</v>
      </c>
      <c r="R63" s="17">
        <f t="shared" si="4"/>
        <v>1.9202410308178402E-4</v>
      </c>
      <c r="S63" s="17">
        <f t="shared" si="4"/>
        <v>5.1842734549749283E-4</v>
      </c>
      <c r="T63" s="17">
        <f t="shared" si="4"/>
        <v>2.2764440680266059E-3</v>
      </c>
      <c r="U63" s="17">
        <f t="shared" si="5"/>
        <v>2.2764440680266059E-3</v>
      </c>
      <c r="V63" s="17">
        <f t="shared" si="5"/>
        <v>6.0589998775828079E-4</v>
      </c>
    </row>
    <row r="64" spans="1:22" x14ac:dyDescent="0.2">
      <c r="A64" s="14" t="s">
        <v>79</v>
      </c>
      <c r="B64" s="15">
        <v>118</v>
      </c>
      <c r="C64" s="3">
        <v>200</v>
      </c>
      <c r="D64" s="3">
        <v>294</v>
      </c>
      <c r="E64" s="3">
        <v>648</v>
      </c>
      <c r="F64" s="3">
        <v>962</v>
      </c>
      <c r="G64" s="3">
        <f t="shared" si="1"/>
        <v>1904</v>
      </c>
      <c r="H64" s="3">
        <f t="shared" si="2"/>
        <v>2222</v>
      </c>
      <c r="I64" s="16">
        <v>188741.39800000002</v>
      </c>
      <c r="J64" s="3">
        <f>VLOOKUP(A64,'[1]Census Pivot-2'!A63:F532,2, FALSE)</f>
        <v>15403600</v>
      </c>
      <c r="K64" s="3">
        <f>VLOOKUP(A64,'[1]Census Pivot-2'!A63:F532,3, FALSE)</f>
        <v>1637564</v>
      </c>
      <c r="L64" s="3">
        <f>VLOOKUP(A64,'[1]Census Pivot-2'!$A$2:$F$471,4, FALSE)</f>
        <v>1089158</v>
      </c>
      <c r="M64" s="3">
        <f>VLOOKUP(A64,'[1]Census Pivot-2'!$A$2:$F$471,5,FALSE)</f>
        <v>413686</v>
      </c>
      <c r="N64" s="3">
        <f t="shared" si="3"/>
        <v>3140408</v>
      </c>
      <c r="O64" s="3">
        <f>VLOOKUP(A64,'[1]Census Pivot-2'!$A$2:$F$471,6, FALSE)</f>
        <v>18549507</v>
      </c>
      <c r="P64" s="17">
        <f t="shared" si="4"/>
        <v>6.2519405520139253E-4</v>
      </c>
      <c r="Q64" s="17">
        <f t="shared" si="4"/>
        <v>1.2983977771430056E-5</v>
      </c>
      <c r="R64" s="17">
        <f t="shared" si="4"/>
        <v>1.7953496779362515E-4</v>
      </c>
      <c r="S64" s="17">
        <f t="shared" si="4"/>
        <v>5.9495500193727628E-4</v>
      </c>
      <c r="T64" s="17">
        <f t="shared" si="4"/>
        <v>2.3254352334862675E-3</v>
      </c>
      <c r="U64" s="17">
        <f t="shared" si="5"/>
        <v>2.3254352334862675E-3</v>
      </c>
      <c r="V64" s="17">
        <f t="shared" si="5"/>
        <v>6.0629064758464509E-4</v>
      </c>
    </row>
    <row r="65" spans="1:22" x14ac:dyDescent="0.2">
      <c r="A65" s="14" t="s">
        <v>80</v>
      </c>
      <c r="B65" s="15">
        <v>113</v>
      </c>
      <c r="C65" s="3">
        <v>277</v>
      </c>
      <c r="D65" s="3">
        <v>327</v>
      </c>
      <c r="E65" s="3">
        <v>629</v>
      </c>
      <c r="F65" s="3">
        <v>1078</v>
      </c>
      <c r="G65" s="3">
        <f t="shared" si="1"/>
        <v>2034</v>
      </c>
      <c r="H65" s="3">
        <f t="shared" si="2"/>
        <v>2424</v>
      </c>
      <c r="I65" s="16">
        <v>186188</v>
      </c>
      <c r="J65" s="3">
        <f>VLOOKUP(A65,'[1]Census Pivot-2'!A64:F533,2, FALSE)</f>
        <v>15437052</v>
      </c>
      <c r="K65" s="3">
        <f>VLOOKUP(A65,'[1]Census Pivot-2'!A64:F533,3, FALSE)</f>
        <v>1677540</v>
      </c>
      <c r="L65" s="3">
        <f>VLOOKUP(A65,'[1]Census Pivot-2'!$A$2:$F$471,4, FALSE)</f>
        <v>1093328</v>
      </c>
      <c r="M65" s="3">
        <f>VLOOKUP(A65,'[1]Census Pivot-2'!$A$2:$F$471,5,FALSE)</f>
        <v>430245</v>
      </c>
      <c r="N65" s="3">
        <f t="shared" si="3"/>
        <v>3201113</v>
      </c>
      <c r="O65" s="3">
        <f>VLOOKUP(A65,'[1]Census Pivot-2'!$A$2:$F$471,6, FALSE)</f>
        <v>18633958</v>
      </c>
      <c r="P65" s="17">
        <f t="shared" si="4"/>
        <v>6.0691344232711021E-4</v>
      </c>
      <c r="Q65" s="17">
        <f t="shared" si="4"/>
        <v>1.7943840572668925E-5</v>
      </c>
      <c r="R65" s="17">
        <f t="shared" si="4"/>
        <v>1.9492828785006616E-4</v>
      </c>
      <c r="S65" s="17">
        <f t="shared" si="4"/>
        <v>5.7530768442772896E-4</v>
      </c>
      <c r="T65" s="17">
        <f t="shared" si="4"/>
        <v>2.5055491638485048E-3</v>
      </c>
      <c r="U65" s="17">
        <f t="shared" si="5"/>
        <v>2.5055491638485048E-3</v>
      </c>
      <c r="V65" s="17">
        <f t="shared" si="5"/>
        <v>6.3540399854675547E-4</v>
      </c>
    </row>
    <row r="66" spans="1:22" x14ac:dyDescent="0.2">
      <c r="A66" s="14" t="s">
        <v>81</v>
      </c>
      <c r="B66" s="15">
        <v>110</v>
      </c>
      <c r="C66" s="3">
        <v>211</v>
      </c>
      <c r="D66" s="3">
        <v>324</v>
      </c>
      <c r="E66" s="3">
        <v>606</v>
      </c>
      <c r="F66" s="3">
        <v>1055</v>
      </c>
      <c r="G66" s="3">
        <f t="shared" si="1"/>
        <v>1985</v>
      </c>
      <c r="H66" s="3">
        <f t="shared" si="2"/>
        <v>2306</v>
      </c>
      <c r="I66" s="16">
        <v>58270.941999999995</v>
      </c>
      <c r="J66" s="3">
        <f>VLOOKUP(A66,'[1]Census Pivot-2'!A65:F534,2, FALSE)</f>
        <v>15425287</v>
      </c>
      <c r="K66" s="3">
        <f>VLOOKUP(A66,'[1]Census Pivot-2'!A65:F534,3, FALSE)</f>
        <v>1732395</v>
      </c>
      <c r="L66" s="3">
        <f>VLOOKUP(A66,'[1]Census Pivot-2'!$A$2:$F$471,4, FALSE)</f>
        <v>1095271</v>
      </c>
      <c r="M66" s="3">
        <f>VLOOKUP(A66,'[1]Census Pivot-2'!$A$2:$F$471,5,FALSE)</f>
        <v>445260</v>
      </c>
      <c r="N66" s="3">
        <f t="shared" si="3"/>
        <v>3272926</v>
      </c>
      <c r="O66" s="3">
        <f>VLOOKUP(A66,'[1]Census Pivot-2'!$A$2:$F$471,6, FALSE)</f>
        <v>18696017</v>
      </c>
      <c r="P66" s="17">
        <f t="shared" si="4"/>
        <v>1.8877333405730768E-3</v>
      </c>
      <c r="Q66" s="17">
        <f t="shared" si="4"/>
        <v>1.3678837871865852E-5</v>
      </c>
      <c r="R66" s="17">
        <f t="shared" si="4"/>
        <v>1.8702432182037007E-4</v>
      </c>
      <c r="S66" s="17">
        <f t="shared" si="4"/>
        <v>5.5328772513834473E-4</v>
      </c>
      <c r="T66" s="17">
        <f t="shared" si="4"/>
        <v>2.3694021470601445E-3</v>
      </c>
      <c r="U66" s="17">
        <f t="shared" si="5"/>
        <v>2.3694021470601445E-3</v>
      </c>
      <c r="V66" s="17">
        <f t="shared" si="5"/>
        <v>6.064909502995179E-4</v>
      </c>
    </row>
    <row r="67" spans="1:22" x14ac:dyDescent="0.2">
      <c r="A67" s="14" t="s">
        <v>82</v>
      </c>
      <c r="B67" s="15">
        <v>96</v>
      </c>
      <c r="C67" s="3">
        <v>406</v>
      </c>
      <c r="D67" s="3">
        <v>374</v>
      </c>
      <c r="E67" s="3">
        <v>609</v>
      </c>
      <c r="F67" s="3">
        <v>1153</v>
      </c>
      <c r="G67" s="3">
        <f t="shared" si="1"/>
        <v>2136</v>
      </c>
      <c r="H67" s="3">
        <f t="shared" si="2"/>
        <v>2638</v>
      </c>
      <c r="I67" s="16">
        <v>55855.555999999997</v>
      </c>
      <c r="J67" s="3">
        <f>VLOOKUP(A67,'[1]Census Pivot-2'!A66:F535,2, FALSE)</f>
        <v>15493365</v>
      </c>
      <c r="K67" s="3">
        <f>VLOOKUP(A67,'[1]Census Pivot-2'!A66:F535,3, FALSE)</f>
        <v>1780376</v>
      </c>
      <c r="L67" s="3">
        <f>VLOOKUP(A67,'[1]Census Pivot-2'!$A$2:$F$471,4, FALSE)</f>
        <v>1093988</v>
      </c>
      <c r="M67" s="3">
        <f>VLOOKUP(A67,'[1]Census Pivot-2'!$A$2:$F$471,5,FALSE)</f>
        <v>458531</v>
      </c>
      <c r="N67" s="3">
        <f t="shared" si="3"/>
        <v>3332895</v>
      </c>
      <c r="O67" s="3">
        <f>VLOOKUP(A67,'[1]Census Pivot-2'!$A$2:$F$471,6, FALSE)</f>
        <v>18828013</v>
      </c>
      <c r="P67" s="17">
        <f t="shared" si="4"/>
        <v>1.718718904167743E-3</v>
      </c>
      <c r="Q67" s="17">
        <f t="shared" si="4"/>
        <v>2.6204765717453892E-5</v>
      </c>
      <c r="R67" s="17">
        <f t="shared" si="4"/>
        <v>2.1006798563898862E-4</v>
      </c>
      <c r="S67" s="17">
        <f t="shared" si="4"/>
        <v>5.5667886667861073E-4</v>
      </c>
      <c r="T67" s="17">
        <f t="shared" si="4"/>
        <v>2.5145519059780038E-3</v>
      </c>
      <c r="U67" s="17">
        <f t="shared" si="5"/>
        <v>2.5145519059780038E-3</v>
      </c>
      <c r="V67" s="17">
        <f t="shared" si="5"/>
        <v>6.4088427628233109E-4</v>
      </c>
    </row>
    <row r="68" spans="1:22" x14ac:dyDescent="0.2">
      <c r="A68" s="14" t="s">
        <v>83</v>
      </c>
      <c r="B68" s="15">
        <v>110</v>
      </c>
      <c r="C68" s="3">
        <v>451</v>
      </c>
      <c r="D68" s="3">
        <v>388</v>
      </c>
      <c r="E68" s="3">
        <v>671</v>
      </c>
      <c r="F68" s="3">
        <v>1084</v>
      </c>
      <c r="G68" s="3">
        <f t="shared" ref="G68:G131" si="6">SUM(D68,E68,F68)</f>
        <v>2143</v>
      </c>
      <c r="H68" s="3">
        <f t="shared" ref="H68:H131" si="7">SUM(B68,C68,D68,E68,F68)</f>
        <v>2704</v>
      </c>
      <c r="I68" s="16">
        <v>55769.298000000003</v>
      </c>
      <c r="J68" s="3">
        <f>VLOOKUP(A68,'[1]Census Pivot-2'!A67:F536,2, FALSE)</f>
        <v>15730872</v>
      </c>
      <c r="K68" s="3">
        <f>VLOOKUP(A68,'[1]Census Pivot-2'!A67:F536,3, FALSE)</f>
        <v>1871180</v>
      </c>
      <c r="L68" s="3">
        <f>VLOOKUP(A68,'[1]Census Pivot-2'!$A$2:$F$471,4, FALSE)</f>
        <v>1124171</v>
      </c>
      <c r="M68" s="3">
        <f>VLOOKUP(A68,'[1]Census Pivot-2'!$A$2:$F$471,5,FALSE)</f>
        <v>476817</v>
      </c>
      <c r="N68" s="3">
        <f t="shared" ref="N68:N131" si="8">SUM(K68,L68,M68)</f>
        <v>3472168</v>
      </c>
      <c r="O68" s="3">
        <f>VLOOKUP(A68,'[1]Census Pivot-2'!$A$2:$F$471,6, FALSE)</f>
        <v>19202176</v>
      </c>
      <c r="P68" s="17">
        <f t="shared" ref="P68:T118" si="9">B68/I68</f>
        <v>1.9724114153274797E-3</v>
      </c>
      <c r="Q68" s="17">
        <f t="shared" si="9"/>
        <v>2.8669739350749277E-5</v>
      </c>
      <c r="R68" s="17">
        <f t="shared" si="9"/>
        <v>2.0735578618839449E-4</v>
      </c>
      <c r="S68" s="17">
        <f t="shared" si="9"/>
        <v>5.9688428183968451E-4</v>
      </c>
      <c r="T68" s="17">
        <f t="shared" si="9"/>
        <v>2.2734088759419234E-3</v>
      </c>
      <c r="U68" s="17">
        <f t="shared" ref="U68:V131" si="10">F68/M68</f>
        <v>2.2734088759419234E-3</v>
      </c>
      <c r="V68" s="17">
        <f t="shared" si="10"/>
        <v>6.1719363809585245E-4</v>
      </c>
    </row>
    <row r="69" spans="1:22" x14ac:dyDescent="0.2">
      <c r="A69" s="14" t="s">
        <v>84</v>
      </c>
      <c r="B69" s="15">
        <v>99</v>
      </c>
      <c r="C69" s="3">
        <v>280</v>
      </c>
      <c r="D69" s="3">
        <v>441</v>
      </c>
      <c r="E69" s="3">
        <v>733</v>
      </c>
      <c r="F69" s="3">
        <v>1097</v>
      </c>
      <c r="G69" s="3">
        <f t="shared" si="6"/>
        <v>2271</v>
      </c>
      <c r="H69" s="3">
        <f t="shared" si="7"/>
        <v>2650</v>
      </c>
      <c r="I69" s="16">
        <v>56156.893000000004</v>
      </c>
      <c r="J69" s="3">
        <f>VLOOKUP(A69,'[1]Census Pivot-2'!A68:F537,2, FALSE)</f>
        <v>15746355</v>
      </c>
      <c r="K69" s="3">
        <f>VLOOKUP(A69,'[1]Census Pivot-2'!A68:F537,3, FALSE)</f>
        <v>1961765</v>
      </c>
      <c r="L69" s="3">
        <f>VLOOKUP(A69,'[1]Census Pivot-2'!$A$2:$F$471,4, FALSE)</f>
        <v>1157635</v>
      </c>
      <c r="M69" s="3">
        <f>VLOOKUP(A69,'[1]Census Pivot-2'!$A$2:$F$471,5,FALSE)</f>
        <v>494978</v>
      </c>
      <c r="N69" s="3">
        <f t="shared" si="8"/>
        <v>3614378</v>
      </c>
      <c r="O69" s="3">
        <f>VLOOKUP(A69,'[1]Census Pivot-2'!$A$2:$F$471,6, FALSE)</f>
        <v>19358086</v>
      </c>
      <c r="P69" s="17">
        <f t="shared" si="9"/>
        <v>1.7629180446290002E-3</v>
      </c>
      <c r="Q69" s="17">
        <f t="shared" si="9"/>
        <v>1.7781893015875736E-5</v>
      </c>
      <c r="R69" s="17">
        <f t="shared" si="9"/>
        <v>2.2479756749661656E-4</v>
      </c>
      <c r="S69" s="17">
        <f t="shared" si="9"/>
        <v>6.3318749001196406E-4</v>
      </c>
      <c r="T69" s="17">
        <f t="shared" si="9"/>
        <v>2.2162601166112435E-3</v>
      </c>
      <c r="U69" s="17">
        <f t="shared" si="10"/>
        <v>2.2162601166112435E-3</v>
      </c>
      <c r="V69" s="17">
        <f t="shared" si="10"/>
        <v>6.2832387758004278E-4</v>
      </c>
    </row>
    <row r="70" spans="1:22" x14ac:dyDescent="0.2">
      <c r="A70" s="14" t="s">
        <v>85</v>
      </c>
      <c r="B70" s="15">
        <v>98</v>
      </c>
      <c r="C70" s="3">
        <v>412</v>
      </c>
      <c r="D70" s="3">
        <v>471</v>
      </c>
      <c r="E70" s="3">
        <v>701</v>
      </c>
      <c r="F70" s="3">
        <v>1088</v>
      </c>
      <c r="G70" s="3">
        <f t="shared" si="6"/>
        <v>2260</v>
      </c>
      <c r="H70" s="3">
        <f t="shared" si="7"/>
        <v>2770</v>
      </c>
      <c r="I70" s="16">
        <v>56145.642</v>
      </c>
      <c r="J70" s="3">
        <f>VLOOKUP(A70,'[1]Census Pivot-2'!A69:F538,2, FALSE)</f>
        <v>16214598</v>
      </c>
      <c r="K70" s="3">
        <f>VLOOKUP(A70,'[1]Census Pivot-2'!A69:F538,3, FALSE)</f>
        <v>2094601</v>
      </c>
      <c r="L70" s="3">
        <f>VLOOKUP(A70,'[1]Census Pivot-2'!$A$2:$F$471,4, FALSE)</f>
        <v>1203596</v>
      </c>
      <c r="M70" s="3">
        <f>VLOOKUP(A70,'[1]Census Pivot-2'!$A$2:$F$471,5,FALSE)</f>
        <v>517466</v>
      </c>
      <c r="N70" s="3">
        <f t="shared" si="8"/>
        <v>3815663</v>
      </c>
      <c r="O70" s="3">
        <f>VLOOKUP(A70,'[1]Census Pivot-2'!$A$2:$F$471,6, FALSE)</f>
        <v>20031616</v>
      </c>
      <c r="P70" s="17">
        <f t="shared" si="9"/>
        <v>1.7454604936212145E-3</v>
      </c>
      <c r="Q70" s="17">
        <f t="shared" si="9"/>
        <v>2.540920225095929E-5</v>
      </c>
      <c r="R70" s="17">
        <f t="shared" si="9"/>
        <v>2.2486382848093742E-4</v>
      </c>
      <c r="S70" s="17">
        <f t="shared" si="9"/>
        <v>5.8242134403902975E-4</v>
      </c>
      <c r="T70" s="17">
        <f t="shared" si="9"/>
        <v>2.102553597724295E-3</v>
      </c>
      <c r="U70" s="17">
        <f t="shared" si="10"/>
        <v>2.102553597724295E-3</v>
      </c>
      <c r="V70" s="17">
        <f t="shared" si="10"/>
        <v>5.92295493600981E-4</v>
      </c>
    </row>
    <row r="71" spans="1:22" x14ac:dyDescent="0.2">
      <c r="A71" s="14" t="s">
        <v>86</v>
      </c>
      <c r="B71" s="15">
        <v>115</v>
      </c>
      <c r="C71" s="3">
        <v>351</v>
      </c>
      <c r="D71" s="3">
        <v>516</v>
      </c>
      <c r="E71" s="3">
        <v>744</v>
      </c>
      <c r="F71" s="3">
        <v>1294</v>
      </c>
      <c r="G71" s="3">
        <f t="shared" si="6"/>
        <v>2554</v>
      </c>
      <c r="H71" s="3">
        <f t="shared" si="7"/>
        <v>3020</v>
      </c>
      <c r="I71" s="16">
        <v>55963.097000000002</v>
      </c>
      <c r="J71" s="3">
        <f>VLOOKUP(A71,'[1]Census Pivot-2'!A70:F539,2, FALSE)</f>
        <v>16486446</v>
      </c>
      <c r="K71" s="3">
        <f>VLOOKUP(A71,'[1]Census Pivot-2'!A70:F539,3, FALSE)</f>
        <v>2184197</v>
      </c>
      <c r="L71" s="3">
        <f>VLOOKUP(A71,'[1]Census Pivot-2'!$A$2:$F$471,4, FALSE)</f>
        <v>1241746</v>
      </c>
      <c r="M71" s="3">
        <f>VLOOKUP(A71,'[1]Census Pivot-2'!$A$2:$F$471,5,FALSE)</f>
        <v>526343</v>
      </c>
      <c r="N71" s="3">
        <f t="shared" si="8"/>
        <v>3952286</v>
      </c>
      <c r="O71" s="3">
        <f>VLOOKUP(A71,'[1]Census Pivot-2'!$A$2:$F$471,6, FALSE)</f>
        <v>20438732</v>
      </c>
      <c r="P71" s="17">
        <f t="shared" si="9"/>
        <v>2.0549255878387143E-3</v>
      </c>
      <c r="Q71" s="17">
        <f t="shared" si="9"/>
        <v>2.1290216217612941E-5</v>
      </c>
      <c r="R71" s="17">
        <f t="shared" si="9"/>
        <v>2.3624242685069157E-4</v>
      </c>
      <c r="S71" s="17">
        <f t="shared" si="9"/>
        <v>5.9915634920507089E-4</v>
      </c>
      <c r="T71" s="17">
        <f t="shared" si="9"/>
        <v>2.4584728969512274E-3</v>
      </c>
      <c r="U71" s="17">
        <f t="shared" si="10"/>
        <v>2.4584728969512274E-3</v>
      </c>
      <c r="V71" s="17">
        <f t="shared" si="10"/>
        <v>6.4620829565471729E-4</v>
      </c>
    </row>
    <row r="72" spans="1:22" x14ac:dyDescent="0.2">
      <c r="A72" s="14" t="s">
        <v>87</v>
      </c>
      <c r="B72" s="15">
        <v>98</v>
      </c>
      <c r="C72" s="3">
        <v>157</v>
      </c>
      <c r="D72" s="3">
        <v>189</v>
      </c>
      <c r="E72" s="3">
        <v>410</v>
      </c>
      <c r="F72" s="3">
        <v>562</v>
      </c>
      <c r="G72" s="3">
        <f t="shared" si="6"/>
        <v>1161</v>
      </c>
      <c r="H72" s="3">
        <f t="shared" si="7"/>
        <v>1416</v>
      </c>
      <c r="I72" s="16">
        <v>55605.577000000005</v>
      </c>
      <c r="J72" s="3">
        <f>VLOOKUP(A72,'[1]Census Pivot-2'!A71:F540,2, FALSE)</f>
        <v>8732049</v>
      </c>
      <c r="K72" s="3">
        <f>VLOOKUP(A72,'[1]Census Pivot-2'!A71:F540,3, FALSE)</f>
        <v>547344</v>
      </c>
      <c r="L72" s="3">
        <f>VLOOKUP(A72,'[1]Census Pivot-2'!$A$2:$F$471,4, FALSE)</f>
        <v>315189</v>
      </c>
      <c r="M72" s="3">
        <f>VLOOKUP(A72,'[1]Census Pivot-2'!$A$2:$F$471,5,FALSE)</f>
        <v>116392</v>
      </c>
      <c r="N72" s="3">
        <f t="shared" si="8"/>
        <v>978925</v>
      </c>
      <c r="O72" s="3">
        <f>VLOOKUP(A72,'[1]Census Pivot-2'!$A$2:$F$471,6, FALSE)</f>
        <v>9713030</v>
      </c>
      <c r="P72" s="17">
        <f t="shared" si="9"/>
        <v>1.7624131478754369E-3</v>
      </c>
      <c r="Q72" s="17">
        <f t="shared" si="9"/>
        <v>1.7979743356914281E-5</v>
      </c>
      <c r="R72" s="17">
        <f t="shared" si="9"/>
        <v>3.453038674033149E-4</v>
      </c>
      <c r="S72" s="17">
        <f t="shared" si="9"/>
        <v>1.3008068174968036E-3</v>
      </c>
      <c r="T72" s="17">
        <f t="shared" si="9"/>
        <v>4.8285105505533029E-3</v>
      </c>
      <c r="U72" s="17">
        <f t="shared" si="10"/>
        <v>4.8285105505533029E-3</v>
      </c>
      <c r="V72" s="17">
        <f t="shared" si="10"/>
        <v>1.1859948412799755E-3</v>
      </c>
    </row>
    <row r="73" spans="1:22" x14ac:dyDescent="0.2">
      <c r="A73" s="14" t="s">
        <v>88</v>
      </c>
      <c r="B73" s="15">
        <v>71</v>
      </c>
      <c r="C73" s="3">
        <v>113</v>
      </c>
      <c r="D73" s="3">
        <v>223</v>
      </c>
      <c r="E73" s="3">
        <v>392</v>
      </c>
      <c r="F73" s="3">
        <v>557</v>
      </c>
      <c r="G73" s="3">
        <f t="shared" si="6"/>
        <v>1172</v>
      </c>
      <c r="H73" s="3">
        <f t="shared" si="7"/>
        <v>1356</v>
      </c>
      <c r="I73" s="16">
        <v>55711.476000000002</v>
      </c>
      <c r="J73" s="3">
        <f>VLOOKUP(A73,'[1]Census Pivot-2'!A72:F541,2, FALSE)</f>
        <v>8606807</v>
      </c>
      <c r="K73" s="3">
        <f>VLOOKUP(A73,'[1]Census Pivot-2'!A72:F541,3, FALSE)</f>
        <v>571858</v>
      </c>
      <c r="L73" s="3">
        <f>VLOOKUP(A73,'[1]Census Pivot-2'!$A$2:$F$471,4, FALSE)</f>
        <v>307706</v>
      </c>
      <c r="M73" s="3">
        <f>VLOOKUP(A73,'[1]Census Pivot-2'!$A$2:$F$471,5,FALSE)</f>
        <v>111864</v>
      </c>
      <c r="N73" s="3">
        <f t="shared" si="8"/>
        <v>991428</v>
      </c>
      <c r="O73" s="3">
        <f>VLOOKUP(A73,'[1]Census Pivot-2'!$A$2:$F$471,6, FALSE)</f>
        <v>9598767</v>
      </c>
      <c r="P73" s="17">
        <f t="shared" si="9"/>
        <v>1.2744232445035201E-3</v>
      </c>
      <c r="Q73" s="17">
        <f t="shared" si="9"/>
        <v>1.312914301436061E-5</v>
      </c>
      <c r="R73" s="17">
        <f t="shared" si="9"/>
        <v>3.8995694735406342E-4</v>
      </c>
      <c r="S73" s="17">
        <f t="shared" si="9"/>
        <v>1.2739433095227263E-3</v>
      </c>
      <c r="T73" s="17">
        <f t="shared" si="9"/>
        <v>4.9792605306443541E-3</v>
      </c>
      <c r="U73" s="17">
        <f t="shared" si="10"/>
        <v>4.9792605306443541E-3</v>
      </c>
      <c r="V73" s="17">
        <f t="shared" si="10"/>
        <v>1.1821332461863091E-3</v>
      </c>
    </row>
    <row r="74" spans="1:22" x14ac:dyDescent="0.2">
      <c r="A74" s="14" t="s">
        <v>89</v>
      </c>
      <c r="B74" s="15">
        <v>138</v>
      </c>
      <c r="C74" s="3">
        <v>142</v>
      </c>
      <c r="D74" s="3">
        <v>253</v>
      </c>
      <c r="E74" s="3">
        <v>376</v>
      </c>
      <c r="F74" s="3">
        <v>544</v>
      </c>
      <c r="G74" s="3">
        <f t="shared" si="6"/>
        <v>1173</v>
      </c>
      <c r="H74" s="3">
        <f t="shared" si="7"/>
        <v>1453</v>
      </c>
      <c r="I74" s="16">
        <v>55282</v>
      </c>
      <c r="J74" s="3">
        <f>VLOOKUP(A74,'[1]Census Pivot-2'!A73:F542,2, FALSE)</f>
        <v>8615280</v>
      </c>
      <c r="K74" s="3">
        <f>VLOOKUP(A74,'[1]Census Pivot-2'!A73:F542,3, FALSE)</f>
        <v>588931</v>
      </c>
      <c r="L74" s="3">
        <f>VLOOKUP(A74,'[1]Census Pivot-2'!$A$2:$F$471,4, FALSE)</f>
        <v>310824</v>
      </c>
      <c r="M74" s="3">
        <f>VLOOKUP(A74,'[1]Census Pivot-2'!$A$2:$F$471,5,FALSE)</f>
        <v>113343</v>
      </c>
      <c r="N74" s="3">
        <f t="shared" si="8"/>
        <v>1013098</v>
      </c>
      <c r="O74" s="3">
        <f>VLOOKUP(A74,'[1]Census Pivot-2'!$A$2:$F$471,6, FALSE)</f>
        <v>9627433</v>
      </c>
      <c r="P74" s="17">
        <f t="shared" si="9"/>
        <v>2.4962917405303717E-3</v>
      </c>
      <c r="Q74" s="17">
        <f t="shared" si="9"/>
        <v>1.6482342999879285E-5</v>
      </c>
      <c r="R74" s="17">
        <f t="shared" si="9"/>
        <v>4.2959192163428316E-4</v>
      </c>
      <c r="S74" s="17">
        <f t="shared" si="9"/>
        <v>1.2096877975960672E-3</v>
      </c>
      <c r="T74" s="17">
        <f t="shared" si="9"/>
        <v>4.7995906231527311E-3</v>
      </c>
      <c r="U74" s="17">
        <f t="shared" si="10"/>
        <v>4.7995906231527311E-3</v>
      </c>
      <c r="V74" s="17">
        <f t="shared" si="10"/>
        <v>1.1578346813437594E-3</v>
      </c>
    </row>
    <row r="75" spans="1:22" x14ac:dyDescent="0.2">
      <c r="A75" s="14" t="s">
        <v>90</v>
      </c>
      <c r="B75" s="15">
        <v>96</v>
      </c>
      <c r="C75" s="3">
        <v>122</v>
      </c>
      <c r="D75" s="3">
        <v>156</v>
      </c>
      <c r="E75" s="3">
        <v>419</v>
      </c>
      <c r="F75" s="3">
        <v>533</v>
      </c>
      <c r="G75" s="3">
        <f t="shared" si="6"/>
        <v>1108</v>
      </c>
      <c r="H75" s="3">
        <f t="shared" si="7"/>
        <v>1326</v>
      </c>
      <c r="I75" s="16">
        <v>35894.413</v>
      </c>
      <c r="J75" s="3">
        <f>VLOOKUP(A75,'[1]Census Pivot-2'!A74:F543,2, FALSE)</f>
        <v>8874157</v>
      </c>
      <c r="K75" s="3">
        <f>VLOOKUP(A75,'[1]Census Pivot-2'!A74:F543,3, FALSE)</f>
        <v>636870</v>
      </c>
      <c r="L75" s="3">
        <f>VLOOKUP(A75,'[1]Census Pivot-2'!$A$2:$F$471,4, FALSE)</f>
        <v>327599</v>
      </c>
      <c r="M75" s="3">
        <f>VLOOKUP(A75,'[1]Census Pivot-2'!$A$2:$F$471,5,FALSE)</f>
        <v>121863</v>
      </c>
      <c r="N75" s="3">
        <f t="shared" si="8"/>
        <v>1086332</v>
      </c>
      <c r="O75" s="3">
        <f>VLOOKUP(A75,'[1]Census Pivot-2'!$A$2:$F$471,6, FALSE)</f>
        <v>9955103</v>
      </c>
      <c r="P75" s="17">
        <f t="shared" si="9"/>
        <v>2.6745109329410124E-3</v>
      </c>
      <c r="Q75" s="17">
        <f t="shared" si="9"/>
        <v>1.3747784719156987E-5</v>
      </c>
      <c r="R75" s="17">
        <f t="shared" si="9"/>
        <v>2.4494794856093078E-4</v>
      </c>
      <c r="S75" s="17">
        <f t="shared" si="9"/>
        <v>1.2790026831583734E-3</v>
      </c>
      <c r="T75" s="17">
        <f t="shared" si="9"/>
        <v>4.3737639808637567E-3</v>
      </c>
      <c r="U75" s="17">
        <f t="shared" si="10"/>
        <v>4.3737639808637567E-3</v>
      </c>
      <c r="V75" s="17">
        <f t="shared" si="10"/>
        <v>1.0199460201853576E-3</v>
      </c>
    </row>
    <row r="76" spans="1:22" x14ac:dyDescent="0.2">
      <c r="A76" s="14" t="s">
        <v>91</v>
      </c>
      <c r="B76" s="15">
        <v>130</v>
      </c>
      <c r="C76" s="3">
        <v>172</v>
      </c>
      <c r="D76" s="3">
        <v>222</v>
      </c>
      <c r="E76" s="3">
        <v>398</v>
      </c>
      <c r="F76" s="3">
        <v>531</v>
      </c>
      <c r="G76" s="3">
        <f t="shared" si="6"/>
        <v>1151</v>
      </c>
      <c r="H76" s="3">
        <f t="shared" si="7"/>
        <v>1453</v>
      </c>
      <c r="I76" s="16">
        <v>32142</v>
      </c>
      <c r="J76" s="3">
        <f>VLOOKUP(A76,'[1]Census Pivot-2'!A75:F544,2, FALSE)</f>
        <v>8891593</v>
      </c>
      <c r="K76" s="3">
        <f>VLOOKUP(A76,'[1]Census Pivot-2'!A75:F544,3, FALSE)</f>
        <v>670953</v>
      </c>
      <c r="L76" s="3">
        <f>VLOOKUP(A76,'[1]Census Pivot-2'!$A$2:$F$471,4, FALSE)</f>
        <v>335351</v>
      </c>
      <c r="M76" s="3">
        <f>VLOOKUP(A76,'[1]Census Pivot-2'!$A$2:$F$471,5,FALSE)</f>
        <v>124660</v>
      </c>
      <c r="N76" s="3">
        <f t="shared" si="8"/>
        <v>1130964</v>
      </c>
      <c r="O76" s="3">
        <f>VLOOKUP(A76,'[1]Census Pivot-2'!$A$2:$F$471,6, FALSE)</f>
        <v>10022337</v>
      </c>
      <c r="P76" s="17">
        <f t="shared" si="9"/>
        <v>4.0445522991724219E-3</v>
      </c>
      <c r="Q76" s="17">
        <f t="shared" si="9"/>
        <v>1.9344115278330891E-5</v>
      </c>
      <c r="R76" s="17">
        <f t="shared" si="9"/>
        <v>3.3087265426937507E-4</v>
      </c>
      <c r="S76" s="17">
        <f t="shared" si="9"/>
        <v>1.1868162015321261E-3</v>
      </c>
      <c r="T76" s="17">
        <f t="shared" si="9"/>
        <v>4.2595860741216109E-3</v>
      </c>
      <c r="U76" s="17">
        <f t="shared" si="10"/>
        <v>4.2595860741216109E-3</v>
      </c>
      <c r="V76" s="17">
        <f t="shared" si="10"/>
        <v>1.017715860098111E-3</v>
      </c>
    </row>
    <row r="77" spans="1:22" x14ac:dyDescent="0.2">
      <c r="A77" s="14" t="s">
        <v>92</v>
      </c>
      <c r="B77" s="15">
        <v>90</v>
      </c>
      <c r="C77" s="3">
        <v>248</v>
      </c>
      <c r="D77" s="3">
        <v>257</v>
      </c>
      <c r="E77" s="3">
        <v>348</v>
      </c>
      <c r="F77" s="3">
        <v>528</v>
      </c>
      <c r="G77" s="3">
        <f t="shared" si="6"/>
        <v>1133</v>
      </c>
      <c r="H77" s="3">
        <f t="shared" si="7"/>
        <v>1471</v>
      </c>
      <c r="I77" s="16">
        <v>33261.480000000003</v>
      </c>
      <c r="J77" s="3">
        <f>VLOOKUP(A77,'[1]Census Pivot-2'!A76:F545,2, FALSE)</f>
        <v>8689600</v>
      </c>
      <c r="K77" s="3">
        <f>VLOOKUP(A77,'[1]Census Pivot-2'!A76:F545,3, FALSE)</f>
        <v>673034</v>
      </c>
      <c r="L77" s="3">
        <f>VLOOKUP(A77,'[1]Census Pivot-2'!$A$2:$F$471,4, FALSE)</f>
        <v>329937</v>
      </c>
      <c r="M77" s="3">
        <f>VLOOKUP(A77,'[1]Census Pivot-2'!$A$2:$F$471,5,FALSE)</f>
        <v>121362</v>
      </c>
      <c r="N77" s="3">
        <f t="shared" si="8"/>
        <v>1124333</v>
      </c>
      <c r="O77" s="3">
        <f>VLOOKUP(A77,'[1]Census Pivot-2'!$A$2:$F$471,6, FALSE)</f>
        <v>9817046</v>
      </c>
      <c r="P77" s="17">
        <f t="shared" si="9"/>
        <v>2.705832692952929E-3</v>
      </c>
      <c r="Q77" s="17">
        <f t="shared" si="9"/>
        <v>2.8539863745166637E-5</v>
      </c>
      <c r="R77" s="17">
        <f t="shared" si="9"/>
        <v>3.8185292273495839E-4</v>
      </c>
      <c r="S77" s="17">
        <f t="shared" si="9"/>
        <v>1.054746815301103E-3</v>
      </c>
      <c r="T77" s="17">
        <f t="shared" si="9"/>
        <v>4.3506204578039253E-3</v>
      </c>
      <c r="U77" s="17">
        <f t="shared" si="10"/>
        <v>4.3506204578039253E-3</v>
      </c>
      <c r="V77" s="17">
        <f t="shared" si="10"/>
        <v>1.0077085703256953E-3</v>
      </c>
    </row>
    <row r="78" spans="1:22" x14ac:dyDescent="0.2">
      <c r="A78" s="14" t="s">
        <v>93</v>
      </c>
      <c r="B78" s="15">
        <v>83</v>
      </c>
      <c r="C78" s="3">
        <v>173</v>
      </c>
      <c r="D78" s="3">
        <v>241</v>
      </c>
      <c r="E78" s="3">
        <v>419</v>
      </c>
      <c r="F78" s="3">
        <v>499</v>
      </c>
      <c r="G78" s="3">
        <f t="shared" si="6"/>
        <v>1159</v>
      </c>
      <c r="H78" s="3">
        <f t="shared" si="7"/>
        <v>1415</v>
      </c>
      <c r="I78" s="16">
        <v>34528.262999999999</v>
      </c>
      <c r="J78" s="3">
        <f>VLOOKUP(A78,'[1]Census Pivot-2'!A77:F546,2, FALSE)</f>
        <v>9061598</v>
      </c>
      <c r="K78" s="3">
        <f>VLOOKUP(A78,'[1]Census Pivot-2'!A77:F546,3, FALSE)</f>
        <v>753921</v>
      </c>
      <c r="L78" s="3">
        <f>VLOOKUP(A78,'[1]Census Pivot-2'!$A$2:$F$471,4, FALSE)</f>
        <v>362468</v>
      </c>
      <c r="M78" s="3">
        <f>VLOOKUP(A78,'[1]Census Pivot-2'!$A$2:$F$471,5,FALSE)</f>
        <v>130465</v>
      </c>
      <c r="N78" s="3">
        <f t="shared" si="8"/>
        <v>1246854</v>
      </c>
      <c r="O78" s="3">
        <f>VLOOKUP(A78,'[1]Census Pivot-2'!$A$2:$F$471,6, FALSE)</f>
        <v>10307372</v>
      </c>
      <c r="P78" s="17">
        <f t="shared" si="9"/>
        <v>2.4038278438738721E-3</v>
      </c>
      <c r="Q78" s="17">
        <f t="shared" si="9"/>
        <v>1.9091555374670119E-5</v>
      </c>
      <c r="R78" s="17">
        <f t="shared" si="9"/>
        <v>3.1966213966715346E-4</v>
      </c>
      <c r="S78" s="17">
        <f t="shared" si="9"/>
        <v>1.155964112694086E-3</v>
      </c>
      <c r="T78" s="17">
        <f t="shared" si="9"/>
        <v>3.8247805924960716E-3</v>
      </c>
      <c r="U78" s="17">
        <f t="shared" si="10"/>
        <v>3.8247805924960716E-3</v>
      </c>
      <c r="V78" s="17">
        <f t="shared" si="10"/>
        <v>9.295394649253241E-4</v>
      </c>
    </row>
    <row r="79" spans="1:22" x14ac:dyDescent="0.2">
      <c r="A79" s="14" t="s">
        <v>94</v>
      </c>
      <c r="B79" s="15">
        <v>124</v>
      </c>
      <c r="C79" s="3">
        <v>202</v>
      </c>
      <c r="D79" s="3">
        <v>266</v>
      </c>
      <c r="E79" s="3">
        <v>351</v>
      </c>
      <c r="F79" s="3">
        <v>451</v>
      </c>
      <c r="G79" s="3">
        <f t="shared" si="6"/>
        <v>1068</v>
      </c>
      <c r="H79" s="3">
        <f t="shared" si="7"/>
        <v>1394</v>
      </c>
      <c r="I79" s="16">
        <v>36542.889000000003</v>
      </c>
      <c r="J79" s="3">
        <f>VLOOKUP(A79,'[1]Census Pivot-2'!A78:F547,2, FALSE)</f>
        <v>8834980</v>
      </c>
      <c r="K79" s="3">
        <f>VLOOKUP(A79,'[1]Census Pivot-2'!A78:F547,3, FALSE)</f>
        <v>759469</v>
      </c>
      <c r="L79" s="3">
        <f>VLOOKUP(A79,'[1]Census Pivot-2'!$A$2:$F$471,4, FALSE)</f>
        <v>355827</v>
      </c>
      <c r="M79" s="3">
        <f>VLOOKUP(A79,'[1]Census Pivot-2'!$A$2:$F$471,5,FALSE)</f>
        <v>129720</v>
      </c>
      <c r="N79" s="3">
        <f t="shared" si="8"/>
        <v>1245016</v>
      </c>
      <c r="O79" s="3">
        <f>VLOOKUP(A79,'[1]Census Pivot-2'!$A$2:$F$471,6, FALSE)</f>
        <v>10082058</v>
      </c>
      <c r="P79" s="17">
        <f t="shared" si="9"/>
        <v>3.3932730387025499E-3</v>
      </c>
      <c r="Q79" s="17">
        <f t="shared" si="9"/>
        <v>2.2863662396519289E-5</v>
      </c>
      <c r="R79" s="17">
        <f t="shared" si="9"/>
        <v>3.5024471044901108E-4</v>
      </c>
      <c r="S79" s="17">
        <f t="shared" si="9"/>
        <v>9.8643441897326516E-4</v>
      </c>
      <c r="T79" s="17">
        <f t="shared" si="9"/>
        <v>3.4767190872648781E-3</v>
      </c>
      <c r="U79" s="17">
        <f t="shared" si="10"/>
        <v>3.4767190872648781E-3</v>
      </c>
      <c r="V79" s="17">
        <f t="shared" si="10"/>
        <v>8.5782030110456416E-4</v>
      </c>
    </row>
    <row r="80" spans="1:22" x14ac:dyDescent="0.2">
      <c r="A80" s="14" t="s">
        <v>95</v>
      </c>
      <c r="B80" s="15">
        <v>106</v>
      </c>
      <c r="C80" s="3">
        <v>169</v>
      </c>
      <c r="D80" s="3">
        <v>274</v>
      </c>
      <c r="E80" s="3">
        <v>391</v>
      </c>
      <c r="F80" s="3">
        <v>452</v>
      </c>
      <c r="G80" s="3">
        <f t="shared" si="6"/>
        <v>1117</v>
      </c>
      <c r="H80" s="3">
        <f t="shared" si="7"/>
        <v>1392</v>
      </c>
      <c r="I80" s="16">
        <v>38657.896000000001</v>
      </c>
      <c r="J80" s="3">
        <f>VLOOKUP(A80,'[1]Census Pivot-2'!A79:F548,2, FALSE)</f>
        <v>9013003</v>
      </c>
      <c r="K80" s="3">
        <f>VLOOKUP(A80,'[1]Census Pivot-2'!A79:F548,3, FALSE)</f>
        <v>819673</v>
      </c>
      <c r="L80" s="3">
        <f>VLOOKUP(A80,'[1]Census Pivot-2'!$A$2:$F$471,4, FALSE)</f>
        <v>379593</v>
      </c>
      <c r="M80" s="3">
        <f>VLOOKUP(A80,'[1]Census Pivot-2'!$A$2:$F$471,5,FALSE)</f>
        <v>134083</v>
      </c>
      <c r="N80" s="3">
        <f t="shared" si="8"/>
        <v>1333349</v>
      </c>
      <c r="O80" s="3">
        <f>VLOOKUP(A80,'[1]Census Pivot-2'!$A$2:$F$471,6, FALSE)</f>
        <v>10346352</v>
      </c>
      <c r="P80" s="17">
        <f t="shared" si="9"/>
        <v>2.7420012718747033E-3</v>
      </c>
      <c r="Q80" s="17">
        <f t="shared" si="9"/>
        <v>1.8750687201590858E-5</v>
      </c>
      <c r="R80" s="17">
        <f t="shared" si="9"/>
        <v>3.342796456635756E-4</v>
      </c>
      <c r="S80" s="17">
        <f t="shared" si="9"/>
        <v>1.0300506068341619E-3</v>
      </c>
      <c r="T80" s="17">
        <f t="shared" si="9"/>
        <v>3.3710462922219818E-3</v>
      </c>
      <c r="U80" s="17">
        <f t="shared" si="10"/>
        <v>3.3710462922219818E-3</v>
      </c>
      <c r="V80" s="17">
        <f t="shared" si="10"/>
        <v>8.3774015655316053E-4</v>
      </c>
    </row>
    <row r="81" spans="1:22" x14ac:dyDescent="0.2">
      <c r="A81" s="14" t="s">
        <v>10</v>
      </c>
      <c r="B81" s="15">
        <v>102</v>
      </c>
      <c r="C81" s="3">
        <v>36153</v>
      </c>
      <c r="D81" s="3">
        <v>53446</v>
      </c>
      <c r="E81" s="3">
        <v>113081</v>
      </c>
      <c r="F81" s="3">
        <v>212739</v>
      </c>
      <c r="G81" s="3">
        <f t="shared" si="6"/>
        <v>379266</v>
      </c>
      <c r="H81" s="3">
        <f t="shared" si="7"/>
        <v>415521</v>
      </c>
      <c r="I81" s="16">
        <v>40144.008000000002</v>
      </c>
      <c r="J81" s="3">
        <f>VLOOKUP(A81,'[1]Census Pivot-2'!A80:F549,2, FALSE)</f>
        <v>2450312516</v>
      </c>
      <c r="K81" s="3">
        <f>VLOOKUP(A81,'[1]Census Pivot-2'!A80:F549,3, FALSE)</f>
        <v>212117039</v>
      </c>
      <c r="L81" s="3">
        <f>VLOOKUP(A81,'[1]Census Pivot-2'!$A$2:$F$471,4, FALSE)</f>
        <v>122184322</v>
      </c>
      <c r="M81" s="3">
        <f>VLOOKUP(A81,'[1]Census Pivot-2'!$A$2:$F$471,5,FALSE)</f>
        <v>51428609</v>
      </c>
      <c r="N81" s="3">
        <f t="shared" si="8"/>
        <v>385729970</v>
      </c>
      <c r="O81" s="3">
        <f>VLOOKUP(A81,'[1]Census Pivot-2'!$A$2:$F$471,6, FALSE)</f>
        <v>2835955652</v>
      </c>
      <c r="P81" s="17">
        <f t="shared" si="9"/>
        <v>2.5408524231063326E-3</v>
      </c>
      <c r="Q81" s="17">
        <f t="shared" si="9"/>
        <v>1.4754444489806459E-5</v>
      </c>
      <c r="R81" s="17">
        <f t="shared" si="9"/>
        <v>2.5196467125868186E-4</v>
      </c>
      <c r="S81" s="17">
        <f t="shared" si="9"/>
        <v>9.2549517113987834E-4</v>
      </c>
      <c r="T81" s="17">
        <f t="shared" si="9"/>
        <v>4.1365886446588515E-3</v>
      </c>
      <c r="U81" s="17">
        <f t="shared" si="10"/>
        <v>4.1365886446588515E-3</v>
      </c>
      <c r="V81" s="17">
        <f t="shared" si="10"/>
        <v>9.8324224067940593E-4</v>
      </c>
    </row>
    <row r="82" spans="1:22" x14ac:dyDescent="0.2">
      <c r="A82" s="14" t="s">
        <v>96</v>
      </c>
      <c r="B82" s="15">
        <v>107</v>
      </c>
      <c r="C82" s="3">
        <v>0</v>
      </c>
      <c r="F82" s="3">
        <v>105</v>
      </c>
      <c r="G82" s="3">
        <f t="shared" si="6"/>
        <v>105</v>
      </c>
      <c r="H82" s="3">
        <f t="shared" si="7"/>
        <v>212</v>
      </c>
      <c r="I82" s="16">
        <v>42176.576000000001</v>
      </c>
      <c r="J82" s="3">
        <f>VLOOKUP(A82,'[1]Census Pivot-2'!A81:F550,2, FALSE)</f>
        <v>1101749</v>
      </c>
      <c r="K82" s="3">
        <f>VLOOKUP(A82,'[1]Census Pivot-2'!A81:F550,3, FALSE)</f>
        <v>86904</v>
      </c>
      <c r="L82" s="3">
        <f>VLOOKUP(A82,'[1]Census Pivot-2'!$A$2:$F$471,4, FALSE)</f>
        <v>67847</v>
      </c>
      <c r="M82" s="3">
        <f>VLOOKUP(A82,'[1]Census Pivot-2'!$A$2:$F$471,5,FALSE)</f>
        <v>25894</v>
      </c>
      <c r="N82" s="3">
        <f t="shared" si="8"/>
        <v>180645</v>
      </c>
      <c r="O82" s="3">
        <f>VLOOKUP(A82,'[1]Census Pivot-2'!$A$2:$F$471,6, FALSE)</f>
        <v>1280241</v>
      </c>
      <c r="P82" s="17">
        <f t="shared" si="9"/>
        <v>2.536953213082067E-3</v>
      </c>
      <c r="Q82" s="17">
        <f t="shared" si="9"/>
        <v>0</v>
      </c>
      <c r="R82" s="17">
        <f t="shared" si="9"/>
        <v>0</v>
      </c>
      <c r="S82" s="17">
        <f t="shared" si="9"/>
        <v>0</v>
      </c>
      <c r="T82" s="17">
        <f t="shared" si="9"/>
        <v>4.0549934347725346E-3</v>
      </c>
      <c r="U82" s="17">
        <f t="shared" si="10"/>
        <v>4.0549934347725346E-3</v>
      </c>
      <c r="V82" s="17">
        <f t="shared" si="10"/>
        <v>5.8125051897367768E-4</v>
      </c>
    </row>
    <row r="83" spans="1:22" x14ac:dyDescent="0.2">
      <c r="A83" s="14" t="s">
        <v>97</v>
      </c>
      <c r="B83" s="15">
        <v>107</v>
      </c>
      <c r="C83" s="3">
        <v>0</v>
      </c>
      <c r="E83" s="3">
        <v>22</v>
      </c>
      <c r="F83" s="3">
        <v>119</v>
      </c>
      <c r="G83" s="3">
        <f t="shared" si="6"/>
        <v>141</v>
      </c>
      <c r="H83" s="3">
        <f t="shared" si="7"/>
        <v>248</v>
      </c>
      <c r="I83" s="16">
        <v>43607</v>
      </c>
      <c r="J83" s="3">
        <f>VLOOKUP(A83,'[1]Census Pivot-2'!A82:F551,2, FALSE)</f>
        <v>1147747</v>
      </c>
      <c r="K83" s="3">
        <f>VLOOKUP(A83,'[1]Census Pivot-2'!A82:F551,3, FALSE)</f>
        <v>93985</v>
      </c>
      <c r="L83" s="3">
        <f>VLOOKUP(A83,'[1]Census Pivot-2'!$A$2:$F$471,4, FALSE)</f>
        <v>64884</v>
      </c>
      <c r="M83" s="3">
        <f>VLOOKUP(A83,'[1]Census Pivot-2'!$A$2:$F$471,5,FALSE)</f>
        <v>27041</v>
      </c>
      <c r="N83" s="3">
        <f t="shared" si="8"/>
        <v>185910</v>
      </c>
      <c r="O83" s="3">
        <f>VLOOKUP(A83,'[1]Census Pivot-2'!$A$2:$F$471,6, FALSE)</f>
        <v>1333591</v>
      </c>
      <c r="P83" s="17">
        <f t="shared" si="9"/>
        <v>2.4537344921686886E-3</v>
      </c>
      <c r="Q83" s="17">
        <f t="shared" si="9"/>
        <v>0</v>
      </c>
      <c r="R83" s="17">
        <f t="shared" si="9"/>
        <v>0</v>
      </c>
      <c r="S83" s="17">
        <f t="shared" si="9"/>
        <v>3.390666420072745E-4</v>
      </c>
      <c r="T83" s="17">
        <f t="shared" si="9"/>
        <v>4.4007248252653378E-3</v>
      </c>
      <c r="U83" s="17">
        <f t="shared" si="10"/>
        <v>4.4007248252653378E-3</v>
      </c>
      <c r="V83" s="17">
        <f t="shared" si="10"/>
        <v>7.5843149911247374E-4</v>
      </c>
    </row>
    <row r="84" spans="1:22" x14ac:dyDescent="0.2">
      <c r="A84" s="14" t="s">
        <v>98</v>
      </c>
      <c r="B84" s="15">
        <v>116</v>
      </c>
      <c r="C84" s="3">
        <v>0</v>
      </c>
      <c r="E84" s="3">
        <v>11</v>
      </c>
      <c r="F84" s="3">
        <v>182</v>
      </c>
      <c r="G84" s="3">
        <f t="shared" si="6"/>
        <v>193</v>
      </c>
      <c r="H84" s="3">
        <f t="shared" si="7"/>
        <v>309</v>
      </c>
      <c r="I84" s="16">
        <v>1145650.9979999999</v>
      </c>
      <c r="J84" s="3">
        <f>VLOOKUP(A84,'[1]Census Pivot-2'!A83:F552,2, FALSE)</f>
        <v>1156742</v>
      </c>
      <c r="K84" s="3">
        <f>VLOOKUP(A84,'[1]Census Pivot-2'!A83:F552,3, FALSE)</f>
        <v>97991</v>
      </c>
      <c r="L84" s="3">
        <f>VLOOKUP(A84,'[1]Census Pivot-2'!$A$2:$F$471,4, FALSE)</f>
        <v>65052</v>
      </c>
      <c r="M84" s="3">
        <f>VLOOKUP(A84,'[1]Census Pivot-2'!$A$2:$F$471,5,FALSE)</f>
        <v>28777</v>
      </c>
      <c r="N84" s="3">
        <f t="shared" si="8"/>
        <v>191820</v>
      </c>
      <c r="O84" s="3">
        <f>VLOOKUP(A84,'[1]Census Pivot-2'!$A$2:$F$471,6, FALSE)</f>
        <v>1346554</v>
      </c>
      <c r="P84" s="17">
        <f t="shared" si="9"/>
        <v>1.0125247584343308E-4</v>
      </c>
      <c r="Q84" s="17">
        <f t="shared" si="9"/>
        <v>0</v>
      </c>
      <c r="R84" s="17">
        <f t="shared" si="9"/>
        <v>0</v>
      </c>
      <c r="S84" s="17">
        <f t="shared" si="9"/>
        <v>1.6909549283650004E-4</v>
      </c>
      <c r="T84" s="17">
        <f t="shared" si="9"/>
        <v>6.3244952566285572E-3</v>
      </c>
      <c r="U84" s="17">
        <f t="shared" si="10"/>
        <v>6.3244952566285572E-3</v>
      </c>
      <c r="V84" s="17">
        <f t="shared" si="10"/>
        <v>1.0061516004587635E-3</v>
      </c>
    </row>
    <row r="85" spans="1:22" x14ac:dyDescent="0.2">
      <c r="A85" s="14" t="s">
        <v>99</v>
      </c>
      <c r="B85" s="15">
        <v>108</v>
      </c>
      <c r="C85" s="3">
        <v>0</v>
      </c>
      <c r="E85" s="3">
        <v>31</v>
      </c>
      <c r="F85" s="3">
        <v>239</v>
      </c>
      <c r="G85" s="3">
        <f t="shared" si="6"/>
        <v>270</v>
      </c>
      <c r="H85" s="3">
        <f t="shared" si="7"/>
        <v>378</v>
      </c>
      <c r="I85" s="16">
        <v>1080836.835</v>
      </c>
      <c r="J85" s="3">
        <f>VLOOKUP(A85,'[1]Census Pivot-2'!A84:F553,2, FALSE)</f>
        <v>1164955</v>
      </c>
      <c r="K85" s="3">
        <f>VLOOKUP(A85,'[1]Census Pivot-2'!A84:F553,3, FALSE)</f>
        <v>102126</v>
      </c>
      <c r="L85" s="3">
        <f>VLOOKUP(A85,'[1]Census Pivot-2'!$A$2:$F$471,4, FALSE)</f>
        <v>63201</v>
      </c>
      <c r="M85" s="3">
        <f>VLOOKUP(A85,'[1]Census Pivot-2'!$A$2:$F$471,5,FALSE)</f>
        <v>31782</v>
      </c>
      <c r="N85" s="3">
        <f t="shared" si="8"/>
        <v>197109</v>
      </c>
      <c r="O85" s="3">
        <f>VLOOKUP(A85,'[1]Census Pivot-2'!$A$2:$F$471,6, FALSE)</f>
        <v>1362730</v>
      </c>
      <c r="P85" s="17">
        <f t="shared" si="9"/>
        <v>9.9922575270114663E-5</v>
      </c>
      <c r="Q85" s="17">
        <f t="shared" si="9"/>
        <v>0</v>
      </c>
      <c r="R85" s="17">
        <f t="shared" si="9"/>
        <v>0</v>
      </c>
      <c r="S85" s="17">
        <f t="shared" si="9"/>
        <v>4.9049856806063197E-4</v>
      </c>
      <c r="T85" s="17">
        <f t="shared" si="9"/>
        <v>7.5199798628154298E-3</v>
      </c>
      <c r="U85" s="17">
        <f t="shared" si="10"/>
        <v>7.5199798628154298E-3</v>
      </c>
      <c r="V85" s="17">
        <f t="shared" si="10"/>
        <v>1.3698004657321584E-3</v>
      </c>
    </row>
    <row r="86" spans="1:22" x14ac:dyDescent="0.2">
      <c r="A86" s="14" t="s">
        <v>100</v>
      </c>
      <c r="B86" s="15">
        <v>116</v>
      </c>
      <c r="C86" s="3">
        <v>0</v>
      </c>
      <c r="E86" s="3">
        <v>67</v>
      </c>
      <c r="F86" s="3">
        <v>252</v>
      </c>
      <c r="G86" s="3">
        <f t="shared" si="6"/>
        <v>319</v>
      </c>
      <c r="H86" s="3">
        <f t="shared" si="7"/>
        <v>435</v>
      </c>
      <c r="I86" s="16">
        <v>1073654.807</v>
      </c>
      <c r="J86" s="3">
        <f>VLOOKUP(A86,'[1]Census Pivot-2'!A85:F554,2, FALSE)</f>
        <v>1169852</v>
      </c>
      <c r="K86" s="3">
        <f>VLOOKUP(A86,'[1]Census Pivot-2'!A85:F554,3, FALSE)</f>
        <v>106876</v>
      </c>
      <c r="L86" s="3">
        <f>VLOOKUP(A86,'[1]Census Pivot-2'!$A$2:$F$471,4, FALSE)</f>
        <v>62754</v>
      </c>
      <c r="M86" s="3">
        <f>VLOOKUP(A86,'[1]Census Pivot-2'!$A$2:$F$471,5,FALSE)</f>
        <v>32578</v>
      </c>
      <c r="N86" s="3">
        <f t="shared" si="8"/>
        <v>202208</v>
      </c>
      <c r="O86" s="3">
        <f>VLOOKUP(A86,'[1]Census Pivot-2'!$A$2:$F$471,6, FALSE)</f>
        <v>1376298</v>
      </c>
      <c r="P86" s="17">
        <f t="shared" si="9"/>
        <v>1.0804217449007332E-4</v>
      </c>
      <c r="Q86" s="17">
        <f t="shared" si="9"/>
        <v>0</v>
      </c>
      <c r="R86" s="17">
        <f t="shared" si="9"/>
        <v>0</v>
      </c>
      <c r="S86" s="17">
        <f t="shared" si="9"/>
        <v>1.0676610255919941E-3</v>
      </c>
      <c r="T86" s="17">
        <f t="shared" si="9"/>
        <v>7.7352814782982379E-3</v>
      </c>
      <c r="U86" s="17">
        <f t="shared" si="10"/>
        <v>7.7352814782982379E-3</v>
      </c>
      <c r="V86" s="17">
        <f t="shared" si="10"/>
        <v>1.5775834783984808E-3</v>
      </c>
    </row>
    <row r="87" spans="1:22" x14ac:dyDescent="0.2">
      <c r="A87" s="14" t="s">
        <v>101</v>
      </c>
      <c r="B87" s="15">
        <v>114</v>
      </c>
      <c r="C87" s="3">
        <v>0</v>
      </c>
      <c r="E87" s="3">
        <v>62</v>
      </c>
      <c r="F87" s="3">
        <v>224</v>
      </c>
      <c r="G87" s="3">
        <f t="shared" si="6"/>
        <v>286</v>
      </c>
      <c r="H87" s="3">
        <f t="shared" si="7"/>
        <v>400</v>
      </c>
      <c r="I87" s="16">
        <v>1058097.4350000003</v>
      </c>
      <c r="J87" s="3">
        <f>VLOOKUP(A87,'[1]Census Pivot-2'!A86:F555,2, FALSE)</f>
        <v>1178548</v>
      </c>
      <c r="K87" s="3">
        <f>VLOOKUP(A87,'[1]Census Pivot-2'!A86:F555,3, FALSE)</f>
        <v>112912</v>
      </c>
      <c r="L87" s="3">
        <f>VLOOKUP(A87,'[1]Census Pivot-2'!$A$2:$F$471,4, FALSE)</f>
        <v>64472</v>
      </c>
      <c r="M87" s="3">
        <f>VLOOKUP(A87,'[1]Census Pivot-2'!$A$2:$F$471,5,FALSE)</f>
        <v>35490</v>
      </c>
      <c r="N87" s="3">
        <f t="shared" si="8"/>
        <v>212874</v>
      </c>
      <c r="O87" s="3">
        <f>VLOOKUP(A87,'[1]Census Pivot-2'!$A$2:$F$471,6, FALSE)</f>
        <v>1391072</v>
      </c>
      <c r="P87" s="17">
        <f t="shared" si="9"/>
        <v>1.0774055037757461E-4</v>
      </c>
      <c r="Q87" s="17">
        <f t="shared" si="9"/>
        <v>0</v>
      </c>
      <c r="R87" s="17">
        <f t="shared" si="9"/>
        <v>0</v>
      </c>
      <c r="S87" s="17">
        <f t="shared" si="9"/>
        <v>9.6165777391735944E-4</v>
      </c>
      <c r="T87" s="17">
        <f t="shared" si="9"/>
        <v>6.3116370808678499E-3</v>
      </c>
      <c r="U87" s="17">
        <f t="shared" si="10"/>
        <v>6.3116370808678499E-3</v>
      </c>
      <c r="V87" s="17">
        <f t="shared" si="10"/>
        <v>1.3435177616806186E-3</v>
      </c>
    </row>
    <row r="88" spans="1:22" x14ac:dyDescent="0.2">
      <c r="A88" s="14" t="s">
        <v>102</v>
      </c>
      <c r="B88" s="15">
        <v>115</v>
      </c>
      <c r="C88" s="3">
        <v>0</v>
      </c>
      <c r="E88" s="3">
        <v>79</v>
      </c>
      <c r="F88" s="3">
        <v>326</v>
      </c>
      <c r="G88" s="3">
        <f t="shared" si="6"/>
        <v>405</v>
      </c>
      <c r="H88" s="3">
        <f t="shared" si="7"/>
        <v>520</v>
      </c>
      <c r="I88" s="16">
        <v>1057005.1019999993</v>
      </c>
      <c r="J88" s="3">
        <f>VLOOKUP(A88,'[1]Census Pivot-2'!A87:F556,2, FALSE)</f>
        <v>1185327</v>
      </c>
      <c r="K88" s="3">
        <f>VLOOKUP(A88,'[1]Census Pivot-2'!A87:F556,3, FALSE)</f>
        <v>119783</v>
      </c>
      <c r="L88" s="3">
        <f>VLOOKUP(A88,'[1]Census Pivot-2'!$A$2:$F$471,4, FALSE)</f>
        <v>63348</v>
      </c>
      <c r="M88" s="3">
        <f>VLOOKUP(A88,'[1]Census Pivot-2'!$A$2:$F$471,5,FALSE)</f>
        <v>36781</v>
      </c>
      <c r="N88" s="3">
        <f t="shared" si="8"/>
        <v>219912</v>
      </c>
      <c r="O88" s="3">
        <f>VLOOKUP(A88,'[1]Census Pivot-2'!$A$2:$F$471,6, FALSE)</f>
        <v>1406214</v>
      </c>
      <c r="P88" s="17">
        <f t="shared" si="9"/>
        <v>1.087979611284791E-4</v>
      </c>
      <c r="Q88" s="17">
        <f t="shared" si="9"/>
        <v>0</v>
      </c>
      <c r="R88" s="17">
        <f t="shared" si="9"/>
        <v>0</v>
      </c>
      <c r="S88" s="17">
        <f t="shared" si="9"/>
        <v>1.2470796236660985E-3</v>
      </c>
      <c r="T88" s="17">
        <f t="shared" si="9"/>
        <v>8.8632717979391529E-3</v>
      </c>
      <c r="U88" s="17">
        <f t="shared" si="10"/>
        <v>8.8632717979391529E-3</v>
      </c>
      <c r="V88" s="17">
        <f t="shared" si="10"/>
        <v>1.8416457492087745E-3</v>
      </c>
    </row>
    <row r="89" spans="1:22" x14ac:dyDescent="0.2">
      <c r="A89" s="14" t="s">
        <v>103</v>
      </c>
      <c r="B89" s="15">
        <v>110</v>
      </c>
      <c r="C89" s="3">
        <v>0</v>
      </c>
      <c r="E89" s="3">
        <v>45</v>
      </c>
      <c r="F89" s="3">
        <v>303</v>
      </c>
      <c r="G89" s="3">
        <f t="shared" si="6"/>
        <v>348</v>
      </c>
      <c r="H89" s="3">
        <f t="shared" si="7"/>
        <v>458</v>
      </c>
      <c r="I89" s="16">
        <v>1065821.46</v>
      </c>
      <c r="J89" s="3">
        <f>VLOOKUP(A89,'[1]Census Pivot-2'!A88:F557,2, FALSE)</f>
        <v>1185621</v>
      </c>
      <c r="K89" s="3">
        <f>VLOOKUP(A89,'[1]Census Pivot-2'!A88:F557,3, FALSE)</f>
        <v>126288</v>
      </c>
      <c r="L89" s="3">
        <f>VLOOKUP(A89,'[1]Census Pivot-2'!$A$2:$F$471,4, FALSE)</f>
        <v>63877</v>
      </c>
      <c r="M89" s="3">
        <f>VLOOKUP(A89,'[1]Census Pivot-2'!$A$2:$F$471,5,FALSE)</f>
        <v>37989</v>
      </c>
      <c r="N89" s="3">
        <f t="shared" si="8"/>
        <v>228154</v>
      </c>
      <c r="O89" s="3">
        <f>VLOOKUP(A89,'[1]Census Pivot-2'!$A$2:$F$471,6, FALSE)</f>
        <v>1413673</v>
      </c>
      <c r="P89" s="17">
        <f t="shared" si="9"/>
        <v>1.0320677911664493E-4</v>
      </c>
      <c r="Q89" s="17">
        <f t="shared" si="9"/>
        <v>0</v>
      </c>
      <c r="R89" s="17">
        <f t="shared" si="9"/>
        <v>0</v>
      </c>
      <c r="S89" s="17">
        <f t="shared" si="9"/>
        <v>7.0447892042519215E-4</v>
      </c>
      <c r="T89" s="17">
        <f t="shared" si="9"/>
        <v>7.9759930506199169E-3</v>
      </c>
      <c r="U89" s="17">
        <f t="shared" si="10"/>
        <v>7.9759930506199169E-3</v>
      </c>
      <c r="V89" s="17">
        <f t="shared" si="10"/>
        <v>1.5252855527406928E-3</v>
      </c>
    </row>
    <row r="90" spans="1:22" x14ac:dyDescent="0.2">
      <c r="A90" s="14" t="s">
        <v>104</v>
      </c>
      <c r="B90" s="15">
        <v>109</v>
      </c>
      <c r="C90" s="3">
        <v>0</v>
      </c>
      <c r="E90" s="3">
        <v>76</v>
      </c>
      <c r="F90" s="3">
        <v>382</v>
      </c>
      <c r="G90" s="3">
        <f t="shared" si="6"/>
        <v>458</v>
      </c>
      <c r="H90" s="3">
        <f t="shared" si="7"/>
        <v>567</v>
      </c>
      <c r="I90" s="16">
        <v>1059585.5889999999</v>
      </c>
      <c r="J90" s="3">
        <f>VLOOKUP(A90,'[1]Census Pivot-2'!A89:F558,2, FALSE)</f>
        <v>1183588</v>
      </c>
      <c r="K90" s="3">
        <f>VLOOKUP(A90,'[1]Census Pivot-2'!A89:F558,3, FALSE)</f>
        <v>133689</v>
      </c>
      <c r="L90" s="3">
        <f>VLOOKUP(A90,'[1]Census Pivot-2'!$A$2:$F$471,4, FALSE)</f>
        <v>66602</v>
      </c>
      <c r="M90" s="3">
        <f>VLOOKUP(A90,'[1]Census Pivot-2'!$A$2:$F$471,5,FALSE)</f>
        <v>37853</v>
      </c>
      <c r="N90" s="3">
        <f t="shared" si="8"/>
        <v>238144</v>
      </c>
      <c r="O90" s="3">
        <f>VLOOKUP(A90,'[1]Census Pivot-2'!$A$2:$F$471,6, FALSE)</f>
        <v>1421732</v>
      </c>
      <c r="P90" s="17">
        <f t="shared" si="9"/>
        <v>1.0287040625276003E-4</v>
      </c>
      <c r="Q90" s="17">
        <f t="shared" si="9"/>
        <v>0</v>
      </c>
      <c r="R90" s="17">
        <f t="shared" si="9"/>
        <v>0</v>
      </c>
      <c r="S90" s="17">
        <f t="shared" si="9"/>
        <v>1.1411068736674574E-3</v>
      </c>
      <c r="T90" s="17">
        <f t="shared" si="9"/>
        <v>1.0091670409214593E-2</v>
      </c>
      <c r="U90" s="17">
        <f t="shared" si="10"/>
        <v>1.0091670409214593E-2</v>
      </c>
      <c r="V90" s="17">
        <f t="shared" si="10"/>
        <v>1.9232061273851116E-3</v>
      </c>
    </row>
    <row r="91" spans="1:22" x14ac:dyDescent="0.2">
      <c r="A91" s="14" t="s">
        <v>105</v>
      </c>
      <c r="B91" s="15">
        <v>131</v>
      </c>
      <c r="C91" s="3">
        <v>0</v>
      </c>
      <c r="F91" s="3">
        <v>10</v>
      </c>
      <c r="G91" s="3">
        <f t="shared" si="6"/>
        <v>10</v>
      </c>
      <c r="H91" s="3">
        <f t="shared" si="7"/>
        <v>141</v>
      </c>
      <c r="I91" s="16">
        <v>1089713.2459999998</v>
      </c>
      <c r="J91" s="3">
        <f>VLOOKUP(A91,'[1]Census Pivot-2'!A90:F559,2, FALSE)</f>
        <v>1321952</v>
      </c>
      <c r="K91" s="3">
        <f>VLOOKUP(A91,'[1]Census Pivot-2'!A90:F559,3, FALSE)</f>
        <v>94101</v>
      </c>
      <c r="L91" s="3">
        <f>VLOOKUP(A91,'[1]Census Pivot-2'!$A$2:$F$471,4, FALSE)</f>
        <v>58703</v>
      </c>
      <c r="M91" s="3">
        <f>VLOOKUP(A91,'[1]Census Pivot-2'!$A$2:$F$471,5,FALSE)</f>
        <v>23735</v>
      </c>
      <c r="N91" s="3">
        <f t="shared" si="8"/>
        <v>176539</v>
      </c>
      <c r="O91" s="3">
        <f>VLOOKUP(A91,'[1]Census Pivot-2'!$A$2:$F$471,6, FALSE)</f>
        <v>1498101</v>
      </c>
      <c r="P91" s="17">
        <f t="shared" si="9"/>
        <v>1.2021511207729233E-4</v>
      </c>
      <c r="Q91" s="17">
        <f t="shared" si="9"/>
        <v>0</v>
      </c>
      <c r="R91" s="17">
        <f t="shared" si="9"/>
        <v>0</v>
      </c>
      <c r="S91" s="17">
        <f t="shared" si="9"/>
        <v>0</v>
      </c>
      <c r="T91" s="17">
        <f t="shared" si="9"/>
        <v>4.213187276174426E-4</v>
      </c>
      <c r="U91" s="17">
        <f t="shared" si="10"/>
        <v>4.213187276174426E-4</v>
      </c>
      <c r="V91" s="17">
        <f t="shared" si="10"/>
        <v>5.6644707401763918E-5</v>
      </c>
    </row>
    <row r="92" spans="1:22" x14ac:dyDescent="0.2">
      <c r="A92" s="14" t="s">
        <v>106</v>
      </c>
      <c r="B92" s="15">
        <v>117</v>
      </c>
      <c r="C92" s="3">
        <v>0</v>
      </c>
      <c r="E92" s="3">
        <v>10</v>
      </c>
      <c r="F92" s="3">
        <v>68</v>
      </c>
      <c r="G92" s="3">
        <f t="shared" si="6"/>
        <v>78</v>
      </c>
      <c r="H92" s="3">
        <f t="shared" si="7"/>
        <v>195</v>
      </c>
      <c r="I92" s="16">
        <v>1099797</v>
      </c>
      <c r="J92" s="3">
        <f>VLOOKUP(A92,'[1]Census Pivot-2'!A91:F560,2, FALSE)</f>
        <v>1351373</v>
      </c>
      <c r="K92" s="3">
        <f>VLOOKUP(A92,'[1]Census Pivot-2'!A91:F560,3, FALSE)</f>
        <v>100709</v>
      </c>
      <c r="L92" s="3">
        <f>VLOOKUP(A92,'[1]Census Pivot-2'!$A$2:$F$471,4, FALSE)</f>
        <v>58471</v>
      </c>
      <c r="M92" s="3">
        <f>VLOOKUP(A92,'[1]Census Pivot-2'!$A$2:$F$471,5,FALSE)</f>
        <v>23980</v>
      </c>
      <c r="N92" s="3">
        <f t="shared" si="8"/>
        <v>183160</v>
      </c>
      <c r="O92" s="3">
        <f>VLOOKUP(A92,'[1]Census Pivot-2'!$A$2:$F$471,6, FALSE)</f>
        <v>1535086</v>
      </c>
      <c r="P92" s="17">
        <f t="shared" si="9"/>
        <v>1.0638326891235383E-4</v>
      </c>
      <c r="Q92" s="17">
        <f t="shared" si="9"/>
        <v>0</v>
      </c>
      <c r="R92" s="17">
        <f t="shared" si="9"/>
        <v>0</v>
      </c>
      <c r="S92" s="17">
        <f t="shared" si="9"/>
        <v>1.7102495254057567E-4</v>
      </c>
      <c r="T92" s="17">
        <f t="shared" si="9"/>
        <v>2.8356964136780649E-3</v>
      </c>
      <c r="U92" s="17">
        <f t="shared" si="10"/>
        <v>2.8356964136780649E-3</v>
      </c>
      <c r="V92" s="17">
        <f t="shared" si="10"/>
        <v>4.2585717405547064E-4</v>
      </c>
    </row>
    <row r="93" spans="1:22" x14ac:dyDescent="0.2">
      <c r="A93" s="14" t="s">
        <v>107</v>
      </c>
      <c r="B93" s="15">
        <v>116</v>
      </c>
      <c r="C93" s="3">
        <v>0</v>
      </c>
      <c r="F93" s="3">
        <v>61</v>
      </c>
      <c r="G93" s="3">
        <f t="shared" si="6"/>
        <v>61</v>
      </c>
      <c r="H93" s="3">
        <f t="shared" si="7"/>
        <v>177</v>
      </c>
      <c r="I93" s="16">
        <v>727810.33900000027</v>
      </c>
      <c r="J93" s="3">
        <f>VLOOKUP(A93,'[1]Census Pivot-2'!A92:F561,2, FALSE)</f>
        <v>1388943</v>
      </c>
      <c r="K93" s="3">
        <f>VLOOKUP(A93,'[1]Census Pivot-2'!A92:F561,3, FALSE)</f>
        <v>109787</v>
      </c>
      <c r="L93" s="3">
        <f>VLOOKUP(A93,'[1]Census Pivot-2'!$A$2:$F$471,4, FALSE)</f>
        <v>62880</v>
      </c>
      <c r="M93" s="3">
        <f>VLOOKUP(A93,'[1]Census Pivot-2'!$A$2:$F$471,5,FALSE)</f>
        <v>25406</v>
      </c>
      <c r="N93" s="3">
        <f t="shared" si="8"/>
        <v>198073</v>
      </c>
      <c r="O93" s="3">
        <f>VLOOKUP(A93,'[1]Census Pivot-2'!$A$2:$F$471,6, FALSE)</f>
        <v>1587086</v>
      </c>
      <c r="P93" s="17">
        <f t="shared" si="9"/>
        <v>1.5938218212093846E-4</v>
      </c>
      <c r="Q93" s="17">
        <f t="shared" si="9"/>
        <v>0</v>
      </c>
      <c r="R93" s="17">
        <f t="shared" si="9"/>
        <v>0</v>
      </c>
      <c r="S93" s="17">
        <f t="shared" si="9"/>
        <v>0</v>
      </c>
      <c r="T93" s="17">
        <f t="shared" si="9"/>
        <v>2.4010076359914979E-3</v>
      </c>
      <c r="U93" s="17">
        <f t="shared" si="10"/>
        <v>2.4010076359914979E-3</v>
      </c>
      <c r="V93" s="17">
        <f t="shared" si="10"/>
        <v>3.0796726459436674E-4</v>
      </c>
    </row>
    <row r="94" spans="1:22" x14ac:dyDescent="0.2">
      <c r="A94" s="14" t="s">
        <v>108</v>
      </c>
      <c r="B94" s="15">
        <v>104</v>
      </c>
      <c r="C94" s="3">
        <v>0</v>
      </c>
      <c r="F94" s="3">
        <v>46</v>
      </c>
      <c r="G94" s="3">
        <f t="shared" si="6"/>
        <v>46</v>
      </c>
      <c r="H94" s="3">
        <f t="shared" si="7"/>
        <v>150</v>
      </c>
      <c r="I94" s="16">
        <v>684582.38200000057</v>
      </c>
      <c r="J94" s="3">
        <f>VLOOKUP(A94,'[1]Census Pivot-2'!A93:F562,2, FALSE)</f>
        <v>1374065</v>
      </c>
      <c r="K94" s="3">
        <f>VLOOKUP(A94,'[1]Census Pivot-2'!A93:F562,3, FALSE)</f>
        <v>111776</v>
      </c>
      <c r="L94" s="3">
        <f>VLOOKUP(A94,'[1]Census Pivot-2'!$A$2:$F$471,4, FALSE)</f>
        <v>61356</v>
      </c>
      <c r="M94" s="3">
        <f>VLOOKUP(A94,'[1]Census Pivot-2'!$A$2:$F$471,5,FALSE)</f>
        <v>24735</v>
      </c>
      <c r="N94" s="3">
        <f t="shared" si="8"/>
        <v>197867</v>
      </c>
      <c r="O94" s="3">
        <f>VLOOKUP(A94,'[1]Census Pivot-2'!$A$2:$F$471,6, FALSE)</f>
        <v>1570747</v>
      </c>
      <c r="P94" s="17">
        <f t="shared" si="9"/>
        <v>1.5191743570169749E-4</v>
      </c>
      <c r="Q94" s="17">
        <f t="shared" si="9"/>
        <v>0</v>
      </c>
      <c r="R94" s="17">
        <f t="shared" si="9"/>
        <v>0</v>
      </c>
      <c r="S94" s="17">
        <f t="shared" si="9"/>
        <v>0</v>
      </c>
      <c r="T94" s="17">
        <f t="shared" si="9"/>
        <v>1.8597129573478875E-3</v>
      </c>
      <c r="U94" s="17">
        <f t="shared" si="10"/>
        <v>1.8597129573478875E-3</v>
      </c>
      <c r="V94" s="17">
        <f t="shared" si="10"/>
        <v>2.3247939272339502E-4</v>
      </c>
    </row>
    <row r="95" spans="1:22" x14ac:dyDescent="0.2">
      <c r="A95" s="14" t="s">
        <v>109</v>
      </c>
      <c r="B95" s="15">
        <v>109</v>
      </c>
      <c r="C95" s="3">
        <v>0</v>
      </c>
      <c r="E95" s="3">
        <v>12</v>
      </c>
      <c r="F95" s="3">
        <v>94</v>
      </c>
      <c r="G95" s="3">
        <f t="shared" si="6"/>
        <v>106</v>
      </c>
      <c r="H95" s="3">
        <f t="shared" si="7"/>
        <v>215</v>
      </c>
      <c r="I95" s="16">
        <v>679333.37300000002</v>
      </c>
      <c r="J95" s="3">
        <f>VLOOKUP(A95,'[1]Census Pivot-2'!A94:F563,2, FALSE)</f>
        <v>1482143</v>
      </c>
      <c r="K95" s="3">
        <f>VLOOKUP(A95,'[1]Census Pivot-2'!A94:F563,3, FALSE)</f>
        <v>127456</v>
      </c>
      <c r="L95" s="3">
        <f>VLOOKUP(A95,'[1]Census Pivot-2'!$A$2:$F$471,4, FALSE)</f>
        <v>67935</v>
      </c>
      <c r="M95" s="3">
        <f>VLOOKUP(A95,'[1]Census Pivot-2'!$A$2:$F$471,5,FALSE)</f>
        <v>27281</v>
      </c>
      <c r="N95" s="3">
        <f t="shared" si="8"/>
        <v>222672</v>
      </c>
      <c r="O95" s="3">
        <f>VLOOKUP(A95,'[1]Census Pivot-2'!$A$2:$F$471,6, FALSE)</f>
        <v>1704449</v>
      </c>
      <c r="P95" s="17">
        <f t="shared" si="9"/>
        <v>1.6045141359483895E-4</v>
      </c>
      <c r="Q95" s="17">
        <f t="shared" si="9"/>
        <v>0</v>
      </c>
      <c r="R95" s="17">
        <f t="shared" si="9"/>
        <v>0</v>
      </c>
      <c r="S95" s="17">
        <f t="shared" si="9"/>
        <v>1.766394347538088E-4</v>
      </c>
      <c r="T95" s="17">
        <f t="shared" si="9"/>
        <v>3.4456214948132401E-3</v>
      </c>
      <c r="U95" s="17">
        <f t="shared" si="10"/>
        <v>3.4456214948132401E-3</v>
      </c>
      <c r="V95" s="17">
        <f t="shared" si="10"/>
        <v>4.7603650211970968E-4</v>
      </c>
    </row>
    <row r="96" spans="1:22" x14ac:dyDescent="0.2">
      <c r="A96" s="14" t="s">
        <v>110</v>
      </c>
      <c r="B96" s="15">
        <v>106</v>
      </c>
      <c r="C96" s="3">
        <v>0</v>
      </c>
      <c r="F96" s="3">
        <v>56</v>
      </c>
      <c r="G96" s="3">
        <f t="shared" si="6"/>
        <v>56</v>
      </c>
      <c r="H96" s="3">
        <f t="shared" si="7"/>
        <v>162</v>
      </c>
      <c r="I96" s="16">
        <v>668779.0199999999</v>
      </c>
      <c r="J96" s="3">
        <f>VLOOKUP(A96,'[1]Census Pivot-2'!A95:F564,2, FALSE)</f>
        <v>1426683</v>
      </c>
      <c r="K96" s="3">
        <f>VLOOKUP(A96,'[1]Census Pivot-2'!A95:F564,3, FALSE)</f>
        <v>128949</v>
      </c>
      <c r="L96" s="3">
        <f>VLOOKUP(A96,'[1]Census Pivot-2'!$A$2:$F$471,4, FALSE)</f>
        <v>67509</v>
      </c>
      <c r="M96" s="3">
        <f>VLOOKUP(A96,'[1]Census Pivot-2'!$A$2:$F$471,5,FALSE)</f>
        <v>26775</v>
      </c>
      <c r="N96" s="3">
        <f t="shared" si="8"/>
        <v>223233</v>
      </c>
      <c r="O96" s="3">
        <f>VLOOKUP(A96,'[1]Census Pivot-2'!$A$2:$F$471,6, FALSE)</f>
        <v>1650525</v>
      </c>
      <c r="P96" s="17">
        <f t="shared" si="9"/>
        <v>1.5849779498166677E-4</v>
      </c>
      <c r="Q96" s="17">
        <f t="shared" si="9"/>
        <v>0</v>
      </c>
      <c r="R96" s="17">
        <f t="shared" si="9"/>
        <v>0</v>
      </c>
      <c r="S96" s="17">
        <f t="shared" si="9"/>
        <v>0</v>
      </c>
      <c r="T96" s="17">
        <f t="shared" si="9"/>
        <v>2.0915032679738564E-3</v>
      </c>
      <c r="U96" s="17">
        <f t="shared" si="10"/>
        <v>2.0915032679738564E-3</v>
      </c>
      <c r="V96" s="17">
        <f t="shared" si="10"/>
        <v>2.5085896798412419E-4</v>
      </c>
    </row>
    <row r="97" spans="1:22" x14ac:dyDescent="0.2">
      <c r="A97" s="14" t="s">
        <v>111</v>
      </c>
      <c r="B97" s="15">
        <v>90</v>
      </c>
      <c r="C97" s="3">
        <v>0</v>
      </c>
      <c r="E97" s="3">
        <v>13</v>
      </c>
      <c r="F97" s="3">
        <v>69</v>
      </c>
      <c r="G97" s="3">
        <f t="shared" si="6"/>
        <v>82</v>
      </c>
      <c r="H97" s="3">
        <f t="shared" si="7"/>
        <v>172</v>
      </c>
      <c r="I97" s="16">
        <v>664131.05300000019</v>
      </c>
      <c r="J97" s="3">
        <f>VLOOKUP(A97,'[1]Census Pivot-2'!A96:F565,2, FALSE)</f>
        <v>1469308</v>
      </c>
      <c r="K97" s="3">
        <f>VLOOKUP(A97,'[1]Census Pivot-2'!A96:F565,3, FALSE)</f>
        <v>136952</v>
      </c>
      <c r="L97" s="3">
        <f>VLOOKUP(A97,'[1]Census Pivot-2'!$A$2:$F$471,4, FALSE)</f>
        <v>70098</v>
      </c>
      <c r="M97" s="3">
        <f>VLOOKUP(A97,'[1]Census Pivot-2'!$A$2:$F$471,5,FALSE)</f>
        <v>28390</v>
      </c>
      <c r="N97" s="3">
        <f t="shared" si="8"/>
        <v>235440</v>
      </c>
      <c r="O97" s="3">
        <f>VLOOKUP(A97,'[1]Census Pivot-2'!$A$2:$F$471,6, FALSE)</f>
        <v>1705292</v>
      </c>
      <c r="P97" s="17">
        <f t="shared" si="9"/>
        <v>1.3551542213461289E-4</v>
      </c>
      <c r="Q97" s="17">
        <f t="shared" si="9"/>
        <v>0</v>
      </c>
      <c r="R97" s="17">
        <f t="shared" si="9"/>
        <v>0</v>
      </c>
      <c r="S97" s="17">
        <f t="shared" si="9"/>
        <v>1.8545464920539817E-4</v>
      </c>
      <c r="T97" s="17">
        <f t="shared" si="9"/>
        <v>2.4304332511447691E-3</v>
      </c>
      <c r="U97" s="17">
        <f t="shared" si="10"/>
        <v>2.4304332511447691E-3</v>
      </c>
      <c r="V97" s="17">
        <f t="shared" si="10"/>
        <v>3.4828406388039417E-4</v>
      </c>
    </row>
    <row r="98" spans="1:22" x14ac:dyDescent="0.2">
      <c r="A98" s="14" t="s">
        <v>112</v>
      </c>
      <c r="B98" s="15">
        <v>114</v>
      </c>
      <c r="C98" s="3">
        <v>0</v>
      </c>
      <c r="F98" s="3">
        <v>42</v>
      </c>
      <c r="G98" s="3">
        <f t="shared" si="6"/>
        <v>42</v>
      </c>
      <c r="H98" s="3">
        <f t="shared" si="7"/>
        <v>156</v>
      </c>
      <c r="I98" s="16">
        <v>645999.88000000024</v>
      </c>
      <c r="J98" s="3">
        <f>VLOOKUP(A98,'[1]Census Pivot-2'!A97:F566,2, FALSE)</f>
        <v>1331892</v>
      </c>
      <c r="K98" s="3">
        <f>VLOOKUP(A98,'[1]Census Pivot-2'!A97:F566,3, FALSE)</f>
        <v>131603</v>
      </c>
      <c r="L98" s="3">
        <f>VLOOKUP(A98,'[1]Census Pivot-2'!$A$2:$F$471,4, FALSE)</f>
        <v>64681</v>
      </c>
      <c r="M98" s="3">
        <f>VLOOKUP(A98,'[1]Census Pivot-2'!$A$2:$F$471,5,FALSE)</f>
        <v>25440</v>
      </c>
      <c r="N98" s="3">
        <f t="shared" si="8"/>
        <v>221724</v>
      </c>
      <c r="O98" s="3">
        <f>VLOOKUP(A98,'[1]Census Pivot-2'!$A$2:$F$471,6, FALSE)</f>
        <v>1554682</v>
      </c>
      <c r="P98" s="17">
        <f t="shared" si="9"/>
        <v>1.7647062101621436E-4</v>
      </c>
      <c r="Q98" s="17">
        <f t="shared" si="9"/>
        <v>0</v>
      </c>
      <c r="R98" s="17">
        <f t="shared" si="9"/>
        <v>0</v>
      </c>
      <c r="S98" s="17">
        <f t="shared" si="9"/>
        <v>0</v>
      </c>
      <c r="T98" s="17">
        <f t="shared" si="9"/>
        <v>1.6509433962264152E-3</v>
      </c>
      <c r="U98" s="17">
        <f t="shared" si="10"/>
        <v>1.6509433962264152E-3</v>
      </c>
      <c r="V98" s="17">
        <f t="shared" si="10"/>
        <v>1.8942469015532825E-4</v>
      </c>
    </row>
    <row r="99" spans="1:22" x14ac:dyDescent="0.2">
      <c r="A99" s="14" t="s">
        <v>113</v>
      </c>
      <c r="B99" s="15">
        <v>84</v>
      </c>
      <c r="C99" s="3">
        <v>0</v>
      </c>
      <c r="E99" s="3">
        <v>26</v>
      </c>
      <c r="F99" s="3">
        <v>79</v>
      </c>
      <c r="G99" s="3">
        <f t="shared" si="6"/>
        <v>105</v>
      </c>
      <c r="H99" s="3">
        <f t="shared" si="7"/>
        <v>189</v>
      </c>
      <c r="I99" s="16">
        <v>642174.48999999987</v>
      </c>
      <c r="J99" s="3">
        <f>VLOOKUP(A99,'[1]Census Pivot-2'!A98:F567,2, FALSE)</f>
        <v>1341857</v>
      </c>
      <c r="K99" s="3">
        <f>VLOOKUP(A99,'[1]Census Pivot-2'!A98:F567,3, FALSE)</f>
        <v>140110</v>
      </c>
      <c r="L99" s="3">
        <f>VLOOKUP(A99,'[1]Census Pivot-2'!$A$2:$F$471,4, FALSE)</f>
        <v>67751</v>
      </c>
      <c r="M99" s="3">
        <f>VLOOKUP(A99,'[1]Census Pivot-2'!$A$2:$F$471,5,FALSE)</f>
        <v>26601</v>
      </c>
      <c r="N99" s="3">
        <f t="shared" si="8"/>
        <v>234462</v>
      </c>
      <c r="O99" s="3">
        <f>VLOOKUP(A99,'[1]Census Pivot-2'!$A$2:$F$471,6, FALSE)</f>
        <v>1576319</v>
      </c>
      <c r="P99" s="17">
        <f t="shared" si="9"/>
        <v>1.3080556968247058E-4</v>
      </c>
      <c r="Q99" s="17">
        <f t="shared" si="9"/>
        <v>0</v>
      </c>
      <c r="R99" s="17">
        <f t="shared" si="9"/>
        <v>0</v>
      </c>
      <c r="S99" s="17">
        <f t="shared" si="9"/>
        <v>3.8375817331109502E-4</v>
      </c>
      <c r="T99" s="17">
        <f t="shared" si="9"/>
        <v>2.9698131649186122E-3</v>
      </c>
      <c r="U99" s="17">
        <f t="shared" si="10"/>
        <v>2.9698131649186122E-3</v>
      </c>
      <c r="V99" s="17">
        <f t="shared" si="10"/>
        <v>4.4783376410676356E-4</v>
      </c>
    </row>
    <row r="100" spans="1:22" x14ac:dyDescent="0.2">
      <c r="A100" s="14" t="s">
        <v>114</v>
      </c>
      <c r="B100" s="15">
        <v>91</v>
      </c>
      <c r="C100" s="3">
        <v>262</v>
      </c>
      <c r="D100" s="3">
        <v>263</v>
      </c>
      <c r="E100" s="3">
        <v>589</v>
      </c>
      <c r="F100" s="3">
        <v>1154</v>
      </c>
      <c r="G100" s="3">
        <f t="shared" si="6"/>
        <v>2006</v>
      </c>
      <c r="H100" s="3">
        <f t="shared" si="7"/>
        <v>2359</v>
      </c>
      <c r="I100" s="16">
        <v>632313.38799999945</v>
      </c>
      <c r="J100" s="3">
        <f>VLOOKUP(A100,'[1]Census Pivot-2'!A99:F568,2, FALSE)</f>
        <v>11323900</v>
      </c>
      <c r="K100" s="3">
        <f>VLOOKUP(A100,'[1]Census Pivot-2'!A99:F568,3, FALSE)</f>
        <v>804827</v>
      </c>
      <c r="L100" s="3">
        <f>VLOOKUP(A100,'[1]Census Pivot-2'!$A$2:$F$471,4, FALSE)</f>
        <v>539867</v>
      </c>
      <c r="M100" s="3">
        <f>VLOOKUP(A100,'[1]Census Pivot-2'!$A$2:$F$471,5,FALSE)</f>
        <v>223034</v>
      </c>
      <c r="N100" s="3">
        <f t="shared" si="8"/>
        <v>1567728</v>
      </c>
      <c r="O100" s="3">
        <f>VLOOKUP(A100,'[1]Census Pivot-2'!$A$2:$F$471,6, FALSE)</f>
        <v>12892496</v>
      </c>
      <c r="P100" s="17">
        <f t="shared" si="9"/>
        <v>1.43915978574852E-4</v>
      </c>
      <c r="Q100" s="17">
        <f t="shared" si="9"/>
        <v>2.3136905129858088E-5</v>
      </c>
      <c r="R100" s="17">
        <f t="shared" si="9"/>
        <v>3.2677830142378421E-4</v>
      </c>
      <c r="S100" s="17">
        <f t="shared" si="9"/>
        <v>1.0910094523280734E-3</v>
      </c>
      <c r="T100" s="17">
        <f t="shared" si="9"/>
        <v>5.1740990162934802E-3</v>
      </c>
      <c r="U100" s="17">
        <f t="shared" si="10"/>
        <v>5.1740990162934802E-3</v>
      </c>
      <c r="V100" s="17">
        <f t="shared" si="10"/>
        <v>1.2795586989579825E-3</v>
      </c>
    </row>
    <row r="101" spans="1:22" x14ac:dyDescent="0.2">
      <c r="A101" s="14" t="s">
        <v>115</v>
      </c>
      <c r="B101" s="15">
        <v>116</v>
      </c>
      <c r="C101" s="3">
        <v>168</v>
      </c>
      <c r="D101" s="3">
        <v>247</v>
      </c>
      <c r="E101" s="3">
        <v>597</v>
      </c>
      <c r="F101" s="3">
        <v>1068</v>
      </c>
      <c r="G101" s="3">
        <f t="shared" si="6"/>
        <v>1912</v>
      </c>
      <c r="H101" s="3">
        <f t="shared" si="7"/>
        <v>2196</v>
      </c>
      <c r="I101" s="16">
        <v>617683</v>
      </c>
      <c r="J101" s="3">
        <f>VLOOKUP(A101,'[1]Census Pivot-2'!A100:F569,2, FALSE)</f>
        <v>11310449</v>
      </c>
      <c r="K101" s="3">
        <f>VLOOKUP(A101,'[1]Census Pivot-2'!A100:F569,3, FALSE)</f>
        <v>825429</v>
      </c>
      <c r="L101" s="3">
        <f>VLOOKUP(A101,'[1]Census Pivot-2'!$A$2:$F$471,4, FALSE)</f>
        <v>534430</v>
      </c>
      <c r="M101" s="3">
        <f>VLOOKUP(A101,'[1]Census Pivot-2'!$A$2:$F$471,5,FALSE)</f>
        <v>228984</v>
      </c>
      <c r="N101" s="3">
        <f t="shared" si="8"/>
        <v>1588843</v>
      </c>
      <c r="O101" s="3">
        <f>VLOOKUP(A101,'[1]Census Pivot-2'!$A$2:$F$471,6, FALSE)</f>
        <v>12896183</v>
      </c>
      <c r="P101" s="17">
        <f t="shared" si="9"/>
        <v>1.8779859571981097E-4</v>
      </c>
      <c r="Q101" s="17">
        <f t="shared" si="9"/>
        <v>1.4853521730216015E-5</v>
      </c>
      <c r="R101" s="17">
        <f t="shared" si="9"/>
        <v>2.9923833545950047E-4</v>
      </c>
      <c r="S101" s="17">
        <f t="shared" si="9"/>
        <v>1.1170780083453399E-3</v>
      </c>
      <c r="T101" s="17">
        <f t="shared" si="9"/>
        <v>4.6640813331935852E-3</v>
      </c>
      <c r="U101" s="17">
        <f t="shared" si="10"/>
        <v>4.6640813331935852E-3</v>
      </c>
      <c r="V101" s="17">
        <f t="shared" si="10"/>
        <v>1.2033913986466882E-3</v>
      </c>
    </row>
    <row r="102" spans="1:22" x14ac:dyDescent="0.2">
      <c r="A102" s="14" t="s">
        <v>116</v>
      </c>
      <c r="B102" s="15">
        <v>117</v>
      </c>
      <c r="C102" s="3">
        <v>242</v>
      </c>
      <c r="D102" s="3">
        <v>256</v>
      </c>
      <c r="E102" s="3">
        <v>625</v>
      </c>
      <c r="F102" s="3">
        <v>1168</v>
      </c>
      <c r="G102" s="3">
        <f t="shared" si="6"/>
        <v>2049</v>
      </c>
      <c r="H102" s="3">
        <f t="shared" si="7"/>
        <v>2408</v>
      </c>
      <c r="I102" s="16">
        <v>86680.740999999995</v>
      </c>
      <c r="J102" s="3">
        <f>VLOOKUP(A102,'[1]Census Pivot-2'!A101:F570,2, FALSE)</f>
        <v>11150245</v>
      </c>
      <c r="K102" s="3">
        <f>VLOOKUP(A102,'[1]Census Pivot-2'!A101:F570,3, FALSE)</f>
        <v>830560</v>
      </c>
      <c r="L102" s="3">
        <f>VLOOKUP(A102,'[1]Census Pivot-2'!$A$2:$F$471,4, FALSE)</f>
        <v>525184</v>
      </c>
      <c r="M102" s="3">
        <f>VLOOKUP(A102,'[1]Census Pivot-2'!$A$2:$F$471,5,FALSE)</f>
        <v>228198</v>
      </c>
      <c r="N102" s="3">
        <f t="shared" si="8"/>
        <v>1583942</v>
      </c>
      <c r="O102" s="3">
        <f>VLOOKUP(A102,'[1]Census Pivot-2'!$A$2:$F$471,6, FALSE)</f>
        <v>12741975</v>
      </c>
      <c r="P102" s="17">
        <f t="shared" si="9"/>
        <v>1.3497808007894164E-3</v>
      </c>
      <c r="Q102" s="17">
        <f t="shared" si="9"/>
        <v>2.1703558980094158E-5</v>
      </c>
      <c r="R102" s="17">
        <f t="shared" si="9"/>
        <v>3.0822577538046618E-4</v>
      </c>
      <c r="S102" s="17">
        <f t="shared" si="9"/>
        <v>1.1900591030952962E-3</v>
      </c>
      <c r="T102" s="17">
        <f t="shared" si="9"/>
        <v>5.1183621241202813E-3</v>
      </c>
      <c r="U102" s="17">
        <f t="shared" si="10"/>
        <v>5.1183621241202813E-3</v>
      </c>
      <c r="V102" s="17">
        <f t="shared" si="10"/>
        <v>1.293607973019214E-3</v>
      </c>
    </row>
    <row r="103" spans="1:22" x14ac:dyDescent="0.2">
      <c r="A103" s="14" t="s">
        <v>117</v>
      </c>
      <c r="B103" s="15">
        <v>108</v>
      </c>
      <c r="C103" s="3">
        <v>218</v>
      </c>
      <c r="D103" s="3">
        <v>292</v>
      </c>
      <c r="E103" s="3">
        <v>559</v>
      </c>
      <c r="F103" s="3">
        <v>1132</v>
      </c>
      <c r="G103" s="3">
        <f t="shared" si="6"/>
        <v>1983</v>
      </c>
      <c r="H103" s="3">
        <f t="shared" si="7"/>
        <v>2309</v>
      </c>
      <c r="I103" s="16">
        <v>86252.421000000002</v>
      </c>
      <c r="J103" s="3">
        <f>VLOOKUP(A103,'[1]Census Pivot-2'!A102:F571,2, FALSE)</f>
        <v>11229169</v>
      </c>
      <c r="K103" s="3">
        <f>VLOOKUP(A103,'[1]Census Pivot-2'!A102:F571,3, FALSE)</f>
        <v>863294</v>
      </c>
      <c r="L103" s="3">
        <f>VLOOKUP(A103,'[1]Census Pivot-2'!$A$2:$F$471,4, FALSE)</f>
        <v>531838</v>
      </c>
      <c r="M103" s="3">
        <f>VLOOKUP(A103,'[1]Census Pivot-2'!$A$2:$F$471,5,FALSE)</f>
        <v>236385</v>
      </c>
      <c r="N103" s="3">
        <f t="shared" si="8"/>
        <v>1631517</v>
      </c>
      <c r="O103" s="3">
        <f>VLOOKUP(A103,'[1]Census Pivot-2'!$A$2:$F$471,6, FALSE)</f>
        <v>12856518</v>
      </c>
      <c r="P103" s="17">
        <f t="shared" si="9"/>
        <v>1.2521387660527233E-3</v>
      </c>
      <c r="Q103" s="17">
        <f t="shared" si="9"/>
        <v>1.9413725093994042E-5</v>
      </c>
      <c r="R103" s="17">
        <f t="shared" si="9"/>
        <v>3.3823934835641159E-4</v>
      </c>
      <c r="S103" s="17">
        <f t="shared" si="9"/>
        <v>1.0510719429600744E-3</v>
      </c>
      <c r="T103" s="17">
        <f t="shared" si="9"/>
        <v>4.7887979355712082E-3</v>
      </c>
      <c r="U103" s="17">
        <f t="shared" si="10"/>
        <v>4.7887979355712082E-3</v>
      </c>
      <c r="V103" s="17">
        <f t="shared" si="10"/>
        <v>1.2154332440299427E-3</v>
      </c>
    </row>
    <row r="104" spans="1:22" x14ac:dyDescent="0.2">
      <c r="A104" s="14" t="s">
        <v>118</v>
      </c>
      <c r="B104" s="15">
        <v>118</v>
      </c>
      <c r="C104" s="3">
        <v>185</v>
      </c>
      <c r="D104" s="3">
        <v>315</v>
      </c>
      <c r="E104" s="3">
        <v>600</v>
      </c>
      <c r="F104" s="3">
        <v>1207</v>
      </c>
      <c r="G104" s="3">
        <f t="shared" si="6"/>
        <v>2122</v>
      </c>
      <c r="H104" s="3">
        <f t="shared" si="7"/>
        <v>2425</v>
      </c>
      <c r="I104" s="16">
        <v>87273.002000000008</v>
      </c>
      <c r="J104" s="3">
        <f>VLOOKUP(A104,'[1]Census Pivot-2'!A103:F572,2, FALSE)</f>
        <v>11145834</v>
      </c>
      <c r="K104" s="3">
        <f>VLOOKUP(A104,'[1]Census Pivot-2'!A103:F572,3, FALSE)</f>
        <v>884409</v>
      </c>
      <c r="L104" s="3">
        <f>VLOOKUP(A104,'[1]Census Pivot-2'!$A$2:$F$471,4, FALSE)</f>
        <v>515916</v>
      </c>
      <c r="M104" s="3">
        <f>VLOOKUP(A104,'[1]Census Pivot-2'!$A$2:$F$471,5,FALSE)</f>
        <v>238501</v>
      </c>
      <c r="N104" s="3">
        <f t="shared" si="8"/>
        <v>1638826</v>
      </c>
      <c r="O104" s="3">
        <f>VLOOKUP(A104,'[1]Census Pivot-2'!$A$2:$F$471,6, FALSE)</f>
        <v>12791075</v>
      </c>
      <c r="P104" s="17">
        <f t="shared" si="9"/>
        <v>1.3520790771010718E-3</v>
      </c>
      <c r="Q104" s="17">
        <f t="shared" si="9"/>
        <v>1.6598129848336157E-5</v>
      </c>
      <c r="R104" s="17">
        <f t="shared" si="9"/>
        <v>3.5617005254356298E-4</v>
      </c>
      <c r="S104" s="17">
        <f t="shared" si="9"/>
        <v>1.1629800200032563E-3</v>
      </c>
      <c r="T104" s="17">
        <f t="shared" si="9"/>
        <v>5.0607754265181281E-3</v>
      </c>
      <c r="U104" s="17">
        <f t="shared" si="10"/>
        <v>5.0607754265181281E-3</v>
      </c>
      <c r="V104" s="17">
        <f t="shared" si="10"/>
        <v>1.2948293473498713E-3</v>
      </c>
    </row>
    <row r="105" spans="1:22" x14ac:dyDescent="0.2">
      <c r="A105" s="14" t="s">
        <v>119</v>
      </c>
      <c r="B105" s="15">
        <v>118</v>
      </c>
      <c r="C105" s="3">
        <v>229</v>
      </c>
      <c r="D105" s="3">
        <v>333</v>
      </c>
      <c r="E105" s="3">
        <v>577</v>
      </c>
      <c r="F105" s="3">
        <v>1215</v>
      </c>
      <c r="G105" s="3">
        <f t="shared" si="6"/>
        <v>2125</v>
      </c>
      <c r="H105" s="3">
        <f t="shared" si="7"/>
        <v>2472</v>
      </c>
      <c r="I105" s="16">
        <v>88387.760999999999</v>
      </c>
      <c r="J105" s="3">
        <f>VLOOKUP(A105,'[1]Census Pivot-2'!A104:F573,2, FALSE)</f>
        <v>11136098</v>
      </c>
      <c r="K105" s="3">
        <f>VLOOKUP(A105,'[1]Census Pivot-2'!A104:F573,3, FALSE)</f>
        <v>914956</v>
      </c>
      <c r="L105" s="3">
        <f>VLOOKUP(A105,'[1]Census Pivot-2'!$A$2:$F$471,4, FALSE)</f>
        <v>515550</v>
      </c>
      <c r="M105" s="3">
        <f>VLOOKUP(A105,'[1]Census Pivot-2'!$A$2:$F$471,5,FALSE)</f>
        <v>239298</v>
      </c>
      <c r="N105" s="3">
        <f t="shared" si="8"/>
        <v>1669804</v>
      </c>
      <c r="O105" s="3">
        <f>VLOOKUP(A105,'[1]Census Pivot-2'!$A$2:$F$471,6, FALSE)</f>
        <v>12811495</v>
      </c>
      <c r="P105" s="17">
        <f t="shared" si="9"/>
        <v>1.3350264636752141E-3</v>
      </c>
      <c r="Q105" s="17">
        <f t="shared" si="9"/>
        <v>2.05637558146489E-5</v>
      </c>
      <c r="R105" s="17">
        <f t="shared" si="9"/>
        <v>3.6395192774297343E-4</v>
      </c>
      <c r="S105" s="17">
        <f t="shared" si="9"/>
        <v>1.1191930947531763E-3</v>
      </c>
      <c r="T105" s="17">
        <f t="shared" si="9"/>
        <v>5.0773512524133089E-3</v>
      </c>
      <c r="U105" s="17">
        <f t="shared" si="10"/>
        <v>5.0773512524133089E-3</v>
      </c>
      <c r="V105" s="17">
        <f t="shared" si="10"/>
        <v>1.2726044493844787E-3</v>
      </c>
    </row>
    <row r="106" spans="1:22" x14ac:dyDescent="0.2">
      <c r="A106" s="14" t="s">
        <v>120</v>
      </c>
      <c r="B106" s="15">
        <v>123</v>
      </c>
      <c r="C106" s="3">
        <v>214</v>
      </c>
      <c r="D106" s="3">
        <v>315</v>
      </c>
      <c r="E106" s="3">
        <v>541</v>
      </c>
      <c r="F106" s="3">
        <v>1141</v>
      </c>
      <c r="G106" s="3">
        <f t="shared" si="6"/>
        <v>1997</v>
      </c>
      <c r="H106" s="3">
        <f t="shared" si="7"/>
        <v>2334</v>
      </c>
      <c r="I106" s="16">
        <v>88924.034</v>
      </c>
      <c r="J106" s="3">
        <f>VLOOKUP(A106,'[1]Census Pivot-2'!A105:F574,2, FALSE)</f>
        <v>11442386</v>
      </c>
      <c r="K106" s="3">
        <f>VLOOKUP(A106,'[1]Census Pivot-2'!A105:F574,3, FALSE)</f>
        <v>984164</v>
      </c>
      <c r="L106" s="3">
        <f>VLOOKUP(A106,'[1]Census Pivot-2'!$A$2:$F$471,4, FALSE)</f>
        <v>544049</v>
      </c>
      <c r="M106" s="3">
        <f>VLOOKUP(A106,'[1]Census Pivot-2'!$A$2:$F$471,5,FALSE)</f>
        <v>246807</v>
      </c>
      <c r="N106" s="3">
        <f t="shared" si="8"/>
        <v>1775020</v>
      </c>
      <c r="O106" s="3">
        <f>VLOOKUP(A106,'[1]Census Pivot-2'!$A$2:$F$471,6, FALSE)</f>
        <v>13220780</v>
      </c>
      <c r="P106" s="17">
        <f t="shared" si="9"/>
        <v>1.3832031056980614E-3</v>
      </c>
      <c r="Q106" s="17">
        <f t="shared" si="9"/>
        <v>1.8702393014883433E-5</v>
      </c>
      <c r="R106" s="17">
        <f t="shared" si="9"/>
        <v>3.2006860645177022E-4</v>
      </c>
      <c r="S106" s="17">
        <f t="shared" si="9"/>
        <v>9.9439572538502973E-4</v>
      </c>
      <c r="T106" s="17">
        <f t="shared" si="9"/>
        <v>4.6230455376063077E-3</v>
      </c>
      <c r="U106" s="17">
        <f t="shared" si="10"/>
        <v>4.6230455376063077E-3</v>
      </c>
      <c r="V106" s="17">
        <f t="shared" si="10"/>
        <v>1.1250577458282161E-3</v>
      </c>
    </row>
    <row r="107" spans="1:22" x14ac:dyDescent="0.2">
      <c r="A107" s="14" t="s">
        <v>121</v>
      </c>
      <c r="B107" s="15">
        <v>125</v>
      </c>
      <c r="C107" s="3">
        <v>242</v>
      </c>
      <c r="D107" s="3">
        <v>333</v>
      </c>
      <c r="E107" s="3">
        <v>519</v>
      </c>
      <c r="F107" s="3">
        <v>947</v>
      </c>
      <c r="G107" s="3">
        <f t="shared" si="6"/>
        <v>1799</v>
      </c>
      <c r="H107" s="3">
        <f t="shared" si="7"/>
        <v>2166</v>
      </c>
      <c r="I107" s="16">
        <v>89518.225999999995</v>
      </c>
      <c r="J107" s="3">
        <f>VLOOKUP(A107,'[1]Census Pivot-2'!A106:F575,2, FALSE)</f>
        <v>11069119</v>
      </c>
      <c r="K107" s="3">
        <f>VLOOKUP(A107,'[1]Census Pivot-2'!A106:F575,3, FALSE)</f>
        <v>1004433</v>
      </c>
      <c r="L107" s="3">
        <f>VLOOKUP(A107,'[1]Census Pivot-2'!$A$2:$F$471,4, FALSE)</f>
        <v>535156</v>
      </c>
      <c r="M107" s="3">
        <f>VLOOKUP(A107,'[1]Census Pivot-2'!$A$2:$F$471,5,FALSE)</f>
        <v>246761</v>
      </c>
      <c r="N107" s="3">
        <f t="shared" si="8"/>
        <v>1786350</v>
      </c>
      <c r="O107" s="3">
        <f>VLOOKUP(A107,'[1]Census Pivot-2'!$A$2:$F$471,6, FALSE)</f>
        <v>12858632</v>
      </c>
      <c r="P107" s="17">
        <f t="shared" si="9"/>
        <v>1.3963636857593671E-3</v>
      </c>
      <c r="Q107" s="17">
        <f t="shared" si="9"/>
        <v>2.1862625200795115E-5</v>
      </c>
      <c r="R107" s="17">
        <f t="shared" si="9"/>
        <v>3.315303260645558E-4</v>
      </c>
      <c r="S107" s="17">
        <f t="shared" si="9"/>
        <v>9.6981067202834312E-4</v>
      </c>
      <c r="T107" s="17">
        <f t="shared" si="9"/>
        <v>3.8377215200132921E-3</v>
      </c>
      <c r="U107" s="17">
        <f t="shared" si="10"/>
        <v>3.8377215200132921E-3</v>
      </c>
      <c r="V107" s="17">
        <f t="shared" si="10"/>
        <v>1.0070814789934783E-3</v>
      </c>
    </row>
    <row r="108" spans="1:22" x14ac:dyDescent="0.2">
      <c r="A108" s="14" t="s">
        <v>122</v>
      </c>
      <c r="B108" s="15">
        <v>123</v>
      </c>
      <c r="C108" s="3">
        <v>225</v>
      </c>
      <c r="D108" s="3">
        <v>370</v>
      </c>
      <c r="E108" s="3">
        <v>587</v>
      </c>
      <c r="F108" s="3">
        <v>1069</v>
      </c>
      <c r="G108" s="3">
        <f t="shared" si="6"/>
        <v>2026</v>
      </c>
      <c r="H108" s="3">
        <f t="shared" si="7"/>
        <v>2374</v>
      </c>
      <c r="I108" s="16">
        <v>91491.915999999997</v>
      </c>
      <c r="J108" s="3">
        <f>VLOOKUP(A108,'[1]Census Pivot-2'!A107:F576,2, FALSE)</f>
        <v>11159510</v>
      </c>
      <c r="K108" s="3">
        <f>VLOOKUP(A108,'[1]Census Pivot-2'!A107:F576,3, FALSE)</f>
        <v>1062651</v>
      </c>
      <c r="L108" s="3">
        <f>VLOOKUP(A108,'[1]Census Pivot-2'!$A$2:$F$471,4, FALSE)</f>
        <v>556719</v>
      </c>
      <c r="M108" s="3">
        <f>VLOOKUP(A108,'[1]Census Pivot-2'!$A$2:$F$471,5,FALSE)</f>
        <v>252109</v>
      </c>
      <c r="N108" s="3">
        <f t="shared" si="8"/>
        <v>1871479</v>
      </c>
      <c r="O108" s="3">
        <f>VLOOKUP(A108,'[1]Census Pivot-2'!$A$2:$F$471,6, FALSE)</f>
        <v>13030989</v>
      </c>
      <c r="P108" s="17">
        <f t="shared" si="9"/>
        <v>1.3443810707822537E-3</v>
      </c>
      <c r="Q108" s="17">
        <f t="shared" si="9"/>
        <v>2.0162175579393717E-5</v>
      </c>
      <c r="R108" s="17">
        <f t="shared" si="9"/>
        <v>3.4818581076948122E-4</v>
      </c>
      <c r="S108" s="17">
        <f t="shared" si="9"/>
        <v>1.0543918924987292E-3</v>
      </c>
      <c r="T108" s="17">
        <f t="shared" si="9"/>
        <v>4.2402294245742914E-3</v>
      </c>
      <c r="U108" s="17">
        <f t="shared" si="10"/>
        <v>4.2402294245742914E-3</v>
      </c>
      <c r="V108" s="17">
        <f t="shared" si="10"/>
        <v>1.0825662484056726E-3</v>
      </c>
    </row>
    <row r="109" spans="1:22" x14ac:dyDescent="0.2">
      <c r="A109" s="14" t="s">
        <v>123</v>
      </c>
      <c r="B109" s="15">
        <v>109</v>
      </c>
      <c r="C109" s="3">
        <v>45</v>
      </c>
      <c r="D109" s="3">
        <v>98</v>
      </c>
      <c r="E109" s="3">
        <v>296</v>
      </c>
      <c r="F109" s="3">
        <v>537</v>
      </c>
      <c r="G109" s="3">
        <f t="shared" si="6"/>
        <v>931</v>
      </c>
      <c r="H109" s="3">
        <f t="shared" si="7"/>
        <v>1085</v>
      </c>
      <c r="I109" s="16">
        <v>92158.558000000019</v>
      </c>
      <c r="J109" s="3">
        <f>VLOOKUP(A109,'[1]Census Pivot-2'!A108:F577,2, FALSE)</f>
        <v>5591406</v>
      </c>
      <c r="K109" s="3">
        <f>VLOOKUP(A109,'[1]Census Pivot-2'!A108:F577,3, FALSE)</f>
        <v>416773</v>
      </c>
      <c r="L109" s="3">
        <f>VLOOKUP(A109,'[1]Census Pivot-2'!$A$2:$F$471,4, FALSE)</f>
        <v>280877</v>
      </c>
      <c r="M109" s="3">
        <f>VLOOKUP(A109,'[1]Census Pivot-2'!$A$2:$F$471,5,FALSE)</f>
        <v>109599</v>
      </c>
      <c r="N109" s="3">
        <f t="shared" si="8"/>
        <v>807249</v>
      </c>
      <c r="O109" s="3">
        <f>VLOOKUP(A109,'[1]Census Pivot-2'!$A$2:$F$471,6, FALSE)</f>
        <v>6401961</v>
      </c>
      <c r="P109" s="17">
        <f t="shared" si="9"/>
        <v>1.1827442004897688E-3</v>
      </c>
      <c r="Q109" s="17">
        <f t="shared" si="9"/>
        <v>8.0480651914742009E-6</v>
      </c>
      <c r="R109" s="17">
        <f t="shared" si="9"/>
        <v>2.3513999227397169E-4</v>
      </c>
      <c r="S109" s="17">
        <f t="shared" si="9"/>
        <v>1.0538420732206623E-3</v>
      </c>
      <c r="T109" s="17">
        <f t="shared" si="9"/>
        <v>4.8996797416034814E-3</v>
      </c>
      <c r="U109" s="17">
        <f t="shared" si="10"/>
        <v>4.8996797416034814E-3</v>
      </c>
      <c r="V109" s="17">
        <f t="shared" si="10"/>
        <v>1.1532996634247921E-3</v>
      </c>
    </row>
    <row r="110" spans="1:22" x14ac:dyDescent="0.2">
      <c r="A110" s="14" t="s">
        <v>124</v>
      </c>
      <c r="B110" s="15">
        <v>114</v>
      </c>
      <c r="C110" s="3">
        <v>53</v>
      </c>
      <c r="D110" s="3">
        <v>91</v>
      </c>
      <c r="E110" s="3">
        <v>311</v>
      </c>
      <c r="F110" s="3">
        <v>549</v>
      </c>
      <c r="G110" s="3">
        <f t="shared" si="6"/>
        <v>951</v>
      </c>
      <c r="H110" s="3">
        <f t="shared" si="7"/>
        <v>1118</v>
      </c>
      <c r="I110" s="16">
        <v>91417</v>
      </c>
      <c r="J110" s="3">
        <f>VLOOKUP(A110,'[1]Census Pivot-2'!A109:F578,2, FALSE)</f>
        <v>5657508</v>
      </c>
      <c r="K110" s="3">
        <f>VLOOKUP(A110,'[1]Census Pivot-2'!A109:F578,3, FALSE)</f>
        <v>434380</v>
      </c>
      <c r="L110" s="3">
        <f>VLOOKUP(A110,'[1]Census Pivot-2'!$A$2:$F$471,4, FALSE)</f>
        <v>281991</v>
      </c>
      <c r="M110" s="3">
        <f>VLOOKUP(A110,'[1]Census Pivot-2'!$A$2:$F$471,5,FALSE)</f>
        <v>108970</v>
      </c>
      <c r="N110" s="3">
        <f t="shared" si="8"/>
        <v>825341</v>
      </c>
      <c r="O110" s="3">
        <f>VLOOKUP(A110,'[1]Census Pivot-2'!$A$2:$F$471,6, FALSE)</f>
        <v>6481765</v>
      </c>
      <c r="P110" s="17">
        <f t="shared" si="9"/>
        <v>1.247032827592242E-3</v>
      </c>
      <c r="Q110" s="17">
        <f t="shared" si="9"/>
        <v>9.3680822015629502E-6</v>
      </c>
      <c r="R110" s="17">
        <f t="shared" si="9"/>
        <v>2.0949399143606979E-4</v>
      </c>
      <c r="S110" s="17">
        <f t="shared" si="9"/>
        <v>1.1028720774776499E-3</v>
      </c>
      <c r="T110" s="17">
        <f t="shared" si="9"/>
        <v>5.0380838762962279E-3</v>
      </c>
      <c r="U110" s="17">
        <f t="shared" si="10"/>
        <v>5.0380838762962279E-3</v>
      </c>
      <c r="V110" s="17">
        <f t="shared" si="10"/>
        <v>1.1522510089768956E-3</v>
      </c>
    </row>
    <row r="111" spans="1:22" x14ac:dyDescent="0.2">
      <c r="A111" s="14" t="s">
        <v>125</v>
      </c>
      <c r="B111" s="15">
        <v>111</v>
      </c>
      <c r="C111" s="3">
        <v>12</v>
      </c>
      <c r="D111" s="3">
        <v>77</v>
      </c>
      <c r="E111" s="3">
        <v>250</v>
      </c>
      <c r="F111" s="3">
        <v>458</v>
      </c>
      <c r="G111" s="3">
        <f t="shared" si="6"/>
        <v>785</v>
      </c>
      <c r="H111" s="3">
        <f t="shared" si="7"/>
        <v>908</v>
      </c>
      <c r="I111" s="16">
        <v>118308.21899999997</v>
      </c>
      <c r="J111" s="3">
        <f>VLOOKUP(A111,'[1]Census Pivot-2'!A110:F579,2, FALSE)</f>
        <v>5458671</v>
      </c>
      <c r="K111" s="3">
        <f>VLOOKUP(A111,'[1]Census Pivot-2'!A110:F579,3, FALSE)</f>
        <v>425796</v>
      </c>
      <c r="L111" s="3">
        <f>VLOOKUP(A111,'[1]Census Pivot-2'!$A$2:$F$471,4, FALSE)</f>
        <v>268972</v>
      </c>
      <c r="M111" s="3">
        <f>VLOOKUP(A111,'[1]Census Pivot-2'!$A$2:$F$471,5,FALSE)</f>
        <v>106511</v>
      </c>
      <c r="N111" s="3">
        <f t="shared" si="8"/>
        <v>801279</v>
      </c>
      <c r="O111" s="3">
        <f>VLOOKUP(A111,'[1]Census Pivot-2'!$A$2:$F$471,6, FALSE)</f>
        <v>6258004</v>
      </c>
      <c r="P111" s="17">
        <f t="shared" si="9"/>
        <v>9.3822729256029145E-4</v>
      </c>
      <c r="Q111" s="17">
        <f t="shared" si="9"/>
        <v>2.1983372875925292E-6</v>
      </c>
      <c r="R111" s="17">
        <f t="shared" si="9"/>
        <v>1.8083777207864799E-4</v>
      </c>
      <c r="S111" s="17">
        <f t="shared" si="9"/>
        <v>9.2946477700281069E-4</v>
      </c>
      <c r="T111" s="17">
        <f t="shared" si="9"/>
        <v>4.3000253494944185E-3</v>
      </c>
      <c r="U111" s="17">
        <f t="shared" si="10"/>
        <v>4.3000253494944185E-3</v>
      </c>
      <c r="V111" s="17">
        <f t="shared" si="10"/>
        <v>9.7968373063564624E-4</v>
      </c>
    </row>
    <row r="112" spans="1:22" x14ac:dyDescent="0.2">
      <c r="A112" s="14" t="s">
        <v>126</v>
      </c>
      <c r="B112" s="15">
        <v>114</v>
      </c>
      <c r="C112" s="3">
        <v>0</v>
      </c>
      <c r="D112" s="3">
        <v>35</v>
      </c>
      <c r="E112" s="3">
        <v>244</v>
      </c>
      <c r="F112" s="3">
        <v>472</v>
      </c>
      <c r="G112" s="3">
        <f t="shared" si="6"/>
        <v>751</v>
      </c>
      <c r="H112" s="3">
        <f t="shared" si="7"/>
        <v>865</v>
      </c>
      <c r="I112" s="16">
        <v>117531.72699999997</v>
      </c>
      <c r="J112" s="3">
        <f>VLOOKUP(A112,'[1]Census Pivot-2'!A111:F580,2, FALSE)</f>
        <v>5664928</v>
      </c>
      <c r="K112" s="3">
        <f>VLOOKUP(A112,'[1]Census Pivot-2'!A111:F580,3, FALSE)</f>
        <v>462381</v>
      </c>
      <c r="L112" s="3">
        <f>VLOOKUP(A112,'[1]Census Pivot-2'!$A$2:$F$471,4, FALSE)</f>
        <v>281631</v>
      </c>
      <c r="M112" s="3">
        <f>VLOOKUP(A112,'[1]Census Pivot-2'!$A$2:$F$471,5,FALSE)</f>
        <v>113918</v>
      </c>
      <c r="N112" s="3">
        <f t="shared" si="8"/>
        <v>857930</v>
      </c>
      <c r="O112" s="3">
        <f>VLOOKUP(A112,'[1]Census Pivot-2'!$A$2:$F$471,6, FALSE)</f>
        <v>6524394</v>
      </c>
      <c r="P112" s="17">
        <f t="shared" si="9"/>
        <v>9.6995086271471219E-4</v>
      </c>
      <c r="Q112" s="17">
        <f t="shared" si="9"/>
        <v>0</v>
      </c>
      <c r="R112" s="17">
        <f t="shared" si="9"/>
        <v>7.5695151833660986E-5</v>
      </c>
      <c r="S112" s="17">
        <f t="shared" si="9"/>
        <v>8.6638189687924985E-4</v>
      </c>
      <c r="T112" s="17">
        <f t="shared" si="9"/>
        <v>4.1433311680331465E-3</v>
      </c>
      <c r="U112" s="17">
        <f t="shared" si="10"/>
        <v>4.1433311680331465E-3</v>
      </c>
      <c r="V112" s="17">
        <f t="shared" si="10"/>
        <v>8.7536279183616378E-4</v>
      </c>
    </row>
    <row r="113" spans="1:22" x14ac:dyDescent="0.2">
      <c r="A113" s="14" t="s">
        <v>127</v>
      </c>
      <c r="B113" s="15">
        <v>89</v>
      </c>
      <c r="C113" s="3">
        <v>55</v>
      </c>
      <c r="D113" s="3">
        <v>95</v>
      </c>
      <c r="E113" s="3">
        <v>265</v>
      </c>
      <c r="F113" s="3">
        <v>532</v>
      </c>
      <c r="G113" s="3">
        <f t="shared" si="6"/>
        <v>892</v>
      </c>
      <c r="H113" s="3">
        <f t="shared" si="7"/>
        <v>1036</v>
      </c>
      <c r="I113" s="16">
        <v>118195.25499999998</v>
      </c>
      <c r="J113" s="3">
        <f>VLOOKUP(A113,'[1]Census Pivot-2'!A112:F581,2, FALSE)</f>
        <v>5698923</v>
      </c>
      <c r="K113" s="3">
        <f>VLOOKUP(A113,'[1]Census Pivot-2'!A112:F581,3, FALSE)</f>
        <v>475469</v>
      </c>
      <c r="L113" s="3">
        <f>VLOOKUP(A113,'[1]Census Pivot-2'!$A$2:$F$471,4, FALSE)</f>
        <v>276496</v>
      </c>
      <c r="M113" s="3">
        <f>VLOOKUP(A113,'[1]Census Pivot-2'!$A$2:$F$471,5,FALSE)</f>
        <v>117887</v>
      </c>
      <c r="N113" s="3">
        <f t="shared" si="8"/>
        <v>869852</v>
      </c>
      <c r="O113" s="3">
        <f>VLOOKUP(A113,'[1]Census Pivot-2'!$A$2:$F$471,6, FALSE)</f>
        <v>6566223</v>
      </c>
      <c r="P113" s="17">
        <f t="shared" si="9"/>
        <v>7.5299131086099878E-4</v>
      </c>
      <c r="Q113" s="17">
        <f t="shared" si="9"/>
        <v>9.6509463279289785E-6</v>
      </c>
      <c r="R113" s="17">
        <f t="shared" si="9"/>
        <v>1.9980272110274277E-4</v>
      </c>
      <c r="S113" s="17">
        <f t="shared" si="9"/>
        <v>9.5842254499160925E-4</v>
      </c>
      <c r="T113" s="17">
        <f t="shared" si="9"/>
        <v>4.512796152247491E-3</v>
      </c>
      <c r="U113" s="17">
        <f t="shared" si="10"/>
        <v>4.512796152247491E-3</v>
      </c>
      <c r="V113" s="17">
        <f t="shared" si="10"/>
        <v>1.0254618026974704E-3</v>
      </c>
    </row>
    <row r="114" spans="1:22" x14ac:dyDescent="0.2">
      <c r="A114" s="14" t="s">
        <v>128</v>
      </c>
      <c r="B114" s="15">
        <v>130</v>
      </c>
      <c r="C114" s="3">
        <v>77</v>
      </c>
      <c r="D114" s="3">
        <v>100</v>
      </c>
      <c r="E114" s="3">
        <v>250</v>
      </c>
      <c r="F114" s="3">
        <v>455</v>
      </c>
      <c r="G114" s="3">
        <f t="shared" si="6"/>
        <v>805</v>
      </c>
      <c r="H114" s="3">
        <f t="shared" si="7"/>
        <v>1012</v>
      </c>
      <c r="I114" s="16">
        <v>117963.488</v>
      </c>
      <c r="J114" s="3">
        <f>VLOOKUP(A114,'[1]Census Pivot-2'!A113:F582,2, FALSE)</f>
        <v>5505109</v>
      </c>
      <c r="K114" s="3">
        <f>VLOOKUP(A114,'[1]Census Pivot-2'!A113:F582,3, FALSE)</f>
        <v>479402</v>
      </c>
      <c r="L114" s="3">
        <f>VLOOKUP(A114,'[1]Census Pivot-2'!$A$2:$F$471,4, FALSE)</f>
        <v>269533</v>
      </c>
      <c r="M114" s="3">
        <f>VLOOKUP(A114,'[1]Census Pivot-2'!$A$2:$F$471,5,FALSE)</f>
        <v>117992</v>
      </c>
      <c r="N114" s="3">
        <f t="shared" si="8"/>
        <v>866927</v>
      </c>
      <c r="O114" s="3">
        <f>VLOOKUP(A114,'[1]Census Pivot-2'!$A$2:$F$471,6, FALSE)</f>
        <v>6372916</v>
      </c>
      <c r="P114" s="17">
        <f t="shared" si="9"/>
        <v>1.1020359113152029E-3</v>
      </c>
      <c r="Q114" s="17">
        <f t="shared" si="9"/>
        <v>1.3987007341725659E-5</v>
      </c>
      <c r="R114" s="17">
        <f t="shared" si="9"/>
        <v>2.0859320570210387E-4</v>
      </c>
      <c r="S114" s="17">
        <f t="shared" si="9"/>
        <v>9.2753020965892854E-4</v>
      </c>
      <c r="T114" s="17">
        <f t="shared" si="9"/>
        <v>3.8561936402467965E-3</v>
      </c>
      <c r="U114" s="17">
        <f t="shared" si="10"/>
        <v>3.8561936402467965E-3</v>
      </c>
      <c r="V114" s="17">
        <f t="shared" si="10"/>
        <v>9.2856722653695178E-4</v>
      </c>
    </row>
    <row r="115" spans="1:22" x14ac:dyDescent="0.2">
      <c r="A115" s="14" t="s">
        <v>129</v>
      </c>
      <c r="B115" s="15">
        <v>101</v>
      </c>
      <c r="C115" s="3">
        <v>13</v>
      </c>
      <c r="D115" s="3">
        <v>97</v>
      </c>
      <c r="E115" s="3">
        <v>273</v>
      </c>
      <c r="F115" s="3">
        <v>480</v>
      </c>
      <c r="G115" s="3">
        <f t="shared" si="6"/>
        <v>850</v>
      </c>
      <c r="H115" s="3">
        <f t="shared" si="7"/>
        <v>964</v>
      </c>
      <c r="I115" s="16">
        <v>117186.89000000001</v>
      </c>
      <c r="J115" s="3">
        <f>VLOOKUP(A115,'[1]Census Pivot-2'!A114:F583,2, FALSE)</f>
        <v>5628614</v>
      </c>
      <c r="K115" s="3">
        <f>VLOOKUP(A115,'[1]Census Pivot-2'!A114:F583,3, FALSE)</f>
        <v>514593</v>
      </c>
      <c r="L115" s="3">
        <f>VLOOKUP(A115,'[1]Census Pivot-2'!$A$2:$F$471,4, FALSE)</f>
        <v>276055</v>
      </c>
      <c r="M115" s="3">
        <f>VLOOKUP(A115,'[1]Census Pivot-2'!$A$2:$F$471,5,FALSE)</f>
        <v>120986</v>
      </c>
      <c r="N115" s="3">
        <f t="shared" si="8"/>
        <v>911634</v>
      </c>
      <c r="O115" s="3">
        <f>VLOOKUP(A115,'[1]Census Pivot-2'!$A$2:$F$471,6, FALSE)</f>
        <v>6539401</v>
      </c>
      <c r="P115" s="17">
        <f t="shared" si="9"/>
        <v>8.6187115299330829E-4</v>
      </c>
      <c r="Q115" s="17">
        <f t="shared" si="9"/>
        <v>2.3096272012968022E-6</v>
      </c>
      <c r="R115" s="17">
        <f t="shared" si="9"/>
        <v>1.8849848326735885E-4</v>
      </c>
      <c r="S115" s="17">
        <f t="shared" si="9"/>
        <v>9.8893336472804334E-4</v>
      </c>
      <c r="T115" s="17">
        <f t="shared" si="9"/>
        <v>3.9674011869141887E-3</v>
      </c>
      <c r="U115" s="17">
        <f t="shared" si="10"/>
        <v>3.9674011869141887E-3</v>
      </c>
      <c r="V115" s="17">
        <f t="shared" si="10"/>
        <v>9.3239172738182206E-4</v>
      </c>
    </row>
    <row r="116" spans="1:22" x14ac:dyDescent="0.2">
      <c r="A116" s="14" t="s">
        <v>130</v>
      </c>
      <c r="B116" s="15">
        <v>126</v>
      </c>
      <c r="C116" s="3">
        <v>63</v>
      </c>
      <c r="D116" s="3">
        <v>133</v>
      </c>
      <c r="E116" s="3">
        <v>229</v>
      </c>
      <c r="F116" s="3">
        <v>387</v>
      </c>
      <c r="G116" s="3">
        <f t="shared" si="6"/>
        <v>749</v>
      </c>
      <c r="H116" s="3">
        <f t="shared" si="7"/>
        <v>938</v>
      </c>
      <c r="I116" s="16">
        <v>105305.61700000001</v>
      </c>
      <c r="J116" s="3">
        <f>VLOOKUP(A116,'[1]Census Pivot-2'!A115:F584,2, FALSE)</f>
        <v>5728367</v>
      </c>
      <c r="K116" s="3">
        <f>VLOOKUP(A116,'[1]Census Pivot-2'!A115:F584,3, FALSE)</f>
        <v>544935</v>
      </c>
      <c r="L116" s="3">
        <f>VLOOKUP(A116,'[1]Census Pivot-2'!$A$2:$F$471,4, FALSE)</f>
        <v>286425</v>
      </c>
      <c r="M116" s="3">
        <f>VLOOKUP(A116,'[1]Census Pivot-2'!$A$2:$F$471,5,FALSE)</f>
        <v>125727</v>
      </c>
      <c r="N116" s="3">
        <f t="shared" si="8"/>
        <v>957087</v>
      </c>
      <c r="O116" s="3">
        <f>VLOOKUP(A116,'[1]Census Pivot-2'!$A$2:$F$471,6, FALSE)</f>
        <v>6685870</v>
      </c>
      <c r="P116" s="17">
        <f t="shared" si="9"/>
        <v>1.196517370958474E-3</v>
      </c>
      <c r="Q116" s="17">
        <f t="shared" si="9"/>
        <v>1.099789870306843E-5</v>
      </c>
      <c r="R116" s="17">
        <f t="shared" si="9"/>
        <v>2.4406580601356125E-4</v>
      </c>
      <c r="S116" s="17">
        <f t="shared" si="9"/>
        <v>7.9951121585057172E-4</v>
      </c>
      <c r="T116" s="17">
        <f t="shared" si="9"/>
        <v>3.0780977832923716E-3</v>
      </c>
      <c r="U116" s="17">
        <f t="shared" si="10"/>
        <v>3.0780977832923716E-3</v>
      </c>
      <c r="V116" s="17">
        <f t="shared" si="10"/>
        <v>7.8258298357411602E-4</v>
      </c>
    </row>
    <row r="117" spans="1:22" x14ac:dyDescent="0.2">
      <c r="A117" s="14" t="s">
        <v>131</v>
      </c>
      <c r="B117" s="15">
        <v>122</v>
      </c>
      <c r="C117" s="3">
        <v>57</v>
      </c>
      <c r="D117" s="3">
        <v>150</v>
      </c>
      <c r="E117" s="3">
        <v>276</v>
      </c>
      <c r="F117" s="3">
        <v>456</v>
      </c>
      <c r="G117" s="3">
        <f t="shared" si="6"/>
        <v>882</v>
      </c>
      <c r="H117" s="3">
        <f t="shared" si="7"/>
        <v>1061</v>
      </c>
      <c r="I117" s="16">
        <v>106045.37800000006</v>
      </c>
      <c r="J117" s="3">
        <f>VLOOKUP(A117,'[1]Census Pivot-2'!A116:F585,2, FALSE)</f>
        <v>5762349</v>
      </c>
      <c r="K117" s="3">
        <f>VLOOKUP(A117,'[1]Census Pivot-2'!A116:F585,3, FALSE)</f>
        <v>575878</v>
      </c>
      <c r="L117" s="3">
        <f>VLOOKUP(A117,'[1]Census Pivot-2'!$A$2:$F$471,4, FALSE)</f>
        <v>292902</v>
      </c>
      <c r="M117" s="3">
        <f>VLOOKUP(A117,'[1]Census Pivot-2'!$A$2:$F$471,5,FALSE)</f>
        <v>130689</v>
      </c>
      <c r="N117" s="3">
        <f t="shared" si="8"/>
        <v>999469</v>
      </c>
      <c r="O117" s="3">
        <f>VLOOKUP(A117,'[1]Census Pivot-2'!$A$2:$F$471,6, FALSE)</f>
        <v>6761818</v>
      </c>
      <c r="P117" s="17">
        <f t="shared" si="9"/>
        <v>1.1504508947103751E-3</v>
      </c>
      <c r="Q117" s="17">
        <f t="shared" si="9"/>
        <v>9.8917993339174704E-6</v>
      </c>
      <c r="R117" s="17">
        <f t="shared" si="9"/>
        <v>2.6047183604860754E-4</v>
      </c>
      <c r="S117" s="17">
        <f t="shared" si="9"/>
        <v>9.4229469242272158E-4</v>
      </c>
      <c r="T117" s="17">
        <f t="shared" si="9"/>
        <v>3.4891995500768999E-3</v>
      </c>
      <c r="U117" s="17">
        <f t="shared" si="10"/>
        <v>3.4891995500768999E-3</v>
      </c>
      <c r="V117" s="17">
        <f t="shared" si="10"/>
        <v>8.8246859082172636E-4</v>
      </c>
    </row>
    <row r="118" spans="1:22" x14ac:dyDescent="0.2">
      <c r="A118" s="14" t="s">
        <v>132</v>
      </c>
      <c r="B118" s="15">
        <v>94</v>
      </c>
      <c r="C118" s="3">
        <v>22</v>
      </c>
      <c r="D118" s="3">
        <v>16</v>
      </c>
      <c r="E118" s="3">
        <v>148</v>
      </c>
      <c r="F118" s="3">
        <v>342</v>
      </c>
      <c r="G118" s="3">
        <f t="shared" si="6"/>
        <v>506</v>
      </c>
      <c r="H118" s="3">
        <f t="shared" si="7"/>
        <v>622</v>
      </c>
      <c r="I118" s="16">
        <v>104928.70999999999</v>
      </c>
      <c r="J118" s="3">
        <f>VLOOKUP(A118,'[1]Census Pivot-2'!A117:F586,2, FALSE)</f>
        <v>2535140</v>
      </c>
      <c r="K118" s="3">
        <f>VLOOKUP(A118,'[1]Census Pivot-2'!A117:F586,3, FALSE)</f>
        <v>209370</v>
      </c>
      <c r="L118" s="3">
        <f>VLOOKUP(A118,'[1]Census Pivot-2'!$A$2:$F$471,4, FALSE)</f>
        <v>156821</v>
      </c>
      <c r="M118" s="3">
        <f>VLOOKUP(A118,'[1]Census Pivot-2'!$A$2:$F$471,5,FALSE)</f>
        <v>70794</v>
      </c>
      <c r="N118" s="3">
        <f t="shared" si="8"/>
        <v>436985</v>
      </c>
      <c r="O118" s="3">
        <f>VLOOKUP(A118,'[1]Census Pivot-2'!$A$2:$F$471,6, FALSE)</f>
        <v>2972825</v>
      </c>
      <c r="P118" s="17">
        <f t="shared" si="9"/>
        <v>8.9584633223833597E-4</v>
      </c>
      <c r="Q118" s="17">
        <f t="shared" si="9"/>
        <v>8.678021726610759E-6</v>
      </c>
      <c r="R118" s="17">
        <f t="shared" si="9"/>
        <v>7.6419735396666185E-5</v>
      </c>
      <c r="S118" s="17">
        <f t="shared" si="9"/>
        <v>9.4375115577633101E-4</v>
      </c>
      <c r="T118" s="17">
        <f t="shared" si="9"/>
        <v>4.830917874396135E-3</v>
      </c>
      <c r="U118" s="17">
        <f t="shared" si="10"/>
        <v>4.830917874396135E-3</v>
      </c>
      <c r="V118" s="17">
        <f t="shared" si="10"/>
        <v>1.1579344828769867E-3</v>
      </c>
    </row>
    <row r="119" spans="1:22" x14ac:dyDescent="0.2">
      <c r="A119" s="14" t="s">
        <v>133</v>
      </c>
      <c r="B119" s="15">
        <v>84</v>
      </c>
      <c r="C119" s="3">
        <v>0</v>
      </c>
      <c r="D119" s="3">
        <v>10</v>
      </c>
      <c r="E119" s="3">
        <v>105</v>
      </c>
      <c r="F119" s="3">
        <v>319</v>
      </c>
      <c r="G119" s="3">
        <f t="shared" si="6"/>
        <v>434</v>
      </c>
      <c r="H119" s="3">
        <f t="shared" si="7"/>
        <v>518</v>
      </c>
      <c r="I119" s="16">
        <v>100125</v>
      </c>
      <c r="J119" s="3">
        <f>VLOOKUP(A119,'[1]Census Pivot-2'!A118:F587,2, FALSE)</f>
        <v>2553178</v>
      </c>
      <c r="K119" s="3">
        <f>VLOOKUP(A119,'[1]Census Pivot-2'!A118:F587,3, FALSE)</f>
        <v>216771</v>
      </c>
      <c r="L119" s="3">
        <f>VLOOKUP(A119,'[1]Census Pivot-2'!$A$2:$F$471,4, FALSE)</f>
        <v>155976</v>
      </c>
      <c r="M119" s="3">
        <f>VLOOKUP(A119,'[1]Census Pivot-2'!$A$2:$F$471,5,FALSE)</f>
        <v>69946</v>
      </c>
      <c r="N119" s="3">
        <f t="shared" si="8"/>
        <v>442693</v>
      </c>
      <c r="O119" s="3">
        <f>VLOOKUP(A119,'[1]Census Pivot-2'!$A$2:$F$471,6, FALSE)</f>
        <v>2995769</v>
      </c>
      <c r="P119" s="17">
        <f t="shared" ref="P119:T169" si="11">B119/I119</f>
        <v>8.3895131086142319E-4</v>
      </c>
      <c r="Q119" s="17">
        <f t="shared" si="11"/>
        <v>0</v>
      </c>
      <c r="R119" s="17">
        <f t="shared" si="11"/>
        <v>4.6131631998745217E-5</v>
      </c>
      <c r="S119" s="17">
        <f t="shared" si="11"/>
        <v>6.7318048930604707E-4</v>
      </c>
      <c r="T119" s="17">
        <f t="shared" si="11"/>
        <v>4.5606610814056554E-3</v>
      </c>
      <c r="U119" s="17">
        <f t="shared" si="10"/>
        <v>4.5606610814056554E-3</v>
      </c>
      <c r="V119" s="17">
        <f t="shared" si="10"/>
        <v>9.8036336693826205E-4</v>
      </c>
    </row>
    <row r="120" spans="1:22" x14ac:dyDescent="0.2">
      <c r="A120" s="14" t="s">
        <v>134</v>
      </c>
      <c r="B120" s="15">
        <v>104</v>
      </c>
      <c r="C120" s="3">
        <v>0</v>
      </c>
      <c r="E120" s="3">
        <v>109</v>
      </c>
      <c r="F120" s="3">
        <v>388</v>
      </c>
      <c r="G120" s="3">
        <f t="shared" si="6"/>
        <v>497</v>
      </c>
      <c r="H120" s="3">
        <f t="shared" si="7"/>
        <v>601</v>
      </c>
      <c r="I120" s="16">
        <v>892111.46400000039</v>
      </c>
      <c r="J120" s="3">
        <f>VLOOKUP(A120,'[1]Census Pivot-2'!A119:F588,2, FALSE)</f>
        <v>2541336</v>
      </c>
      <c r="K120" s="3">
        <f>VLOOKUP(A120,'[1]Census Pivot-2'!A119:F588,3, FALSE)</f>
        <v>217038</v>
      </c>
      <c r="L120" s="3">
        <f>VLOOKUP(A120,'[1]Census Pivot-2'!$A$2:$F$471,4, FALSE)</f>
        <v>152103</v>
      </c>
      <c r="M120" s="3">
        <f>VLOOKUP(A120,'[1]Census Pivot-2'!$A$2:$F$471,5,FALSE)</f>
        <v>69507</v>
      </c>
      <c r="N120" s="3">
        <f t="shared" si="8"/>
        <v>438648</v>
      </c>
      <c r="O120" s="3">
        <f>VLOOKUP(A120,'[1]Census Pivot-2'!$A$2:$F$471,6, FALSE)</f>
        <v>2980619</v>
      </c>
      <c r="P120" s="17">
        <f t="shared" si="11"/>
        <v>1.1657736078593869E-4</v>
      </c>
      <c r="Q120" s="17">
        <f t="shared" si="11"/>
        <v>0</v>
      </c>
      <c r="R120" s="17">
        <f t="shared" si="11"/>
        <v>0</v>
      </c>
      <c r="S120" s="17">
        <f t="shared" si="11"/>
        <v>7.1661965904683007E-4</v>
      </c>
      <c r="T120" s="17">
        <f t="shared" si="11"/>
        <v>5.5821715798408797E-3</v>
      </c>
      <c r="U120" s="17">
        <f t="shared" si="10"/>
        <v>5.5821715798408797E-3</v>
      </c>
      <c r="V120" s="17">
        <f t="shared" si="10"/>
        <v>1.1330269373164815E-3</v>
      </c>
    </row>
    <row r="121" spans="1:22" x14ac:dyDescent="0.2">
      <c r="A121" s="14" t="s">
        <v>135</v>
      </c>
      <c r="B121" s="15">
        <v>107</v>
      </c>
      <c r="C121" s="3">
        <v>0</v>
      </c>
      <c r="E121" s="3">
        <v>102</v>
      </c>
      <c r="F121" s="3">
        <v>411</v>
      </c>
      <c r="G121" s="3">
        <f t="shared" si="6"/>
        <v>513</v>
      </c>
      <c r="H121" s="3">
        <f t="shared" si="7"/>
        <v>620</v>
      </c>
      <c r="I121" s="16">
        <v>844052.18200000003</v>
      </c>
      <c r="J121" s="3">
        <f>VLOOKUP(A121,'[1]Census Pivot-2'!A120:F589,2, FALSE)</f>
        <v>2694252</v>
      </c>
      <c r="K121" s="3">
        <f>VLOOKUP(A121,'[1]Census Pivot-2'!A120:F589,3, FALSE)</f>
        <v>235375</v>
      </c>
      <c r="L121" s="3">
        <f>VLOOKUP(A121,'[1]Census Pivot-2'!$A$2:$F$471,4, FALSE)</f>
        <v>159136</v>
      </c>
      <c r="M121" s="3">
        <f>VLOOKUP(A121,'[1]Census Pivot-2'!$A$2:$F$471,5,FALSE)</f>
        <v>74453</v>
      </c>
      <c r="N121" s="3">
        <f t="shared" si="8"/>
        <v>468964</v>
      </c>
      <c r="O121" s="3">
        <f>VLOOKUP(A121,'[1]Census Pivot-2'!$A$2:$F$471,6, FALSE)</f>
        <v>3164320</v>
      </c>
      <c r="P121" s="17">
        <f t="shared" si="11"/>
        <v>1.2676941341050878E-4</v>
      </c>
      <c r="Q121" s="17">
        <f t="shared" si="11"/>
        <v>0</v>
      </c>
      <c r="R121" s="17">
        <f t="shared" si="11"/>
        <v>0</v>
      </c>
      <c r="S121" s="17">
        <f t="shared" si="11"/>
        <v>6.4096119042831288E-4</v>
      </c>
      <c r="T121" s="17">
        <f t="shared" si="11"/>
        <v>5.5202611043208465E-3</v>
      </c>
      <c r="U121" s="17">
        <f t="shared" si="10"/>
        <v>5.5202611043208465E-3</v>
      </c>
      <c r="V121" s="17">
        <f t="shared" si="10"/>
        <v>1.0939005979136991E-3</v>
      </c>
    </row>
    <row r="122" spans="1:22" x14ac:dyDescent="0.2">
      <c r="A122" s="14" t="s">
        <v>136</v>
      </c>
      <c r="B122" s="15">
        <v>63</v>
      </c>
      <c r="C122" s="3">
        <v>0</v>
      </c>
      <c r="D122" s="3">
        <v>15</v>
      </c>
      <c r="E122" s="3">
        <v>154</v>
      </c>
      <c r="F122" s="3">
        <v>452</v>
      </c>
      <c r="G122" s="3">
        <f t="shared" si="6"/>
        <v>621</v>
      </c>
      <c r="H122" s="3">
        <f t="shared" si="7"/>
        <v>684</v>
      </c>
      <c r="I122" s="16">
        <v>826826.70300000021</v>
      </c>
      <c r="J122" s="3">
        <f>VLOOKUP(A122,'[1]Census Pivot-2'!A121:F590,2, FALSE)</f>
        <v>2562961</v>
      </c>
      <c r="K122" s="3">
        <f>VLOOKUP(A122,'[1]Census Pivot-2'!A121:F590,3, FALSE)</f>
        <v>228193</v>
      </c>
      <c r="L122" s="3">
        <f>VLOOKUP(A122,'[1]Census Pivot-2'!$A$2:$F$471,4, FALSE)</f>
        <v>148212</v>
      </c>
      <c r="M122" s="3">
        <f>VLOOKUP(A122,'[1]Census Pivot-2'!$A$2:$F$471,5,FALSE)</f>
        <v>71744</v>
      </c>
      <c r="N122" s="3">
        <f t="shared" si="8"/>
        <v>448149</v>
      </c>
      <c r="O122" s="3">
        <f>VLOOKUP(A122,'[1]Census Pivot-2'!$A$2:$F$471,6, FALSE)</f>
        <v>3011954</v>
      </c>
      <c r="P122" s="17">
        <f t="shared" si="11"/>
        <v>7.6194926665303867E-5</v>
      </c>
      <c r="Q122" s="17">
        <f t="shared" si="11"/>
        <v>0</v>
      </c>
      <c r="R122" s="17">
        <f t="shared" si="11"/>
        <v>6.5733830573242821E-5</v>
      </c>
      <c r="S122" s="17">
        <f t="shared" si="11"/>
        <v>1.0390521685153698E-3</v>
      </c>
      <c r="T122" s="17">
        <f t="shared" si="11"/>
        <v>6.3001784121320247E-3</v>
      </c>
      <c r="U122" s="17">
        <f t="shared" si="10"/>
        <v>6.3001784121320247E-3</v>
      </c>
      <c r="V122" s="17">
        <f t="shared" si="10"/>
        <v>1.3856998453639303E-3</v>
      </c>
    </row>
    <row r="123" spans="1:22" x14ac:dyDescent="0.2">
      <c r="A123" s="14" t="s">
        <v>137</v>
      </c>
      <c r="B123" s="15">
        <v>118</v>
      </c>
      <c r="C123" s="3">
        <v>0</v>
      </c>
      <c r="E123" s="3">
        <v>87</v>
      </c>
      <c r="F123" s="3">
        <v>333</v>
      </c>
      <c r="G123" s="3">
        <f t="shared" si="6"/>
        <v>420</v>
      </c>
      <c r="H123" s="3">
        <f t="shared" si="7"/>
        <v>538</v>
      </c>
      <c r="I123" s="16">
        <v>826641.96000000031</v>
      </c>
      <c r="J123" s="3">
        <f>VLOOKUP(A123,'[1]Census Pivot-2'!A122:F591,2, FALSE)</f>
        <v>2545385</v>
      </c>
      <c r="K123" s="3">
        <f>VLOOKUP(A123,'[1]Census Pivot-2'!A122:F591,3, FALSE)</f>
        <v>234740</v>
      </c>
      <c r="L123" s="3">
        <f>VLOOKUP(A123,'[1]Census Pivot-2'!$A$2:$F$471,4, FALSE)</f>
        <v>146264</v>
      </c>
      <c r="M123" s="3">
        <f>VLOOKUP(A123,'[1]Census Pivot-2'!$A$2:$F$471,5,FALSE)</f>
        <v>70042</v>
      </c>
      <c r="N123" s="3">
        <f t="shared" si="8"/>
        <v>451046</v>
      </c>
      <c r="O123" s="3">
        <f>VLOOKUP(A123,'[1]Census Pivot-2'!$A$2:$F$471,6, FALSE)</f>
        <v>2996688</v>
      </c>
      <c r="P123" s="17">
        <f t="shared" si="11"/>
        <v>1.4274620175341686E-4</v>
      </c>
      <c r="Q123" s="17">
        <f t="shared" si="11"/>
        <v>0</v>
      </c>
      <c r="R123" s="17">
        <f t="shared" si="11"/>
        <v>0</v>
      </c>
      <c r="S123" s="17">
        <f t="shared" si="11"/>
        <v>5.9481485533008805E-4</v>
      </c>
      <c r="T123" s="17">
        <f t="shared" si="11"/>
        <v>4.7542902829730734E-3</v>
      </c>
      <c r="U123" s="17">
        <f t="shared" si="10"/>
        <v>4.7542902829730734E-3</v>
      </c>
      <c r="V123" s="17">
        <f t="shared" si="10"/>
        <v>9.3116888299641276E-4</v>
      </c>
    </row>
    <row r="124" spans="1:22" x14ac:dyDescent="0.2">
      <c r="A124" s="14" t="s">
        <v>138</v>
      </c>
      <c r="B124" s="15">
        <v>99</v>
      </c>
      <c r="C124" s="3">
        <v>11</v>
      </c>
      <c r="D124" s="3">
        <v>13</v>
      </c>
      <c r="E124" s="3">
        <v>85</v>
      </c>
      <c r="F124" s="3">
        <v>353</v>
      </c>
      <c r="G124" s="3">
        <f t="shared" si="6"/>
        <v>451</v>
      </c>
      <c r="H124" s="3">
        <f t="shared" si="7"/>
        <v>561</v>
      </c>
      <c r="I124" s="16">
        <v>807263.59800000023</v>
      </c>
      <c r="J124" s="3">
        <f>VLOOKUP(A124,'[1]Census Pivot-2'!A123:F592,2, FALSE)</f>
        <v>2795199</v>
      </c>
      <c r="K124" s="3">
        <f>VLOOKUP(A124,'[1]Census Pivot-2'!A123:F592,3, FALSE)</f>
        <v>272782</v>
      </c>
      <c r="L124" s="3">
        <f>VLOOKUP(A124,'[1]Census Pivot-2'!$A$2:$F$471,4, FALSE)</f>
        <v>162674</v>
      </c>
      <c r="M124" s="3">
        <f>VLOOKUP(A124,'[1]Census Pivot-2'!$A$2:$F$471,5,FALSE)</f>
        <v>79013</v>
      </c>
      <c r="N124" s="3">
        <f t="shared" si="8"/>
        <v>514469</v>
      </c>
      <c r="O124" s="3">
        <f>VLOOKUP(A124,'[1]Census Pivot-2'!$A$2:$F$471,6, FALSE)</f>
        <v>3310134</v>
      </c>
      <c r="P124" s="17">
        <f t="shared" si="11"/>
        <v>1.2263652200504644E-4</v>
      </c>
      <c r="Q124" s="17">
        <f t="shared" si="11"/>
        <v>3.935319095348846E-6</v>
      </c>
      <c r="R124" s="17">
        <f t="shared" si="11"/>
        <v>4.7657103474569436E-5</v>
      </c>
      <c r="S124" s="17">
        <f t="shared" si="11"/>
        <v>5.2251742749302287E-4</v>
      </c>
      <c r="T124" s="17">
        <f t="shared" si="11"/>
        <v>4.4676192525280652E-3</v>
      </c>
      <c r="U124" s="17">
        <f t="shared" si="10"/>
        <v>4.4676192525280652E-3</v>
      </c>
      <c r="V124" s="17">
        <f t="shared" si="10"/>
        <v>8.7663202253196991E-4</v>
      </c>
    </row>
    <row r="125" spans="1:22" x14ac:dyDescent="0.2">
      <c r="A125" s="14" t="s">
        <v>139</v>
      </c>
      <c r="B125" s="15">
        <v>116</v>
      </c>
      <c r="C125" s="3">
        <v>0</v>
      </c>
      <c r="E125" s="3">
        <v>68</v>
      </c>
      <c r="F125" s="3">
        <v>294</v>
      </c>
      <c r="G125" s="3">
        <f t="shared" si="6"/>
        <v>362</v>
      </c>
      <c r="H125" s="3">
        <f t="shared" si="7"/>
        <v>478</v>
      </c>
      <c r="I125" s="16">
        <v>792432.07699999993</v>
      </c>
      <c r="J125" s="3">
        <f>VLOOKUP(A125,'[1]Census Pivot-2'!A124:F593,2, FALSE)</f>
        <v>2642491</v>
      </c>
      <c r="K125" s="3">
        <f>VLOOKUP(A125,'[1]Census Pivot-2'!A124:F593,3, FALSE)</f>
        <v>264476</v>
      </c>
      <c r="L125" s="3">
        <f>VLOOKUP(A125,'[1]Census Pivot-2'!$A$2:$F$471,4, FALSE)</f>
        <v>149110</v>
      </c>
      <c r="M125" s="3">
        <f>VLOOKUP(A125,'[1]Census Pivot-2'!$A$2:$F$471,5,FALSE)</f>
        <v>72796</v>
      </c>
      <c r="N125" s="3">
        <f t="shared" si="8"/>
        <v>486382</v>
      </c>
      <c r="O125" s="3">
        <f>VLOOKUP(A125,'[1]Census Pivot-2'!$A$2:$F$471,6, FALSE)</f>
        <v>3128608</v>
      </c>
      <c r="P125" s="17">
        <f t="shared" si="11"/>
        <v>1.463847859858909E-4</v>
      </c>
      <c r="Q125" s="17">
        <f t="shared" si="11"/>
        <v>0</v>
      </c>
      <c r="R125" s="17">
        <f t="shared" si="11"/>
        <v>0</v>
      </c>
      <c r="S125" s="17">
        <f t="shared" si="11"/>
        <v>4.5603916571658508E-4</v>
      </c>
      <c r="T125" s="17">
        <f t="shared" si="11"/>
        <v>4.0386834441452826E-3</v>
      </c>
      <c r="U125" s="17">
        <f t="shared" si="10"/>
        <v>4.0386834441452826E-3</v>
      </c>
      <c r="V125" s="17">
        <f t="shared" si="10"/>
        <v>7.4427096397481816E-4</v>
      </c>
    </row>
    <row r="126" spans="1:22" x14ac:dyDescent="0.2">
      <c r="A126" s="14" t="s">
        <v>140</v>
      </c>
      <c r="B126" s="15">
        <v>99</v>
      </c>
      <c r="C126" s="3">
        <v>0</v>
      </c>
      <c r="D126" s="3">
        <v>25</v>
      </c>
      <c r="E126" s="3">
        <v>61</v>
      </c>
      <c r="F126" s="3">
        <v>327</v>
      </c>
      <c r="G126" s="3">
        <f t="shared" si="6"/>
        <v>413</v>
      </c>
      <c r="H126" s="3">
        <f t="shared" si="7"/>
        <v>512</v>
      </c>
      <c r="I126" s="16">
        <v>781640.65500000003</v>
      </c>
      <c r="J126" s="3">
        <f>VLOOKUP(A126,'[1]Census Pivot-2'!A125:F594,2, FALSE)</f>
        <v>2563894</v>
      </c>
      <c r="K126" s="3">
        <f>VLOOKUP(A126,'[1]Census Pivot-2'!A125:F594,3, FALSE)</f>
        <v>267489</v>
      </c>
      <c r="L126" s="3">
        <f>VLOOKUP(A126,'[1]Census Pivot-2'!$A$2:$F$471,4, FALSE)</f>
        <v>147532</v>
      </c>
      <c r="M126" s="3">
        <f>VLOOKUP(A126,'[1]Census Pivot-2'!$A$2:$F$471,5,FALSE)</f>
        <v>70941</v>
      </c>
      <c r="N126" s="3">
        <f t="shared" si="8"/>
        <v>485962</v>
      </c>
      <c r="O126" s="3">
        <f>VLOOKUP(A126,'[1]Census Pivot-2'!$A$2:$F$471,6, FALSE)</f>
        <v>3049856</v>
      </c>
      <c r="P126" s="17">
        <f t="shared" si="11"/>
        <v>1.2665666680298249E-4</v>
      </c>
      <c r="Q126" s="17">
        <f t="shared" si="11"/>
        <v>0</v>
      </c>
      <c r="R126" s="17">
        <f t="shared" si="11"/>
        <v>9.3461787213679814E-5</v>
      </c>
      <c r="S126" s="17">
        <f t="shared" si="11"/>
        <v>4.134696201502047E-4</v>
      </c>
      <c r="T126" s="17">
        <f t="shared" si="11"/>
        <v>4.6094642026472702E-3</v>
      </c>
      <c r="U126" s="17">
        <f t="shared" si="10"/>
        <v>4.6094642026472702E-3</v>
      </c>
      <c r="V126" s="17">
        <f t="shared" si="10"/>
        <v>8.4986068869582392E-4</v>
      </c>
    </row>
    <row r="127" spans="1:22" x14ac:dyDescent="0.2">
      <c r="A127" s="14" t="s">
        <v>141</v>
      </c>
      <c r="B127" s="15">
        <v>122</v>
      </c>
      <c r="C127" s="3">
        <v>0</v>
      </c>
      <c r="E127" s="3">
        <v>127</v>
      </c>
      <c r="F127" s="3">
        <v>322</v>
      </c>
      <c r="G127" s="3">
        <f t="shared" si="6"/>
        <v>449</v>
      </c>
      <c r="H127" s="3">
        <f t="shared" si="7"/>
        <v>571</v>
      </c>
      <c r="I127" s="16">
        <v>776121.96899999992</v>
      </c>
      <c r="J127" s="3">
        <f>VLOOKUP(A127,'[1]Census Pivot-2'!A126:F595,2, FALSE)</f>
        <v>2429989</v>
      </c>
      <c r="K127" s="3">
        <f>VLOOKUP(A127,'[1]Census Pivot-2'!A126:F595,3, FALSE)</f>
        <v>177191</v>
      </c>
      <c r="L127" s="3">
        <f>VLOOKUP(A127,'[1]Census Pivot-2'!$A$2:$F$471,4, FALSE)</f>
        <v>127586</v>
      </c>
      <c r="M127" s="3">
        <f>VLOOKUP(A127,'[1]Census Pivot-2'!$A$2:$F$471,5,FALSE)</f>
        <v>58394</v>
      </c>
      <c r="N127" s="3">
        <f t="shared" si="8"/>
        <v>363171</v>
      </c>
      <c r="O127" s="3">
        <f>VLOOKUP(A127,'[1]Census Pivot-2'!$A$2:$F$471,6, FALSE)</f>
        <v>2793990</v>
      </c>
      <c r="P127" s="17">
        <f t="shared" si="11"/>
        <v>1.5719178798300452E-4</v>
      </c>
      <c r="Q127" s="17">
        <f t="shared" si="11"/>
        <v>0</v>
      </c>
      <c r="R127" s="17">
        <f t="shared" si="11"/>
        <v>0</v>
      </c>
      <c r="S127" s="17">
        <f t="shared" si="11"/>
        <v>9.9540701957895068E-4</v>
      </c>
      <c r="T127" s="17">
        <f t="shared" si="11"/>
        <v>5.5142651642292014E-3</v>
      </c>
      <c r="U127" s="17">
        <f t="shared" si="10"/>
        <v>5.5142651642292014E-3</v>
      </c>
      <c r="V127" s="17">
        <f t="shared" si="10"/>
        <v>1.2363321961279948E-3</v>
      </c>
    </row>
    <row r="128" spans="1:22" x14ac:dyDescent="0.2">
      <c r="A128" s="14" t="s">
        <v>142</v>
      </c>
      <c r="B128" s="15">
        <v>112</v>
      </c>
      <c r="C128" s="3">
        <v>0</v>
      </c>
      <c r="E128" s="3">
        <v>99</v>
      </c>
      <c r="F128" s="3">
        <v>303</v>
      </c>
      <c r="G128" s="3">
        <f t="shared" si="6"/>
        <v>402</v>
      </c>
      <c r="H128" s="3">
        <f t="shared" si="7"/>
        <v>514</v>
      </c>
      <c r="I128" s="16">
        <v>766302</v>
      </c>
      <c r="J128" s="3">
        <f>VLOOKUP(A128,'[1]Census Pivot-2'!A127:F596,2, FALSE)</f>
        <v>2383005</v>
      </c>
      <c r="K128" s="3">
        <f>VLOOKUP(A128,'[1]Census Pivot-2'!A127:F596,3, FALSE)</f>
        <v>177286</v>
      </c>
      <c r="L128" s="3">
        <f>VLOOKUP(A128,'[1]Census Pivot-2'!$A$2:$F$471,4, FALSE)</f>
        <v>124211</v>
      </c>
      <c r="M128" s="3">
        <f>VLOOKUP(A128,'[1]Census Pivot-2'!$A$2:$F$471,5,FALSE)</f>
        <v>56438</v>
      </c>
      <c r="N128" s="3">
        <f t="shared" si="8"/>
        <v>357935</v>
      </c>
      <c r="O128" s="3">
        <f>VLOOKUP(A128,'[1]Census Pivot-2'!$A$2:$F$471,6, FALSE)</f>
        <v>2740733</v>
      </c>
      <c r="P128" s="17">
        <f t="shared" si="11"/>
        <v>1.461564761673596E-4</v>
      </c>
      <c r="Q128" s="17">
        <f t="shared" si="11"/>
        <v>0</v>
      </c>
      <c r="R128" s="17">
        <f t="shared" si="11"/>
        <v>0</v>
      </c>
      <c r="S128" s="17">
        <f t="shared" si="11"/>
        <v>7.9703085878062333E-4</v>
      </c>
      <c r="T128" s="17">
        <f t="shared" si="11"/>
        <v>5.368723200680393E-3</v>
      </c>
      <c r="U128" s="17">
        <f t="shared" si="10"/>
        <v>5.368723200680393E-3</v>
      </c>
      <c r="V128" s="17">
        <f t="shared" si="10"/>
        <v>1.1231089443614064E-3</v>
      </c>
    </row>
    <row r="129" spans="1:22" x14ac:dyDescent="0.2">
      <c r="A129" s="14" t="s">
        <v>143</v>
      </c>
      <c r="B129" s="15">
        <v>95</v>
      </c>
      <c r="C129" s="3">
        <v>0</v>
      </c>
      <c r="E129" s="3">
        <v>107</v>
      </c>
      <c r="F129" s="3">
        <v>374</v>
      </c>
      <c r="G129" s="3">
        <f t="shared" si="6"/>
        <v>481</v>
      </c>
      <c r="H129" s="3">
        <f t="shared" si="7"/>
        <v>576</v>
      </c>
      <c r="I129" s="16">
        <v>441193.0959999999</v>
      </c>
      <c r="J129" s="3">
        <f>VLOOKUP(A129,'[1]Census Pivot-2'!A128:F597,2, FALSE)</f>
        <v>2546479</v>
      </c>
      <c r="K129" s="3">
        <f>VLOOKUP(A129,'[1]Census Pivot-2'!A128:F597,3, FALSE)</f>
        <v>193862</v>
      </c>
      <c r="L129" s="3">
        <f>VLOOKUP(A129,'[1]Census Pivot-2'!$A$2:$F$471,4, FALSE)</f>
        <v>130907</v>
      </c>
      <c r="M129" s="3">
        <f>VLOOKUP(A129,'[1]Census Pivot-2'!$A$2:$F$471,5,FALSE)</f>
        <v>59434</v>
      </c>
      <c r="N129" s="3">
        <f t="shared" si="8"/>
        <v>384203</v>
      </c>
      <c r="O129" s="3">
        <f>VLOOKUP(A129,'[1]Census Pivot-2'!$A$2:$F$471,6, FALSE)</f>
        <v>2931206</v>
      </c>
      <c r="P129" s="17">
        <f t="shared" si="11"/>
        <v>2.1532521896036201E-4</v>
      </c>
      <c r="Q129" s="17">
        <f t="shared" si="11"/>
        <v>0</v>
      </c>
      <c r="R129" s="17">
        <f t="shared" si="11"/>
        <v>0</v>
      </c>
      <c r="S129" s="17">
        <f t="shared" si="11"/>
        <v>8.173741663929354E-4</v>
      </c>
      <c r="T129" s="17">
        <f t="shared" si="11"/>
        <v>6.2926944173368774E-3</v>
      </c>
      <c r="U129" s="17">
        <f t="shared" si="10"/>
        <v>6.2926944173368774E-3</v>
      </c>
      <c r="V129" s="17">
        <f t="shared" si="10"/>
        <v>1.2519423325689804E-3</v>
      </c>
    </row>
    <row r="130" spans="1:22" x14ac:dyDescent="0.2">
      <c r="A130" s="14" t="s">
        <v>144</v>
      </c>
      <c r="B130" s="15">
        <v>82</v>
      </c>
      <c r="C130" s="3">
        <v>0</v>
      </c>
      <c r="E130" s="3">
        <v>144</v>
      </c>
      <c r="F130" s="3">
        <v>348</v>
      </c>
      <c r="G130" s="3">
        <f t="shared" si="6"/>
        <v>492</v>
      </c>
      <c r="H130" s="3">
        <f t="shared" si="7"/>
        <v>574</v>
      </c>
      <c r="I130" s="16">
        <v>434220.701</v>
      </c>
      <c r="J130" s="3">
        <f>VLOOKUP(A130,'[1]Census Pivot-2'!A129:F598,2, FALSE)</f>
        <v>2536667</v>
      </c>
      <c r="K130" s="3">
        <f>VLOOKUP(A130,'[1]Census Pivot-2'!A129:F598,3, FALSE)</f>
        <v>199268</v>
      </c>
      <c r="L130" s="3">
        <f>VLOOKUP(A130,'[1]Census Pivot-2'!$A$2:$F$471,4, FALSE)</f>
        <v>129873</v>
      </c>
      <c r="M130" s="3">
        <f>VLOOKUP(A130,'[1]Census Pivot-2'!$A$2:$F$471,5,FALSE)</f>
        <v>60895</v>
      </c>
      <c r="N130" s="3">
        <f t="shared" si="8"/>
        <v>390036</v>
      </c>
      <c r="O130" s="3">
        <f>VLOOKUP(A130,'[1]Census Pivot-2'!$A$2:$F$471,6, FALSE)</f>
        <v>2925322</v>
      </c>
      <c r="P130" s="17">
        <f t="shared" si="11"/>
        <v>1.8884405974002607E-4</v>
      </c>
      <c r="Q130" s="17">
        <f t="shared" si="11"/>
        <v>0</v>
      </c>
      <c r="R130" s="17">
        <f t="shared" si="11"/>
        <v>0</v>
      </c>
      <c r="S130" s="17">
        <f t="shared" si="11"/>
        <v>1.1087754960615371E-3</v>
      </c>
      <c r="T130" s="17">
        <f t="shared" si="11"/>
        <v>5.7147549059857134E-3</v>
      </c>
      <c r="U130" s="17">
        <f t="shared" si="10"/>
        <v>5.7147549059857134E-3</v>
      </c>
      <c r="V130" s="17">
        <f t="shared" si="10"/>
        <v>1.2614220225825308E-3</v>
      </c>
    </row>
    <row r="131" spans="1:22" x14ac:dyDescent="0.2">
      <c r="A131" s="14" t="s">
        <v>145</v>
      </c>
      <c r="B131" s="15">
        <v>128</v>
      </c>
      <c r="C131" s="3">
        <v>11</v>
      </c>
      <c r="D131" s="3">
        <v>13</v>
      </c>
      <c r="E131" s="3">
        <v>121</v>
      </c>
      <c r="F131" s="3">
        <v>403</v>
      </c>
      <c r="G131" s="3">
        <f t="shared" si="6"/>
        <v>537</v>
      </c>
      <c r="H131" s="3">
        <f t="shared" si="7"/>
        <v>676</v>
      </c>
      <c r="I131" s="16">
        <v>413324.31099999987</v>
      </c>
      <c r="J131" s="3">
        <f>VLOOKUP(A131,'[1]Census Pivot-2'!A130:F599,2, FALSE)</f>
        <v>2481369</v>
      </c>
      <c r="K131" s="3">
        <f>VLOOKUP(A131,'[1]Census Pivot-2'!A130:F599,3, FALSE)</f>
        <v>204748</v>
      </c>
      <c r="L131" s="3">
        <f>VLOOKUP(A131,'[1]Census Pivot-2'!$A$2:$F$471,4, FALSE)</f>
        <v>126136</v>
      </c>
      <c r="M131" s="3">
        <f>VLOOKUP(A131,'[1]Census Pivot-2'!$A$2:$F$471,5,FALSE)</f>
        <v>60438</v>
      </c>
      <c r="N131" s="3">
        <f t="shared" si="8"/>
        <v>391322</v>
      </c>
      <c r="O131" s="3">
        <f>VLOOKUP(A131,'[1]Census Pivot-2'!$A$2:$F$471,6, FALSE)</f>
        <v>2873594</v>
      </c>
      <c r="P131" s="17">
        <f t="shared" si="11"/>
        <v>3.0968417921103133E-4</v>
      </c>
      <c r="Q131" s="17">
        <f t="shared" si="11"/>
        <v>4.4330367631738766E-6</v>
      </c>
      <c r="R131" s="17">
        <f t="shared" si="11"/>
        <v>6.3492683689217959E-5</v>
      </c>
      <c r="S131" s="17">
        <f t="shared" si="11"/>
        <v>9.5928204477706606E-4</v>
      </c>
      <c r="T131" s="17">
        <f t="shared" si="11"/>
        <v>6.6679903372050698E-3</v>
      </c>
      <c r="U131" s="17">
        <f t="shared" si="10"/>
        <v>6.6679903372050698E-3</v>
      </c>
      <c r="V131" s="17">
        <f t="shared" si="10"/>
        <v>1.3722714286444411E-3</v>
      </c>
    </row>
    <row r="132" spans="1:22" x14ac:dyDescent="0.2">
      <c r="A132" s="14" t="s">
        <v>146</v>
      </c>
      <c r="B132" s="15">
        <v>107</v>
      </c>
      <c r="C132" s="3">
        <v>12</v>
      </c>
      <c r="D132" s="3">
        <v>21</v>
      </c>
      <c r="E132" s="3">
        <v>125</v>
      </c>
      <c r="F132" s="3">
        <v>307</v>
      </c>
      <c r="G132" s="3">
        <f t="shared" ref="G132:G195" si="12">SUM(D132,E132,F132)</f>
        <v>453</v>
      </c>
      <c r="H132" s="3">
        <f t="shared" ref="H132:H195" si="13">SUM(B132,C132,D132,E132,F132)</f>
        <v>572</v>
      </c>
      <c r="I132" s="16">
        <v>413214.62900000013</v>
      </c>
      <c r="J132" s="3">
        <f>VLOOKUP(A132,'[1]Census Pivot-2'!A131:F600,2, FALSE)</f>
        <v>2504178</v>
      </c>
      <c r="K132" s="3">
        <f>VLOOKUP(A132,'[1]Census Pivot-2'!A131:F600,3, FALSE)</f>
        <v>212365</v>
      </c>
      <c r="L132" s="3">
        <f>VLOOKUP(A132,'[1]Census Pivot-2'!$A$2:$F$471,4, FALSE)</f>
        <v>128895</v>
      </c>
      <c r="M132" s="3">
        <f>VLOOKUP(A132,'[1]Census Pivot-2'!$A$2:$F$471,5,FALSE)</f>
        <v>60415</v>
      </c>
      <c r="N132" s="3">
        <f t="shared" ref="N132:N195" si="14">SUM(K132,L132,M132)</f>
        <v>401675</v>
      </c>
      <c r="O132" s="3">
        <f>VLOOKUP(A132,'[1]Census Pivot-2'!$A$2:$F$471,6, FALSE)</f>
        <v>2905975</v>
      </c>
      <c r="P132" s="17">
        <f t="shared" si="11"/>
        <v>2.5894533370937351E-4</v>
      </c>
      <c r="Q132" s="17">
        <f t="shared" si="11"/>
        <v>4.791991623598642E-6</v>
      </c>
      <c r="R132" s="17">
        <f t="shared" si="11"/>
        <v>9.8886351329079654E-5</v>
      </c>
      <c r="S132" s="17">
        <f t="shared" si="11"/>
        <v>9.697816051825129E-4</v>
      </c>
      <c r="T132" s="17">
        <f t="shared" si="11"/>
        <v>5.081519490192833E-3</v>
      </c>
      <c r="U132" s="17">
        <f t="shared" ref="U132:V195" si="15">F132/M132</f>
        <v>5.081519490192833E-3</v>
      </c>
      <c r="V132" s="17">
        <f t="shared" si="15"/>
        <v>1.1277774320034854E-3</v>
      </c>
    </row>
    <row r="133" spans="1:22" x14ac:dyDescent="0.2">
      <c r="A133" s="14" t="s">
        <v>147</v>
      </c>
      <c r="B133" s="15">
        <v>112</v>
      </c>
      <c r="C133" s="3">
        <v>0</v>
      </c>
      <c r="D133" s="3">
        <v>28</v>
      </c>
      <c r="E133" s="3">
        <v>109</v>
      </c>
      <c r="F133" s="3">
        <v>360</v>
      </c>
      <c r="G133" s="3">
        <f t="shared" si="12"/>
        <v>497</v>
      </c>
      <c r="H133" s="3">
        <f t="shared" si="13"/>
        <v>609</v>
      </c>
      <c r="I133" s="16">
        <v>414121.54400000005</v>
      </c>
      <c r="J133" s="3">
        <f>VLOOKUP(A133,'[1]Census Pivot-2'!A132:F601,2, FALSE)</f>
        <v>2564369</v>
      </c>
      <c r="K133" s="3">
        <f>VLOOKUP(A133,'[1]Census Pivot-2'!A132:F601,3, FALSE)</f>
        <v>228014</v>
      </c>
      <c r="L133" s="3">
        <f>VLOOKUP(A133,'[1]Census Pivot-2'!$A$2:$F$471,4, FALSE)</f>
        <v>131257</v>
      </c>
      <c r="M133" s="3">
        <f>VLOOKUP(A133,'[1]Census Pivot-2'!$A$2:$F$471,5,FALSE)</f>
        <v>61827</v>
      </c>
      <c r="N133" s="3">
        <f t="shared" si="14"/>
        <v>421098</v>
      </c>
      <c r="O133" s="3">
        <f>VLOOKUP(A133,'[1]Census Pivot-2'!$A$2:$F$471,6, FALSE)</f>
        <v>2985149</v>
      </c>
      <c r="P133" s="17">
        <f t="shared" si="11"/>
        <v>2.7045200043975491E-4</v>
      </c>
      <c r="Q133" s="17">
        <f t="shared" si="11"/>
        <v>0</v>
      </c>
      <c r="R133" s="17">
        <f t="shared" si="11"/>
        <v>1.2279947722508268E-4</v>
      </c>
      <c r="S133" s="17">
        <f t="shared" si="11"/>
        <v>8.3043190077481581E-4</v>
      </c>
      <c r="T133" s="17">
        <f t="shared" si="11"/>
        <v>5.8226988209034887E-3</v>
      </c>
      <c r="U133" s="17">
        <f t="shared" si="15"/>
        <v>5.8226988209034887E-3</v>
      </c>
      <c r="V133" s="17">
        <f t="shared" si="15"/>
        <v>1.180247828296501E-3</v>
      </c>
    </row>
    <row r="134" spans="1:22" x14ac:dyDescent="0.2">
      <c r="A134" s="14" t="s">
        <v>148</v>
      </c>
      <c r="B134" s="15">
        <v>113</v>
      </c>
      <c r="C134" s="3">
        <v>0</v>
      </c>
      <c r="D134" s="3">
        <v>34</v>
      </c>
      <c r="E134" s="3">
        <v>78</v>
      </c>
      <c r="F134" s="3">
        <v>272</v>
      </c>
      <c r="G134" s="3">
        <f t="shared" si="12"/>
        <v>384</v>
      </c>
      <c r="H134" s="3">
        <f t="shared" si="13"/>
        <v>497</v>
      </c>
      <c r="I134" s="16">
        <v>405766.90000000026</v>
      </c>
      <c r="J134" s="3">
        <f>VLOOKUP(A134,'[1]Census Pivot-2'!A133:F602,2, FALSE)</f>
        <v>2503535</v>
      </c>
      <c r="K134" s="3">
        <f>VLOOKUP(A134,'[1]Census Pivot-2'!A133:F602,3, FALSE)</f>
        <v>229049</v>
      </c>
      <c r="L134" s="3">
        <f>VLOOKUP(A134,'[1]Census Pivot-2'!$A$2:$F$471,4, FALSE)</f>
        <v>128394</v>
      </c>
      <c r="M134" s="3">
        <f>VLOOKUP(A134,'[1]Census Pivot-2'!$A$2:$F$471,5,FALSE)</f>
        <v>60523</v>
      </c>
      <c r="N134" s="3">
        <f t="shared" si="14"/>
        <v>417966</v>
      </c>
      <c r="O134" s="3">
        <f>VLOOKUP(A134,'[1]Census Pivot-2'!$A$2:$F$471,6, FALSE)</f>
        <v>2919733</v>
      </c>
      <c r="P134" s="17">
        <f t="shared" si="11"/>
        <v>2.7848501196130074E-4</v>
      </c>
      <c r="Q134" s="17">
        <f t="shared" si="11"/>
        <v>0</v>
      </c>
      <c r="R134" s="17">
        <f t="shared" si="11"/>
        <v>1.4843985348113285E-4</v>
      </c>
      <c r="S134" s="17">
        <f t="shared" si="11"/>
        <v>6.0750502359923362E-4</v>
      </c>
      <c r="T134" s="17">
        <f t="shared" si="11"/>
        <v>4.4941592452456087E-3</v>
      </c>
      <c r="U134" s="17">
        <f t="shared" si="15"/>
        <v>4.4941592452456087E-3</v>
      </c>
      <c r="V134" s="17">
        <f t="shared" si="15"/>
        <v>9.1873501672384839E-4</v>
      </c>
    </row>
    <row r="135" spans="1:22" x14ac:dyDescent="0.2">
      <c r="A135" s="14" t="s">
        <v>149</v>
      </c>
      <c r="B135" s="15">
        <v>101</v>
      </c>
      <c r="C135" s="3">
        <v>0</v>
      </c>
      <c r="D135" s="3">
        <v>34</v>
      </c>
      <c r="E135" s="3">
        <v>90</v>
      </c>
      <c r="F135" s="3">
        <v>280</v>
      </c>
      <c r="G135" s="3">
        <f t="shared" si="12"/>
        <v>404</v>
      </c>
      <c r="H135" s="3">
        <f t="shared" si="13"/>
        <v>505</v>
      </c>
      <c r="I135" s="16">
        <v>391287.8</v>
      </c>
      <c r="J135" s="3">
        <f>VLOOKUP(A135,'[1]Census Pivot-2'!A134:F603,2, FALSE)</f>
        <v>2520611</v>
      </c>
      <c r="K135" s="3">
        <f>VLOOKUP(A135,'[1]Census Pivot-2'!A134:F603,3, FALSE)</f>
        <v>245295</v>
      </c>
      <c r="L135" s="3">
        <f>VLOOKUP(A135,'[1]Census Pivot-2'!$A$2:$F$471,4, FALSE)</f>
        <v>132767</v>
      </c>
      <c r="M135" s="3">
        <f>VLOOKUP(A135,'[1]Census Pivot-2'!$A$2:$F$471,5,FALSE)</f>
        <v>63198</v>
      </c>
      <c r="N135" s="3">
        <f t="shared" si="14"/>
        <v>441260</v>
      </c>
      <c r="O135" s="3">
        <f>VLOOKUP(A135,'[1]Census Pivot-2'!$A$2:$F$471,6, FALSE)</f>
        <v>2961871</v>
      </c>
      <c r="P135" s="17">
        <f t="shared" si="11"/>
        <v>2.5812202680482242E-4</v>
      </c>
      <c r="Q135" s="17">
        <f t="shared" si="11"/>
        <v>0</v>
      </c>
      <c r="R135" s="17">
        <f t="shared" si="11"/>
        <v>1.3860861411769501E-4</v>
      </c>
      <c r="S135" s="17">
        <f t="shared" si="11"/>
        <v>6.778792922940189E-4</v>
      </c>
      <c r="T135" s="17">
        <f t="shared" si="11"/>
        <v>4.4305199531630745E-3</v>
      </c>
      <c r="U135" s="17">
        <f t="shared" si="15"/>
        <v>4.4305199531630745E-3</v>
      </c>
      <c r="V135" s="17">
        <f t="shared" si="15"/>
        <v>9.155599873090695E-4</v>
      </c>
    </row>
    <row r="136" spans="1:22" x14ac:dyDescent="0.2">
      <c r="A136" s="14" t="s">
        <v>150</v>
      </c>
      <c r="B136" s="15">
        <v>97</v>
      </c>
      <c r="C136" s="3">
        <v>34</v>
      </c>
      <c r="D136" s="3">
        <v>128</v>
      </c>
      <c r="E136" s="3">
        <v>268</v>
      </c>
      <c r="F136" s="3">
        <v>398</v>
      </c>
      <c r="G136" s="3">
        <f t="shared" si="12"/>
        <v>794</v>
      </c>
      <c r="H136" s="3">
        <f t="shared" si="13"/>
        <v>925</v>
      </c>
      <c r="I136" s="16">
        <v>397808.516</v>
      </c>
      <c r="J136" s="3">
        <f>VLOOKUP(A136,'[1]Census Pivot-2'!A135:F604,2, FALSE)</f>
        <v>3758516</v>
      </c>
      <c r="K136" s="3">
        <f>VLOOKUP(A136,'[1]Census Pivot-2'!A135:F604,3, FALSE)</f>
        <v>302691</v>
      </c>
      <c r="L136" s="3">
        <f>VLOOKUP(A136,'[1]Census Pivot-2'!$A$2:$F$471,4, FALSE)</f>
        <v>187916</v>
      </c>
      <c r="M136" s="3">
        <f>VLOOKUP(A136,'[1]Census Pivot-2'!$A$2:$F$471,5,FALSE)</f>
        <v>68746</v>
      </c>
      <c r="N136" s="3">
        <f t="shared" si="14"/>
        <v>559353</v>
      </c>
      <c r="O136" s="3">
        <f>VLOOKUP(A136,'[1]Census Pivot-2'!$A$2:$F$471,6, FALSE)</f>
        <v>4318288</v>
      </c>
      <c r="P136" s="17">
        <f t="shared" si="11"/>
        <v>2.4383590621775427E-4</v>
      </c>
      <c r="Q136" s="17">
        <f t="shared" si="11"/>
        <v>9.0461235232203348E-6</v>
      </c>
      <c r="R136" s="17">
        <f t="shared" si="11"/>
        <v>4.2287349144837477E-4</v>
      </c>
      <c r="S136" s="17">
        <f t="shared" si="11"/>
        <v>1.4261691394027119E-3</v>
      </c>
      <c r="T136" s="17">
        <f t="shared" si="11"/>
        <v>5.7894277485235502E-3</v>
      </c>
      <c r="U136" s="17">
        <f t="shared" si="15"/>
        <v>5.7894277485235502E-3</v>
      </c>
      <c r="V136" s="17">
        <f t="shared" si="15"/>
        <v>1.4194971690506711E-3</v>
      </c>
    </row>
    <row r="137" spans="1:22" x14ac:dyDescent="0.2">
      <c r="A137" s="14" t="s">
        <v>151</v>
      </c>
      <c r="B137" s="15">
        <v>103</v>
      </c>
      <c r="C137" s="3">
        <v>11</v>
      </c>
      <c r="D137" s="3">
        <v>61</v>
      </c>
      <c r="E137" s="3">
        <v>266</v>
      </c>
      <c r="F137" s="3">
        <v>407</v>
      </c>
      <c r="G137" s="3">
        <f t="shared" si="12"/>
        <v>734</v>
      </c>
      <c r="H137" s="3">
        <f t="shared" si="13"/>
        <v>848</v>
      </c>
      <c r="I137" s="16">
        <v>406671</v>
      </c>
      <c r="J137" s="3">
        <f>VLOOKUP(A137,'[1]Census Pivot-2'!A136:F605,2, FALSE)</f>
        <v>3630692</v>
      </c>
      <c r="K137" s="3">
        <f>VLOOKUP(A137,'[1]Census Pivot-2'!A136:F605,3, FALSE)</f>
        <v>301597</v>
      </c>
      <c r="L137" s="3">
        <f>VLOOKUP(A137,'[1]Census Pivot-2'!$A$2:$F$471,4, FALSE)</f>
        <v>178448</v>
      </c>
      <c r="M137" s="3">
        <f>VLOOKUP(A137,'[1]Census Pivot-2'!$A$2:$F$471,5,FALSE)</f>
        <v>67740</v>
      </c>
      <c r="N137" s="3">
        <f t="shared" si="14"/>
        <v>547785</v>
      </c>
      <c r="O137" s="3">
        <f>VLOOKUP(A137,'[1]Census Pivot-2'!$A$2:$F$471,6, FALSE)</f>
        <v>4178330</v>
      </c>
      <c r="P137" s="17">
        <f t="shared" si="11"/>
        <v>2.5327598968207714E-4</v>
      </c>
      <c r="Q137" s="17">
        <f t="shared" si="11"/>
        <v>3.0297254628043359E-6</v>
      </c>
      <c r="R137" s="17">
        <f t="shared" si="11"/>
        <v>2.0225665374655583E-4</v>
      </c>
      <c r="S137" s="17">
        <f t="shared" si="11"/>
        <v>1.4906303236797275E-3</v>
      </c>
      <c r="T137" s="17">
        <f t="shared" si="11"/>
        <v>6.0082669028638912E-3</v>
      </c>
      <c r="U137" s="17">
        <f t="shared" si="15"/>
        <v>6.0082669028638912E-3</v>
      </c>
      <c r="V137" s="17">
        <f t="shared" si="15"/>
        <v>1.3399417654736804E-3</v>
      </c>
    </row>
    <row r="138" spans="1:22" x14ac:dyDescent="0.2">
      <c r="A138" s="14" t="s">
        <v>152</v>
      </c>
      <c r="B138" s="15">
        <v>113</v>
      </c>
      <c r="C138" s="3">
        <v>57</v>
      </c>
      <c r="D138" s="3">
        <v>101</v>
      </c>
      <c r="E138" s="3">
        <v>256</v>
      </c>
      <c r="F138" s="3">
        <v>386</v>
      </c>
      <c r="G138" s="3">
        <f t="shared" si="12"/>
        <v>743</v>
      </c>
      <c r="H138" s="3">
        <f t="shared" si="13"/>
        <v>913</v>
      </c>
      <c r="I138" s="16">
        <v>194872.17199999999</v>
      </c>
      <c r="J138" s="3">
        <f>VLOOKUP(A138,'[1]Census Pivot-2'!A137:F606,2, FALSE)</f>
        <v>3722756</v>
      </c>
      <c r="K138" s="3">
        <f>VLOOKUP(A138,'[1]Census Pivot-2'!A137:F606,3, FALSE)</f>
        <v>319611</v>
      </c>
      <c r="L138" s="3">
        <f>VLOOKUP(A138,'[1]Census Pivot-2'!$A$2:$F$471,4, FALSE)</f>
        <v>182540</v>
      </c>
      <c r="M138" s="3">
        <f>VLOOKUP(A138,'[1]Census Pivot-2'!$A$2:$F$471,5,FALSE)</f>
        <v>71533</v>
      </c>
      <c r="N138" s="3">
        <f t="shared" si="14"/>
        <v>573684</v>
      </c>
      <c r="O138" s="3">
        <f>VLOOKUP(A138,'[1]Census Pivot-2'!$A$2:$F$471,6, FALSE)</f>
        <v>4295103</v>
      </c>
      <c r="P138" s="17">
        <f t="shared" si="11"/>
        <v>5.7986729885681166E-4</v>
      </c>
      <c r="Q138" s="17">
        <f t="shared" si="11"/>
        <v>1.5311237158707152E-5</v>
      </c>
      <c r="R138" s="17">
        <f t="shared" si="11"/>
        <v>3.1600914862129275E-4</v>
      </c>
      <c r="S138" s="17">
        <f t="shared" si="11"/>
        <v>1.4024323435959242E-3</v>
      </c>
      <c r="T138" s="17">
        <f t="shared" si="11"/>
        <v>5.3961108858848359E-3</v>
      </c>
      <c r="U138" s="17">
        <f t="shared" si="15"/>
        <v>5.3961108858848359E-3</v>
      </c>
      <c r="V138" s="17">
        <f t="shared" si="15"/>
        <v>1.2951380899589322E-3</v>
      </c>
    </row>
    <row r="139" spans="1:22" x14ac:dyDescent="0.2">
      <c r="A139" s="14" t="s">
        <v>153</v>
      </c>
      <c r="B139" s="15">
        <v>107</v>
      </c>
      <c r="C139" s="3">
        <v>23</v>
      </c>
      <c r="D139" s="3">
        <v>90</v>
      </c>
      <c r="E139" s="3">
        <v>244</v>
      </c>
      <c r="F139" s="3">
        <v>357</v>
      </c>
      <c r="G139" s="3">
        <f t="shared" si="12"/>
        <v>691</v>
      </c>
      <c r="H139" s="3">
        <f t="shared" si="13"/>
        <v>821</v>
      </c>
      <c r="I139" s="16">
        <v>190348.39</v>
      </c>
      <c r="J139" s="3">
        <f>VLOOKUP(A139,'[1]Census Pivot-2'!A138:F607,2, FALSE)</f>
        <v>3762939</v>
      </c>
      <c r="K139" s="3">
        <f>VLOOKUP(A139,'[1]Census Pivot-2'!A138:F607,3, FALSE)</f>
        <v>333018</v>
      </c>
      <c r="L139" s="3">
        <f>VLOOKUP(A139,'[1]Census Pivot-2'!$A$2:$F$471,4, FALSE)</f>
        <v>184958</v>
      </c>
      <c r="M139" s="3">
        <f>VLOOKUP(A139,'[1]Census Pivot-2'!$A$2:$F$471,5,FALSE)</f>
        <v>72126</v>
      </c>
      <c r="N139" s="3">
        <f t="shared" si="14"/>
        <v>590102</v>
      </c>
      <c r="O139" s="3">
        <f>VLOOKUP(A139,'[1]Census Pivot-2'!$A$2:$F$471,6, FALSE)</f>
        <v>4353333</v>
      </c>
      <c r="P139" s="17">
        <f t="shared" si="11"/>
        <v>5.6212716062373832E-4</v>
      </c>
      <c r="Q139" s="17">
        <f t="shared" si="11"/>
        <v>6.1122436478507888E-6</v>
      </c>
      <c r="R139" s="17">
        <f t="shared" si="11"/>
        <v>2.7025566185611587E-4</v>
      </c>
      <c r="S139" s="17">
        <f t="shared" si="11"/>
        <v>1.3192184171541648E-3</v>
      </c>
      <c r="T139" s="17">
        <f t="shared" si="11"/>
        <v>4.9496714083686879E-3</v>
      </c>
      <c r="U139" s="17">
        <f t="shared" si="15"/>
        <v>4.9496714083686879E-3</v>
      </c>
      <c r="V139" s="17">
        <f t="shared" si="15"/>
        <v>1.170983999376379E-3</v>
      </c>
    </row>
    <row r="140" spans="1:22" x14ac:dyDescent="0.2">
      <c r="A140" s="14" t="s">
        <v>154</v>
      </c>
      <c r="B140" s="15">
        <v>121</v>
      </c>
      <c r="C140" s="3">
        <v>21</v>
      </c>
      <c r="D140" s="3">
        <v>135</v>
      </c>
      <c r="E140" s="3">
        <v>224</v>
      </c>
      <c r="F140" s="3">
        <v>377</v>
      </c>
      <c r="G140" s="3">
        <f t="shared" si="12"/>
        <v>736</v>
      </c>
      <c r="H140" s="3">
        <f t="shared" si="13"/>
        <v>878</v>
      </c>
      <c r="I140" s="16">
        <v>186854.58799999996</v>
      </c>
      <c r="J140" s="3">
        <f>VLOOKUP(A140,'[1]Census Pivot-2'!A139:F608,2, FALSE)</f>
        <v>3780385</v>
      </c>
      <c r="K140" s="3">
        <f>VLOOKUP(A140,'[1]Census Pivot-2'!A139:F608,3, FALSE)</f>
        <v>344310</v>
      </c>
      <c r="L140" s="3">
        <f>VLOOKUP(A140,'[1]Census Pivot-2'!$A$2:$F$471,4, FALSE)</f>
        <v>187052</v>
      </c>
      <c r="M140" s="3">
        <f>VLOOKUP(A140,'[1]Census Pivot-2'!$A$2:$F$471,5,FALSE)</f>
        <v>73790</v>
      </c>
      <c r="N140" s="3">
        <f t="shared" si="14"/>
        <v>605152</v>
      </c>
      <c r="O140" s="3">
        <f>VLOOKUP(A140,'[1]Census Pivot-2'!$A$2:$F$471,6, FALSE)</f>
        <v>4383424</v>
      </c>
      <c r="P140" s="17">
        <f t="shared" si="11"/>
        <v>6.4756237079926571E-4</v>
      </c>
      <c r="Q140" s="17">
        <f t="shared" si="11"/>
        <v>5.5549897695605078E-6</v>
      </c>
      <c r="R140" s="17">
        <f t="shared" si="11"/>
        <v>3.9208852487583861E-4</v>
      </c>
      <c r="S140" s="17">
        <f t="shared" si="11"/>
        <v>1.1975279601394264E-3</v>
      </c>
      <c r="T140" s="17">
        <f t="shared" si="11"/>
        <v>5.1090933730857839E-3</v>
      </c>
      <c r="U140" s="17">
        <f t="shared" si="15"/>
        <v>5.1090933730857839E-3</v>
      </c>
      <c r="V140" s="17">
        <f t="shared" si="15"/>
        <v>1.2162233620644069E-3</v>
      </c>
    </row>
    <row r="141" spans="1:22" x14ac:dyDescent="0.2">
      <c r="A141" s="14" t="s">
        <v>155</v>
      </c>
      <c r="B141" s="15">
        <v>114</v>
      </c>
      <c r="C141" s="3">
        <v>75</v>
      </c>
      <c r="D141" s="3">
        <v>154</v>
      </c>
      <c r="E141" s="3">
        <v>257</v>
      </c>
      <c r="F141" s="3">
        <v>374</v>
      </c>
      <c r="G141" s="3">
        <f t="shared" si="12"/>
        <v>785</v>
      </c>
      <c r="H141" s="3">
        <f t="shared" si="13"/>
        <v>974</v>
      </c>
      <c r="I141" s="16">
        <v>193429.39699999991</v>
      </c>
      <c r="J141" s="3">
        <f>VLOOKUP(A141,'[1]Census Pivot-2'!A140:F609,2, FALSE)</f>
        <v>3770530</v>
      </c>
      <c r="K141" s="3">
        <f>VLOOKUP(A141,'[1]Census Pivot-2'!A140:F609,3, FALSE)</f>
        <v>356500</v>
      </c>
      <c r="L141" s="3">
        <f>VLOOKUP(A141,'[1]Census Pivot-2'!$A$2:$F$471,4, FALSE)</f>
        <v>189014</v>
      </c>
      <c r="M141" s="3">
        <f>VLOOKUP(A141,'[1]Census Pivot-2'!$A$2:$F$471,5,FALSE)</f>
        <v>75519</v>
      </c>
      <c r="N141" s="3">
        <f t="shared" si="14"/>
        <v>621033</v>
      </c>
      <c r="O141" s="3">
        <f>VLOOKUP(A141,'[1]Census Pivot-2'!$A$2:$F$471,6, FALSE)</f>
        <v>4391453</v>
      </c>
      <c r="P141" s="17">
        <f t="shared" si="11"/>
        <v>5.8936232944985115E-4</v>
      </c>
      <c r="Q141" s="17">
        <f t="shared" si="11"/>
        <v>1.9891102842305987E-5</v>
      </c>
      <c r="R141" s="17">
        <f t="shared" si="11"/>
        <v>4.3197755960729312E-4</v>
      </c>
      <c r="S141" s="17">
        <f t="shared" si="11"/>
        <v>1.3596876421852349E-3</v>
      </c>
      <c r="T141" s="17">
        <f t="shared" si="11"/>
        <v>4.9523960857532539E-3</v>
      </c>
      <c r="U141" s="17">
        <f t="shared" si="15"/>
        <v>4.9523960857532539E-3</v>
      </c>
      <c r="V141" s="17">
        <f t="shared" si="15"/>
        <v>1.2640230068289447E-3</v>
      </c>
    </row>
    <row r="142" spans="1:22" x14ac:dyDescent="0.2">
      <c r="A142" s="14" t="s">
        <v>156</v>
      </c>
      <c r="B142" s="15">
        <v>115</v>
      </c>
      <c r="C142" s="3">
        <v>56</v>
      </c>
      <c r="D142" s="3">
        <v>161</v>
      </c>
      <c r="E142" s="3">
        <v>228</v>
      </c>
      <c r="F142" s="3">
        <v>390</v>
      </c>
      <c r="G142" s="3">
        <f t="shared" si="12"/>
        <v>779</v>
      </c>
      <c r="H142" s="3">
        <f t="shared" si="13"/>
        <v>950</v>
      </c>
      <c r="I142" s="16">
        <v>185985.31499999997</v>
      </c>
      <c r="J142" s="3">
        <f>VLOOKUP(A142,'[1]Census Pivot-2'!A141:F610,2, FALSE)</f>
        <v>4076055</v>
      </c>
      <c r="K142" s="3">
        <f>VLOOKUP(A142,'[1]Census Pivot-2'!A141:F610,3, FALSE)</f>
        <v>407767</v>
      </c>
      <c r="L142" s="3">
        <f>VLOOKUP(A142,'[1]Census Pivot-2'!$A$2:$F$471,4, FALSE)</f>
        <v>209373</v>
      </c>
      <c r="M142" s="3">
        <f>VLOOKUP(A142,'[1]Census Pivot-2'!$A$2:$F$471,5,FALSE)</f>
        <v>84146</v>
      </c>
      <c r="N142" s="3">
        <f t="shared" si="14"/>
        <v>701286</v>
      </c>
      <c r="O142" s="3">
        <f>VLOOKUP(A142,'[1]Census Pivot-2'!$A$2:$F$471,6, FALSE)</f>
        <v>4777819</v>
      </c>
      <c r="P142" s="17">
        <f t="shared" si="11"/>
        <v>6.1832838791600305E-4</v>
      </c>
      <c r="Q142" s="17">
        <f t="shared" si="11"/>
        <v>1.3738774378657795E-5</v>
      </c>
      <c r="R142" s="17">
        <f t="shared" si="11"/>
        <v>3.948333239325399E-4</v>
      </c>
      <c r="S142" s="17">
        <f t="shared" si="11"/>
        <v>1.0889656259403075E-3</v>
      </c>
      <c r="T142" s="17">
        <f t="shared" si="11"/>
        <v>4.6348014165854589E-3</v>
      </c>
      <c r="U142" s="17">
        <f t="shared" si="15"/>
        <v>4.6348014165854589E-3</v>
      </c>
      <c r="V142" s="17">
        <f t="shared" si="15"/>
        <v>1.1108164144158017E-3</v>
      </c>
    </row>
    <row r="143" spans="1:22" x14ac:dyDescent="0.2">
      <c r="A143" s="14" t="s">
        <v>157</v>
      </c>
      <c r="B143" s="15">
        <v>106</v>
      </c>
      <c r="C143" s="3">
        <v>53</v>
      </c>
      <c r="D143" s="3">
        <v>160</v>
      </c>
      <c r="E143" s="3">
        <v>213</v>
      </c>
      <c r="F143" s="3">
        <v>318</v>
      </c>
      <c r="G143" s="3">
        <f t="shared" si="12"/>
        <v>691</v>
      </c>
      <c r="H143" s="3">
        <f t="shared" si="13"/>
        <v>850</v>
      </c>
      <c r="I143" s="16">
        <v>175728.29700000002</v>
      </c>
      <c r="J143" s="3">
        <f>VLOOKUP(A143,'[1]Census Pivot-2'!A142:F611,2, FALSE)</f>
        <v>3885085</v>
      </c>
      <c r="K143" s="3">
        <f>VLOOKUP(A143,'[1]Census Pivot-2'!A142:F611,3, FALSE)</f>
        <v>401651</v>
      </c>
      <c r="L143" s="3">
        <f>VLOOKUP(A143,'[1]Census Pivot-2'!$A$2:$F$471,4, FALSE)</f>
        <v>203673</v>
      </c>
      <c r="M143" s="3">
        <f>VLOOKUP(A143,'[1]Census Pivot-2'!$A$2:$F$471,5,FALSE)</f>
        <v>81928</v>
      </c>
      <c r="N143" s="3">
        <f t="shared" si="14"/>
        <v>687252</v>
      </c>
      <c r="O143" s="3">
        <f>VLOOKUP(A143,'[1]Census Pivot-2'!$A$2:$F$471,6, FALSE)</f>
        <v>4572329</v>
      </c>
      <c r="P143" s="17">
        <f t="shared" si="11"/>
        <v>6.032039336271493E-4</v>
      </c>
      <c r="Q143" s="17">
        <f t="shared" si="11"/>
        <v>1.3641915170453156E-5</v>
      </c>
      <c r="R143" s="17">
        <f t="shared" si="11"/>
        <v>3.9835578649125735E-4</v>
      </c>
      <c r="S143" s="17">
        <f t="shared" si="11"/>
        <v>1.0457939933128102E-3</v>
      </c>
      <c r="T143" s="17">
        <f t="shared" si="11"/>
        <v>3.8814568889756862E-3</v>
      </c>
      <c r="U143" s="17">
        <f t="shared" si="15"/>
        <v>3.8814568889756862E-3</v>
      </c>
      <c r="V143" s="17">
        <f t="shared" si="15"/>
        <v>1.0054536036271993E-3</v>
      </c>
    </row>
    <row r="144" spans="1:22" x14ac:dyDescent="0.2">
      <c r="A144" s="14" t="s">
        <v>158</v>
      </c>
      <c r="B144" s="15">
        <v>100</v>
      </c>
      <c r="C144" s="3">
        <v>39</v>
      </c>
      <c r="D144" s="3">
        <v>126</v>
      </c>
      <c r="E144" s="3">
        <v>270</v>
      </c>
      <c r="F144" s="3">
        <v>328</v>
      </c>
      <c r="G144" s="3">
        <f t="shared" si="12"/>
        <v>724</v>
      </c>
      <c r="H144" s="3">
        <f t="shared" si="13"/>
        <v>863</v>
      </c>
      <c r="I144" s="16">
        <v>182165.25799999986</v>
      </c>
      <c r="J144" s="3">
        <f>VLOOKUP(A144,'[1]Census Pivot-2'!A143:F612,2, FALSE)</f>
        <v>3807086</v>
      </c>
      <c r="K144" s="3">
        <f>VLOOKUP(A144,'[1]Census Pivot-2'!A143:F612,3, FALSE)</f>
        <v>408860</v>
      </c>
      <c r="L144" s="3">
        <f>VLOOKUP(A144,'[1]Census Pivot-2'!$A$2:$F$471,4, FALSE)</f>
        <v>204285</v>
      </c>
      <c r="M144" s="3">
        <f>VLOOKUP(A144,'[1]Census Pivot-2'!$A$2:$F$471,5,FALSE)</f>
        <v>81392</v>
      </c>
      <c r="N144" s="3">
        <f t="shared" si="14"/>
        <v>694537</v>
      </c>
      <c r="O144" s="3">
        <f>VLOOKUP(A144,'[1]Census Pivot-2'!$A$2:$F$471,6, FALSE)</f>
        <v>4501623</v>
      </c>
      <c r="P144" s="17">
        <f t="shared" si="11"/>
        <v>5.4895209491592561E-4</v>
      </c>
      <c r="Q144" s="17">
        <f t="shared" si="11"/>
        <v>1.0244055427169231E-5</v>
      </c>
      <c r="R144" s="17">
        <f t="shared" si="11"/>
        <v>3.0817394707234749E-4</v>
      </c>
      <c r="S144" s="17">
        <f t="shared" si="11"/>
        <v>1.321682942947353E-3</v>
      </c>
      <c r="T144" s="17">
        <f t="shared" si="11"/>
        <v>4.029880086494987E-3</v>
      </c>
      <c r="U144" s="17">
        <f t="shared" si="15"/>
        <v>4.029880086494987E-3</v>
      </c>
      <c r="V144" s="17">
        <f t="shared" si="15"/>
        <v>1.0424210661203076E-3</v>
      </c>
    </row>
    <row r="145" spans="1:22" x14ac:dyDescent="0.2">
      <c r="A145" s="14" t="s">
        <v>159</v>
      </c>
      <c r="B145" s="15">
        <v>109</v>
      </c>
      <c r="C145" s="3">
        <v>0</v>
      </c>
      <c r="D145" s="3">
        <v>73</v>
      </c>
      <c r="E145" s="3">
        <v>243</v>
      </c>
      <c r="F145" s="3">
        <v>345</v>
      </c>
      <c r="G145" s="3">
        <f t="shared" si="12"/>
        <v>661</v>
      </c>
      <c r="H145" s="3">
        <f t="shared" si="13"/>
        <v>770</v>
      </c>
      <c r="I145" s="16">
        <v>173932.64600000004</v>
      </c>
      <c r="J145" s="3">
        <f>VLOOKUP(A145,'[1]Census Pivot-2'!A144:F613,2, FALSE)</f>
        <v>3899819</v>
      </c>
      <c r="K145" s="3">
        <f>VLOOKUP(A145,'[1]Census Pivot-2'!A144:F613,3, FALSE)</f>
        <v>288045</v>
      </c>
      <c r="L145" s="3">
        <f>VLOOKUP(A145,'[1]Census Pivot-2'!$A$2:$F$471,4, FALSE)</f>
        <v>184257</v>
      </c>
      <c r="M145" s="3">
        <f>VLOOKUP(A145,'[1]Census Pivot-2'!$A$2:$F$471,5,FALSE)</f>
        <v>66063</v>
      </c>
      <c r="N145" s="3">
        <f t="shared" si="14"/>
        <v>538365</v>
      </c>
      <c r="O145" s="3">
        <f>VLOOKUP(A145,'[1]Census Pivot-2'!$A$2:$F$471,6, FALSE)</f>
        <v>4437074</v>
      </c>
      <c r="P145" s="17">
        <f t="shared" si="11"/>
        <v>6.2667936414880952E-4</v>
      </c>
      <c r="Q145" s="17">
        <f t="shared" si="11"/>
        <v>0</v>
      </c>
      <c r="R145" s="17">
        <f t="shared" si="11"/>
        <v>2.5343262337481991E-4</v>
      </c>
      <c r="S145" s="17">
        <f t="shared" si="11"/>
        <v>1.3188101401846333E-3</v>
      </c>
      <c r="T145" s="17">
        <f t="shared" si="11"/>
        <v>5.2222878161754692E-3</v>
      </c>
      <c r="U145" s="17">
        <f t="shared" si="15"/>
        <v>5.2222878161754692E-3</v>
      </c>
      <c r="V145" s="17">
        <f t="shared" si="15"/>
        <v>1.2277915540571916E-3</v>
      </c>
    </row>
    <row r="146" spans="1:22" x14ac:dyDescent="0.2">
      <c r="A146" s="14" t="s">
        <v>160</v>
      </c>
      <c r="B146" s="15">
        <v>107</v>
      </c>
      <c r="C146" s="3">
        <v>11</v>
      </c>
      <c r="D146" s="3">
        <v>122</v>
      </c>
      <c r="E146" s="3">
        <v>247</v>
      </c>
      <c r="F146" s="3">
        <v>338</v>
      </c>
      <c r="G146" s="3">
        <f t="shared" si="12"/>
        <v>707</v>
      </c>
      <c r="H146" s="3">
        <f t="shared" si="13"/>
        <v>825</v>
      </c>
      <c r="I146" s="16">
        <v>169114</v>
      </c>
      <c r="J146" s="3">
        <f>VLOOKUP(A146,'[1]Census Pivot-2'!A145:F614,2, FALSE)</f>
        <v>3944122</v>
      </c>
      <c r="K146" s="3">
        <f>VLOOKUP(A146,'[1]Census Pivot-2'!A145:F614,3, FALSE)</f>
        <v>302067</v>
      </c>
      <c r="L146" s="3">
        <f>VLOOKUP(A146,'[1]Census Pivot-2'!$A$2:$F$471,4, FALSE)</f>
        <v>180696</v>
      </c>
      <c r="M146" s="3">
        <f>VLOOKUP(A146,'[1]Census Pivot-2'!$A$2:$F$471,5,FALSE)</f>
        <v>64733</v>
      </c>
      <c r="N146" s="3">
        <f t="shared" si="14"/>
        <v>547496</v>
      </c>
      <c r="O146" s="3">
        <f>VLOOKUP(A146,'[1]Census Pivot-2'!$A$2:$F$471,6, FALSE)</f>
        <v>4490871</v>
      </c>
      <c r="P146" s="17">
        <f t="shared" si="11"/>
        <v>6.3270929668744161E-4</v>
      </c>
      <c r="Q146" s="17">
        <f t="shared" si="11"/>
        <v>2.7889603820571472E-6</v>
      </c>
      <c r="R146" s="17">
        <f t="shared" si="11"/>
        <v>4.0388390655053349E-4</v>
      </c>
      <c r="S146" s="17">
        <f t="shared" si="11"/>
        <v>1.3669367335192809E-3</v>
      </c>
      <c r="T146" s="17">
        <f t="shared" si="11"/>
        <v>5.2214481022044394E-3</v>
      </c>
      <c r="U146" s="17">
        <f t="shared" si="15"/>
        <v>5.2214481022044394E-3</v>
      </c>
      <c r="V146" s="17">
        <f t="shared" si="15"/>
        <v>1.2913336353142307E-3</v>
      </c>
    </row>
    <row r="147" spans="1:22" x14ac:dyDescent="0.2">
      <c r="A147" s="14" t="s">
        <v>161</v>
      </c>
      <c r="B147" s="15">
        <v>100</v>
      </c>
      <c r="C147" s="3">
        <v>38</v>
      </c>
      <c r="D147" s="3">
        <v>35</v>
      </c>
      <c r="E147" s="3">
        <v>242</v>
      </c>
      <c r="F147" s="3">
        <v>341</v>
      </c>
      <c r="G147" s="3">
        <f t="shared" si="12"/>
        <v>618</v>
      </c>
      <c r="H147" s="3">
        <f t="shared" si="13"/>
        <v>756</v>
      </c>
      <c r="I147" s="16">
        <v>198379.46799999996</v>
      </c>
      <c r="J147" s="3">
        <f>VLOOKUP(A147,'[1]Census Pivot-2'!A146:F615,2, FALSE)</f>
        <v>3980965</v>
      </c>
      <c r="K147" s="3">
        <f>VLOOKUP(A147,'[1]Census Pivot-2'!A146:F615,3, FALSE)</f>
        <v>309801</v>
      </c>
      <c r="L147" s="3">
        <f>VLOOKUP(A147,'[1]Census Pivot-2'!$A$2:$F$471,4, FALSE)</f>
        <v>181976</v>
      </c>
      <c r="M147" s="3">
        <f>VLOOKUP(A147,'[1]Census Pivot-2'!$A$2:$F$471,5,FALSE)</f>
        <v>67101</v>
      </c>
      <c r="N147" s="3">
        <f t="shared" si="14"/>
        <v>558878</v>
      </c>
      <c r="O147" s="3">
        <f>VLOOKUP(A147,'[1]Census Pivot-2'!$A$2:$F$471,6, FALSE)</f>
        <v>4539451</v>
      </c>
      <c r="P147" s="17">
        <f t="shared" si="11"/>
        <v>5.040844247046777E-4</v>
      </c>
      <c r="Q147" s="17">
        <f t="shared" si="11"/>
        <v>9.5454242878297092E-6</v>
      </c>
      <c r="R147" s="17">
        <f t="shared" si="11"/>
        <v>1.1297574894851857E-4</v>
      </c>
      <c r="S147" s="17">
        <f t="shared" si="11"/>
        <v>1.3298456939376622E-3</v>
      </c>
      <c r="T147" s="17">
        <f t="shared" si="11"/>
        <v>5.0818914770271676E-3</v>
      </c>
      <c r="U147" s="17">
        <f t="shared" si="15"/>
        <v>5.0818914770271676E-3</v>
      </c>
      <c r="V147" s="17">
        <f t="shared" si="15"/>
        <v>1.1057869517139699E-3</v>
      </c>
    </row>
    <row r="148" spans="1:22" x14ac:dyDescent="0.2">
      <c r="A148" s="14" t="s">
        <v>162</v>
      </c>
      <c r="B148" s="15">
        <v>134</v>
      </c>
      <c r="C148" s="3">
        <v>12</v>
      </c>
      <c r="D148" s="3">
        <v>78</v>
      </c>
      <c r="E148" s="3">
        <v>209</v>
      </c>
      <c r="F148" s="3">
        <v>313</v>
      </c>
      <c r="G148" s="3">
        <f t="shared" si="12"/>
        <v>600</v>
      </c>
      <c r="H148" s="3">
        <f t="shared" si="13"/>
        <v>746</v>
      </c>
      <c r="I148" s="16">
        <v>193043.56899999996</v>
      </c>
      <c r="J148" s="3">
        <f>VLOOKUP(A148,'[1]Census Pivot-2'!A147:F616,2, FALSE)</f>
        <v>4132591</v>
      </c>
      <c r="K148" s="3">
        <f>VLOOKUP(A148,'[1]Census Pivot-2'!A147:F616,3, FALSE)</f>
        <v>330837</v>
      </c>
      <c r="L148" s="3">
        <f>VLOOKUP(A148,'[1]Census Pivot-2'!$A$2:$F$471,4, FALSE)</f>
        <v>188346</v>
      </c>
      <c r="M148" s="3">
        <f>VLOOKUP(A148,'[1]Census Pivot-2'!$A$2:$F$471,5,FALSE)</f>
        <v>70666</v>
      </c>
      <c r="N148" s="3">
        <f t="shared" si="14"/>
        <v>589849</v>
      </c>
      <c r="O148" s="3">
        <f>VLOOKUP(A148,'[1]Census Pivot-2'!$A$2:$F$471,6, FALSE)</f>
        <v>4722489</v>
      </c>
      <c r="P148" s="17">
        <f t="shared" si="11"/>
        <v>6.9414381786528216E-4</v>
      </c>
      <c r="Q148" s="17">
        <f t="shared" si="11"/>
        <v>2.9037473101015801E-6</v>
      </c>
      <c r="R148" s="17">
        <f t="shared" si="11"/>
        <v>2.3576564894494873E-4</v>
      </c>
      <c r="S148" s="17">
        <f t="shared" si="11"/>
        <v>1.1096598812823208E-3</v>
      </c>
      <c r="T148" s="17">
        <f t="shared" si="11"/>
        <v>4.4292870687459313E-3</v>
      </c>
      <c r="U148" s="17">
        <f t="shared" si="15"/>
        <v>4.4292870687459313E-3</v>
      </c>
      <c r="V148" s="17">
        <f t="shared" si="15"/>
        <v>1.0172094892082549E-3</v>
      </c>
    </row>
    <row r="149" spans="1:22" x14ac:dyDescent="0.2">
      <c r="A149" s="14" t="s">
        <v>163</v>
      </c>
      <c r="B149" s="15">
        <v>101</v>
      </c>
      <c r="C149" s="3">
        <v>94</v>
      </c>
      <c r="D149" s="3">
        <v>107</v>
      </c>
      <c r="E149" s="3">
        <v>185</v>
      </c>
      <c r="F149" s="3">
        <v>344</v>
      </c>
      <c r="G149" s="3">
        <f t="shared" si="12"/>
        <v>636</v>
      </c>
      <c r="H149" s="3">
        <f t="shared" si="13"/>
        <v>831</v>
      </c>
      <c r="I149" s="16">
        <v>194623.44399999999</v>
      </c>
      <c r="J149" s="3">
        <f>VLOOKUP(A149,'[1]Census Pivot-2'!A148:F617,2, FALSE)</f>
        <v>3903947</v>
      </c>
      <c r="K149" s="3">
        <f>VLOOKUP(A149,'[1]Census Pivot-2'!A148:F617,3, FALSE)</f>
        <v>321902</v>
      </c>
      <c r="L149" s="3">
        <f>VLOOKUP(A149,'[1]Census Pivot-2'!$A$2:$F$471,4, FALSE)</f>
        <v>179769</v>
      </c>
      <c r="M149" s="3">
        <f>VLOOKUP(A149,'[1]Census Pivot-2'!$A$2:$F$471,5,FALSE)</f>
        <v>67549</v>
      </c>
      <c r="N149" s="3">
        <f t="shared" si="14"/>
        <v>569220</v>
      </c>
      <c r="O149" s="3">
        <f>VLOOKUP(A149,'[1]Census Pivot-2'!$A$2:$F$471,6, FALSE)</f>
        <v>4472031</v>
      </c>
      <c r="P149" s="17">
        <f t="shared" si="11"/>
        <v>5.1895084129741326E-4</v>
      </c>
      <c r="Q149" s="17">
        <f t="shared" si="11"/>
        <v>2.4078195733702326E-5</v>
      </c>
      <c r="R149" s="17">
        <f t="shared" si="11"/>
        <v>3.3239930165081298E-4</v>
      </c>
      <c r="S149" s="17">
        <f t="shared" si="11"/>
        <v>1.029098454127241E-3</v>
      </c>
      <c r="T149" s="17">
        <f t="shared" si="11"/>
        <v>5.0925994463278512E-3</v>
      </c>
      <c r="U149" s="17">
        <f t="shared" si="15"/>
        <v>5.0925994463278512E-3</v>
      </c>
      <c r="V149" s="17">
        <f t="shared" si="15"/>
        <v>1.1173184357541898E-3</v>
      </c>
    </row>
    <row r="150" spans="1:22" x14ac:dyDescent="0.2">
      <c r="A150" s="14" t="s">
        <v>164</v>
      </c>
      <c r="B150" s="15">
        <v>100</v>
      </c>
      <c r="C150" s="3">
        <v>97</v>
      </c>
      <c r="D150" s="3">
        <v>114</v>
      </c>
      <c r="E150" s="3">
        <v>162</v>
      </c>
      <c r="F150" s="3">
        <v>292</v>
      </c>
      <c r="G150" s="3">
        <f t="shared" si="12"/>
        <v>568</v>
      </c>
      <c r="H150" s="3">
        <f t="shared" si="13"/>
        <v>765</v>
      </c>
      <c r="I150" s="16">
        <v>198921.17200000008</v>
      </c>
      <c r="J150" s="3">
        <f>VLOOKUP(A150,'[1]Census Pivot-2'!A149:F618,2, FALSE)</f>
        <v>4091038</v>
      </c>
      <c r="K150" s="3">
        <f>VLOOKUP(A150,'[1]Census Pivot-2'!A149:F618,3, FALSE)</f>
        <v>356160</v>
      </c>
      <c r="L150" s="3">
        <f>VLOOKUP(A150,'[1]Census Pivot-2'!$A$2:$F$471,4, FALSE)</f>
        <v>193538</v>
      </c>
      <c r="M150" s="3">
        <f>VLOOKUP(A150,'[1]Census Pivot-2'!$A$2:$F$471,5,FALSE)</f>
        <v>74510</v>
      </c>
      <c r="N150" s="3">
        <f t="shared" si="14"/>
        <v>624208</v>
      </c>
      <c r="O150" s="3">
        <f>VLOOKUP(A150,'[1]Census Pivot-2'!$A$2:$F$471,6, FALSE)</f>
        <v>4714491</v>
      </c>
      <c r="P150" s="17">
        <f t="shared" si="11"/>
        <v>5.0271169727473738E-4</v>
      </c>
      <c r="Q150" s="17">
        <f t="shared" si="11"/>
        <v>2.371036397119753E-5</v>
      </c>
      <c r="R150" s="17">
        <f t="shared" si="11"/>
        <v>3.2008086253369273E-4</v>
      </c>
      <c r="S150" s="17">
        <f t="shared" si="11"/>
        <v>8.3704492141078242E-4</v>
      </c>
      <c r="T150" s="17">
        <f t="shared" si="11"/>
        <v>3.9189370554288012E-3</v>
      </c>
      <c r="U150" s="17">
        <f t="shared" si="15"/>
        <v>3.9189370554288012E-3</v>
      </c>
      <c r="V150" s="17">
        <f t="shared" si="15"/>
        <v>9.0995309255889059E-4</v>
      </c>
    </row>
    <row r="151" spans="1:22" x14ac:dyDescent="0.2">
      <c r="A151" s="14" t="s">
        <v>165</v>
      </c>
      <c r="B151" s="15">
        <v>103</v>
      </c>
      <c r="C151" s="3">
        <v>26</v>
      </c>
      <c r="D151" s="3">
        <v>74</v>
      </c>
      <c r="E151" s="3">
        <v>178</v>
      </c>
      <c r="F151" s="3">
        <v>291</v>
      </c>
      <c r="G151" s="3">
        <f t="shared" si="12"/>
        <v>543</v>
      </c>
      <c r="H151" s="3">
        <f t="shared" si="13"/>
        <v>672</v>
      </c>
      <c r="I151" s="16">
        <v>189131.59999999998</v>
      </c>
      <c r="J151" s="3">
        <f>VLOOKUP(A151,'[1]Census Pivot-2'!A150:F619,2, FALSE)</f>
        <v>3956803</v>
      </c>
      <c r="K151" s="3">
        <f>VLOOKUP(A151,'[1]Census Pivot-2'!A150:F619,3, FALSE)</f>
        <v>354599</v>
      </c>
      <c r="L151" s="3">
        <f>VLOOKUP(A151,'[1]Census Pivot-2'!$A$2:$F$471,4, FALSE)</f>
        <v>186715</v>
      </c>
      <c r="M151" s="3">
        <f>VLOOKUP(A151,'[1]Census Pivot-2'!$A$2:$F$471,5,FALSE)</f>
        <v>72346</v>
      </c>
      <c r="N151" s="3">
        <f t="shared" si="14"/>
        <v>613660</v>
      </c>
      <c r="O151" s="3">
        <f>VLOOKUP(A151,'[1]Census Pivot-2'!$A$2:$F$471,6, FALSE)</f>
        <v>4572767</v>
      </c>
      <c r="P151" s="17">
        <f t="shared" si="11"/>
        <v>5.4459434594747794E-4</v>
      </c>
      <c r="Q151" s="17">
        <f t="shared" si="11"/>
        <v>6.5709614554982899E-6</v>
      </c>
      <c r="R151" s="17">
        <f t="shared" si="11"/>
        <v>2.0868643171582547E-4</v>
      </c>
      <c r="S151" s="17">
        <f t="shared" si="11"/>
        <v>9.5332458559837185E-4</v>
      </c>
      <c r="T151" s="17">
        <f t="shared" si="11"/>
        <v>4.0223371022585904E-3</v>
      </c>
      <c r="U151" s="17">
        <f t="shared" si="15"/>
        <v>4.0223371022585904E-3</v>
      </c>
      <c r="V151" s="17">
        <f t="shared" si="15"/>
        <v>8.8485480559267343E-4</v>
      </c>
    </row>
    <row r="152" spans="1:22" x14ac:dyDescent="0.2">
      <c r="A152" s="14" t="s">
        <v>166</v>
      </c>
      <c r="B152" s="15">
        <v>98</v>
      </c>
      <c r="C152" s="3">
        <v>31</v>
      </c>
      <c r="D152" s="3">
        <v>81</v>
      </c>
      <c r="E152" s="3">
        <v>175</v>
      </c>
      <c r="F152" s="3">
        <v>253</v>
      </c>
      <c r="G152" s="3">
        <f t="shared" si="12"/>
        <v>509</v>
      </c>
      <c r="H152" s="3">
        <f t="shared" si="13"/>
        <v>638</v>
      </c>
      <c r="I152" s="16">
        <v>190660.54599999994</v>
      </c>
      <c r="J152" s="3">
        <f>VLOOKUP(A152,'[1]Census Pivot-2'!A151:F620,2, FALSE)</f>
        <v>4236742</v>
      </c>
      <c r="K152" s="3">
        <f>VLOOKUP(A152,'[1]Census Pivot-2'!A151:F620,3, FALSE)</f>
        <v>421504</v>
      </c>
      <c r="L152" s="3">
        <f>VLOOKUP(A152,'[1]Census Pivot-2'!$A$2:$F$471,4, FALSE)</f>
        <v>213070</v>
      </c>
      <c r="M152" s="3">
        <f>VLOOKUP(A152,'[1]Census Pivot-2'!$A$2:$F$471,5,FALSE)</f>
        <v>83536</v>
      </c>
      <c r="N152" s="3">
        <f t="shared" si="14"/>
        <v>718110</v>
      </c>
      <c r="O152" s="3">
        <f>VLOOKUP(A152,'[1]Census Pivot-2'!$A$2:$F$471,6, FALSE)</f>
        <v>4956698</v>
      </c>
      <c r="P152" s="17">
        <f t="shared" si="11"/>
        <v>5.1400251418560409E-4</v>
      </c>
      <c r="Q152" s="17">
        <f t="shared" si="11"/>
        <v>7.316943066157911E-6</v>
      </c>
      <c r="R152" s="17">
        <f t="shared" si="11"/>
        <v>1.9216899483753415E-4</v>
      </c>
      <c r="S152" s="17">
        <f t="shared" si="11"/>
        <v>8.2132632468202935E-4</v>
      </c>
      <c r="T152" s="17">
        <f t="shared" si="11"/>
        <v>3.0286343612334803E-3</v>
      </c>
      <c r="U152" s="17">
        <f t="shared" si="15"/>
        <v>3.0286343612334803E-3</v>
      </c>
      <c r="V152" s="17">
        <f t="shared" si="15"/>
        <v>7.0880505772096198E-4</v>
      </c>
    </row>
    <row r="153" spans="1:22" x14ac:dyDescent="0.2">
      <c r="A153" s="14" t="s">
        <v>167</v>
      </c>
      <c r="B153" s="15">
        <v>126</v>
      </c>
      <c r="C153" s="3">
        <v>58</v>
      </c>
      <c r="D153" s="3">
        <v>121</v>
      </c>
      <c r="E153" s="3">
        <v>183</v>
      </c>
      <c r="F153" s="3">
        <v>266</v>
      </c>
      <c r="G153" s="3">
        <f t="shared" si="12"/>
        <v>570</v>
      </c>
      <c r="H153" s="3">
        <f t="shared" si="13"/>
        <v>754</v>
      </c>
      <c r="I153" s="16">
        <v>190646.19299999997</v>
      </c>
      <c r="J153" s="3">
        <f>VLOOKUP(A153,'[1]Census Pivot-2'!A152:F621,2, FALSE)</f>
        <v>3819202</v>
      </c>
      <c r="K153" s="3">
        <f>VLOOKUP(A153,'[1]Census Pivot-2'!A152:F621,3, FALSE)</f>
        <v>370525</v>
      </c>
      <c r="L153" s="3">
        <f>VLOOKUP(A153,'[1]Census Pivot-2'!$A$2:$F$471,4, FALSE)</f>
        <v>183095</v>
      </c>
      <c r="M153" s="3">
        <f>VLOOKUP(A153,'[1]Census Pivot-2'!$A$2:$F$471,5,FALSE)</f>
        <v>71512</v>
      </c>
      <c r="N153" s="3">
        <f t="shared" si="14"/>
        <v>625132</v>
      </c>
      <c r="O153" s="3">
        <f>VLOOKUP(A153,'[1]Census Pivot-2'!$A$2:$F$471,6, FALSE)</f>
        <v>4444334</v>
      </c>
      <c r="P153" s="17">
        <f t="shared" si="11"/>
        <v>6.6091012895285047E-4</v>
      </c>
      <c r="Q153" s="17">
        <f t="shared" si="11"/>
        <v>1.5186418524079114E-5</v>
      </c>
      <c r="R153" s="17">
        <f t="shared" si="11"/>
        <v>3.265636596720869E-4</v>
      </c>
      <c r="S153" s="17">
        <f t="shared" si="11"/>
        <v>9.9948114366858742E-4</v>
      </c>
      <c r="T153" s="17">
        <f t="shared" si="11"/>
        <v>3.7196554424432263E-3</v>
      </c>
      <c r="U153" s="17">
        <f t="shared" si="15"/>
        <v>3.7196554424432263E-3</v>
      </c>
      <c r="V153" s="17">
        <f t="shared" si="15"/>
        <v>9.1180742627157147E-4</v>
      </c>
    </row>
    <row r="154" spans="1:22" x14ac:dyDescent="0.2">
      <c r="A154" s="14" t="s">
        <v>168</v>
      </c>
      <c r="B154" s="15">
        <v>122</v>
      </c>
      <c r="C154" s="3">
        <v>0</v>
      </c>
      <c r="E154" s="3">
        <v>11</v>
      </c>
      <c r="F154" s="3">
        <v>70</v>
      </c>
      <c r="G154" s="3">
        <f t="shared" si="12"/>
        <v>81</v>
      </c>
      <c r="H154" s="3">
        <f t="shared" si="13"/>
        <v>203</v>
      </c>
      <c r="I154" s="16">
        <v>188425.10900000008</v>
      </c>
      <c r="J154" s="3">
        <f>VLOOKUP(A154,'[1]Census Pivot-2'!A153:F622,2, FALSE)</f>
        <v>1119334</v>
      </c>
      <c r="K154" s="3">
        <f>VLOOKUP(A154,'[1]Census Pivot-2'!A153:F622,3, FALSE)</f>
        <v>101939</v>
      </c>
      <c r="L154" s="3">
        <f>VLOOKUP(A154,'[1]Census Pivot-2'!$A$2:$F$471,4, FALSE)</f>
        <v>68909</v>
      </c>
      <c r="M154" s="3">
        <f>VLOOKUP(A154,'[1]Census Pivot-2'!$A$2:$F$471,5,FALSE)</f>
        <v>26939</v>
      </c>
      <c r="N154" s="3">
        <f t="shared" si="14"/>
        <v>197787</v>
      </c>
      <c r="O154" s="3">
        <f>VLOOKUP(A154,'[1]Census Pivot-2'!$A$2:$F$471,6, FALSE)</f>
        <v>1316380</v>
      </c>
      <c r="P154" s="17">
        <f t="shared" si="11"/>
        <v>6.4747209460284797E-4</v>
      </c>
      <c r="Q154" s="17">
        <f t="shared" si="11"/>
        <v>0</v>
      </c>
      <c r="R154" s="17">
        <f t="shared" si="11"/>
        <v>0</v>
      </c>
      <c r="S154" s="17">
        <f t="shared" si="11"/>
        <v>1.5963081745490429E-4</v>
      </c>
      <c r="T154" s="17">
        <f t="shared" si="11"/>
        <v>2.5984631946248931E-3</v>
      </c>
      <c r="U154" s="17">
        <f t="shared" si="15"/>
        <v>2.5984631946248931E-3</v>
      </c>
      <c r="V154" s="17">
        <f t="shared" si="15"/>
        <v>4.0953146566761214E-4</v>
      </c>
    </row>
    <row r="155" spans="1:22" x14ac:dyDescent="0.2">
      <c r="A155" s="14" t="s">
        <v>169</v>
      </c>
      <c r="B155" s="15">
        <v>98</v>
      </c>
      <c r="C155" s="3">
        <v>0</v>
      </c>
      <c r="F155" s="3">
        <v>100</v>
      </c>
      <c r="G155" s="3">
        <f t="shared" si="12"/>
        <v>100</v>
      </c>
      <c r="H155" s="3">
        <f t="shared" si="13"/>
        <v>198</v>
      </c>
      <c r="I155" s="16">
        <v>184170</v>
      </c>
      <c r="J155" s="3">
        <f>VLOOKUP(A155,'[1]Census Pivot-2'!A154:F623,2, FALSE)</f>
        <v>1124627</v>
      </c>
      <c r="K155" s="3">
        <f>VLOOKUP(A155,'[1]Census Pivot-2'!A154:F623,3, FALSE)</f>
        <v>106281</v>
      </c>
      <c r="L155" s="3">
        <f>VLOOKUP(A155,'[1]Census Pivot-2'!$A$2:$F$471,4, FALSE)</f>
        <v>69815</v>
      </c>
      <c r="M155" s="3">
        <f>VLOOKUP(A155,'[1]Census Pivot-2'!$A$2:$F$471,5,FALSE)</f>
        <v>27321</v>
      </c>
      <c r="N155" s="3">
        <f t="shared" si="14"/>
        <v>203417</v>
      </c>
      <c r="O155" s="3">
        <f>VLOOKUP(A155,'[1]Census Pivot-2'!$A$2:$F$471,6, FALSE)</f>
        <v>1327665</v>
      </c>
      <c r="P155" s="17">
        <f t="shared" si="11"/>
        <v>5.3211706575446603E-4</v>
      </c>
      <c r="Q155" s="17">
        <f t="shared" si="11"/>
        <v>0</v>
      </c>
      <c r="R155" s="17">
        <f t="shared" si="11"/>
        <v>0</v>
      </c>
      <c r="S155" s="17">
        <f t="shared" si="11"/>
        <v>0</v>
      </c>
      <c r="T155" s="17">
        <f t="shared" si="11"/>
        <v>3.6601881336700707E-3</v>
      </c>
      <c r="U155" s="17">
        <f t="shared" si="15"/>
        <v>3.6601881336700707E-3</v>
      </c>
      <c r="V155" s="17">
        <f t="shared" si="15"/>
        <v>4.9160099696682184E-4</v>
      </c>
    </row>
    <row r="156" spans="1:22" x14ac:dyDescent="0.2">
      <c r="A156" s="14" t="s">
        <v>170</v>
      </c>
      <c r="B156" s="15">
        <v>118</v>
      </c>
      <c r="C156" s="3">
        <v>0</v>
      </c>
      <c r="E156" s="3">
        <v>31</v>
      </c>
      <c r="F156" s="3">
        <v>117</v>
      </c>
      <c r="G156" s="3">
        <f t="shared" si="12"/>
        <v>148</v>
      </c>
      <c r="H156" s="3">
        <f t="shared" si="13"/>
        <v>266</v>
      </c>
      <c r="I156" s="16">
        <v>282636.46099999995</v>
      </c>
      <c r="J156" s="3">
        <f>VLOOKUP(A156,'[1]Census Pivot-2'!A155:F624,2, FALSE)</f>
        <v>1198433</v>
      </c>
      <c r="K156" s="3">
        <f>VLOOKUP(A156,'[1]Census Pivot-2'!A155:F624,3, FALSE)</f>
        <v>117379</v>
      </c>
      <c r="L156" s="3">
        <f>VLOOKUP(A156,'[1]Census Pivot-2'!$A$2:$F$471,4, FALSE)</f>
        <v>73424</v>
      </c>
      <c r="M156" s="3">
        <f>VLOOKUP(A156,'[1]Census Pivot-2'!$A$2:$F$471,5,FALSE)</f>
        <v>29011</v>
      </c>
      <c r="N156" s="3">
        <f t="shared" si="14"/>
        <v>219814</v>
      </c>
      <c r="O156" s="3">
        <f>VLOOKUP(A156,'[1]Census Pivot-2'!$A$2:$F$471,6, FALSE)</f>
        <v>1417781</v>
      </c>
      <c r="P156" s="17">
        <f t="shared" si="11"/>
        <v>4.174974438276738E-4</v>
      </c>
      <c r="Q156" s="17">
        <f t="shared" si="11"/>
        <v>0</v>
      </c>
      <c r="R156" s="17">
        <f t="shared" si="11"/>
        <v>0</v>
      </c>
      <c r="S156" s="17">
        <f t="shared" si="11"/>
        <v>4.2220527348006101E-4</v>
      </c>
      <c r="T156" s="17">
        <f t="shared" si="11"/>
        <v>4.032953017820827E-3</v>
      </c>
      <c r="U156" s="17">
        <f t="shared" si="15"/>
        <v>4.032953017820827E-3</v>
      </c>
      <c r="V156" s="17">
        <f t="shared" si="15"/>
        <v>6.732965143257481E-4</v>
      </c>
    </row>
    <row r="157" spans="1:22" x14ac:dyDescent="0.2">
      <c r="A157" s="14" t="s">
        <v>171</v>
      </c>
      <c r="B157" s="15">
        <v>104</v>
      </c>
      <c r="C157" s="3">
        <v>0</v>
      </c>
      <c r="E157" s="3">
        <v>13</v>
      </c>
      <c r="F157" s="3">
        <v>38</v>
      </c>
      <c r="G157" s="3">
        <f t="shared" si="12"/>
        <v>51</v>
      </c>
      <c r="H157" s="3">
        <f t="shared" si="13"/>
        <v>155</v>
      </c>
      <c r="I157" s="16">
        <v>262336.82700000005</v>
      </c>
      <c r="J157" s="3">
        <f>VLOOKUP(A157,'[1]Census Pivot-2'!A156:F625,2, FALSE)</f>
        <v>1102378</v>
      </c>
      <c r="K157" s="3">
        <f>VLOOKUP(A157,'[1]Census Pivot-2'!A156:F625,3, FALSE)</f>
        <v>112263</v>
      </c>
      <c r="L157" s="3">
        <f>VLOOKUP(A157,'[1]Census Pivot-2'!$A$2:$F$471,4, FALSE)</f>
        <v>69189</v>
      </c>
      <c r="M157" s="3">
        <f>VLOOKUP(A157,'[1]Census Pivot-2'!$A$2:$F$471,5,FALSE)</f>
        <v>28274</v>
      </c>
      <c r="N157" s="3">
        <f t="shared" si="14"/>
        <v>209726</v>
      </c>
      <c r="O157" s="3">
        <f>VLOOKUP(A157,'[1]Census Pivot-2'!$A$2:$F$471,6, FALSE)</f>
        <v>1311652</v>
      </c>
      <c r="P157" s="17">
        <f t="shared" si="11"/>
        <v>3.9643690590189225E-4</v>
      </c>
      <c r="Q157" s="17">
        <f t="shared" si="11"/>
        <v>0</v>
      </c>
      <c r="R157" s="17">
        <f t="shared" si="11"/>
        <v>0</v>
      </c>
      <c r="S157" s="17">
        <f t="shared" si="11"/>
        <v>1.8789113876483256E-4</v>
      </c>
      <c r="T157" s="17">
        <f t="shared" si="11"/>
        <v>1.3439909457452076E-3</v>
      </c>
      <c r="U157" s="17">
        <f t="shared" si="15"/>
        <v>1.3439909457452076E-3</v>
      </c>
      <c r="V157" s="17">
        <f t="shared" si="15"/>
        <v>2.4317442758646997E-4</v>
      </c>
    </row>
    <row r="158" spans="1:22" x14ac:dyDescent="0.2">
      <c r="A158" s="14" t="s">
        <v>172</v>
      </c>
      <c r="B158" s="15">
        <v>86</v>
      </c>
      <c r="C158" s="3">
        <v>0</v>
      </c>
      <c r="E158" s="3">
        <v>23</v>
      </c>
      <c r="F158" s="3">
        <v>82</v>
      </c>
      <c r="G158" s="3">
        <f t="shared" si="12"/>
        <v>105</v>
      </c>
      <c r="H158" s="3">
        <f t="shared" si="13"/>
        <v>191</v>
      </c>
      <c r="I158" s="16">
        <v>264708.25300000014</v>
      </c>
      <c r="J158" s="3">
        <f>VLOOKUP(A158,'[1]Census Pivot-2'!A157:F626,2, FALSE)</f>
        <v>1109154</v>
      </c>
      <c r="K158" s="3">
        <f>VLOOKUP(A158,'[1]Census Pivot-2'!A157:F626,3, FALSE)</f>
        <v>120086</v>
      </c>
      <c r="L158" s="3">
        <f>VLOOKUP(A158,'[1]Census Pivot-2'!$A$2:$F$471,4, FALSE)</f>
        <v>70660</v>
      </c>
      <c r="M158" s="3">
        <f>VLOOKUP(A158,'[1]Census Pivot-2'!$A$2:$F$471,5,FALSE)</f>
        <v>29654</v>
      </c>
      <c r="N158" s="3">
        <f t="shared" si="14"/>
        <v>220400</v>
      </c>
      <c r="O158" s="3">
        <f>VLOOKUP(A158,'[1]Census Pivot-2'!$A$2:$F$471,6, FALSE)</f>
        <v>1328320</v>
      </c>
      <c r="P158" s="17">
        <f t="shared" si="11"/>
        <v>3.2488597928225513E-4</v>
      </c>
      <c r="Q158" s="17">
        <f t="shared" si="11"/>
        <v>0</v>
      </c>
      <c r="R158" s="17">
        <f t="shared" si="11"/>
        <v>0</v>
      </c>
      <c r="S158" s="17">
        <f t="shared" si="11"/>
        <v>3.2550240588734785E-4</v>
      </c>
      <c r="T158" s="17">
        <f t="shared" si="11"/>
        <v>2.7652256019424022E-3</v>
      </c>
      <c r="U158" s="17">
        <f t="shared" si="15"/>
        <v>2.7652256019424022E-3</v>
      </c>
      <c r="V158" s="17">
        <f t="shared" si="15"/>
        <v>4.7640653357531763E-4</v>
      </c>
    </row>
    <row r="159" spans="1:22" x14ac:dyDescent="0.2">
      <c r="A159" s="14" t="s">
        <v>173</v>
      </c>
      <c r="B159" s="15">
        <v>101</v>
      </c>
      <c r="C159" s="3">
        <v>0</v>
      </c>
      <c r="F159" s="3">
        <v>61</v>
      </c>
      <c r="G159" s="3">
        <f t="shared" si="12"/>
        <v>61</v>
      </c>
      <c r="H159" s="3">
        <f t="shared" si="13"/>
        <v>162</v>
      </c>
      <c r="I159" s="16">
        <v>271303.23900000006</v>
      </c>
      <c r="J159" s="3">
        <f>VLOOKUP(A159,'[1]Census Pivot-2'!A158:F627,2, FALSE)</f>
        <v>1115754</v>
      </c>
      <c r="K159" s="3">
        <f>VLOOKUP(A159,'[1]Census Pivot-2'!A158:F627,3, FALSE)</f>
        <v>128155</v>
      </c>
      <c r="L159" s="3">
        <f>VLOOKUP(A159,'[1]Census Pivot-2'!$A$2:$F$471,4, FALSE)</f>
        <v>72091</v>
      </c>
      <c r="M159" s="3">
        <f>VLOOKUP(A159,'[1]Census Pivot-2'!$A$2:$F$471,5,FALSE)</f>
        <v>30316</v>
      </c>
      <c r="N159" s="3">
        <f t="shared" si="14"/>
        <v>230562</v>
      </c>
      <c r="O159" s="3">
        <f>VLOOKUP(A159,'[1]Census Pivot-2'!$A$2:$F$471,6, FALSE)</f>
        <v>1346053</v>
      </c>
      <c r="P159" s="17">
        <f t="shared" si="11"/>
        <v>3.7227716252956339E-4</v>
      </c>
      <c r="Q159" s="17">
        <f t="shared" si="11"/>
        <v>0</v>
      </c>
      <c r="R159" s="17">
        <f t="shared" si="11"/>
        <v>0</v>
      </c>
      <c r="S159" s="17">
        <f t="shared" si="11"/>
        <v>0</v>
      </c>
      <c r="T159" s="17">
        <f t="shared" si="11"/>
        <v>2.0121388045916348E-3</v>
      </c>
      <c r="U159" s="17">
        <f t="shared" si="15"/>
        <v>2.0121388045916348E-3</v>
      </c>
      <c r="V159" s="17">
        <f t="shared" si="15"/>
        <v>2.6457091801771322E-4</v>
      </c>
    </row>
    <row r="160" spans="1:22" x14ac:dyDescent="0.2">
      <c r="A160" s="14" t="s">
        <v>174</v>
      </c>
      <c r="B160" s="15">
        <v>97</v>
      </c>
      <c r="C160" s="3">
        <v>0</v>
      </c>
      <c r="E160" s="3">
        <v>37</v>
      </c>
      <c r="F160" s="3">
        <v>133</v>
      </c>
      <c r="G160" s="3">
        <f t="shared" si="12"/>
        <v>170</v>
      </c>
      <c r="H160" s="3">
        <f t="shared" si="13"/>
        <v>267</v>
      </c>
      <c r="I160" s="16">
        <v>261979.14200000011</v>
      </c>
      <c r="J160" s="3">
        <f>VLOOKUP(A160,'[1]Census Pivot-2'!A159:F628,2, FALSE)</f>
        <v>1099002</v>
      </c>
      <c r="K160" s="3">
        <f>VLOOKUP(A160,'[1]Census Pivot-2'!A159:F628,3, FALSE)</f>
        <v>132451</v>
      </c>
      <c r="L160" s="3">
        <f>VLOOKUP(A160,'[1]Census Pivot-2'!$A$2:$F$471,4, FALSE)</f>
        <v>71816</v>
      </c>
      <c r="M160" s="3">
        <f>VLOOKUP(A160,'[1]Census Pivot-2'!$A$2:$F$471,5,FALSE)</f>
        <v>30595</v>
      </c>
      <c r="N160" s="3">
        <f t="shared" si="14"/>
        <v>234862</v>
      </c>
      <c r="O160" s="3">
        <f>VLOOKUP(A160,'[1]Census Pivot-2'!$A$2:$F$471,6, FALSE)</f>
        <v>1333487</v>
      </c>
      <c r="P160" s="17">
        <f t="shared" si="11"/>
        <v>3.7025848416588815E-4</v>
      </c>
      <c r="Q160" s="17">
        <f t="shared" si="11"/>
        <v>0</v>
      </c>
      <c r="R160" s="17">
        <f t="shared" si="11"/>
        <v>0</v>
      </c>
      <c r="S160" s="17">
        <f t="shared" si="11"/>
        <v>5.1520552523114625E-4</v>
      </c>
      <c r="T160" s="17">
        <f t="shared" si="11"/>
        <v>4.3471155417551888E-3</v>
      </c>
      <c r="U160" s="17">
        <f t="shared" si="15"/>
        <v>4.3471155417551888E-3</v>
      </c>
      <c r="V160" s="17">
        <f t="shared" si="15"/>
        <v>7.2382931253246589E-4</v>
      </c>
    </row>
    <row r="161" spans="1:22" x14ac:dyDescent="0.2">
      <c r="A161" s="14" t="s">
        <v>175</v>
      </c>
      <c r="B161" s="15">
        <v>110</v>
      </c>
      <c r="C161" s="3">
        <v>0</v>
      </c>
      <c r="E161" s="3">
        <v>10</v>
      </c>
      <c r="F161" s="3">
        <v>70</v>
      </c>
      <c r="G161" s="3">
        <f t="shared" si="12"/>
        <v>80</v>
      </c>
      <c r="H161" s="3">
        <f t="shared" si="13"/>
        <v>190</v>
      </c>
      <c r="I161" s="16">
        <v>256071.18600000005</v>
      </c>
      <c r="J161" s="3">
        <f>VLOOKUP(A161,'[1]Census Pivot-2'!A160:F629,2, FALSE)</f>
        <v>1114799</v>
      </c>
      <c r="K161" s="3">
        <f>VLOOKUP(A161,'[1]Census Pivot-2'!A160:F629,3, FALSE)</f>
        <v>140638</v>
      </c>
      <c r="L161" s="3">
        <f>VLOOKUP(A161,'[1]Census Pivot-2'!$A$2:$F$471,4, FALSE)</f>
        <v>71882</v>
      </c>
      <c r="M161" s="3">
        <f>VLOOKUP(A161,'[1]Census Pivot-2'!$A$2:$F$471,5,FALSE)</f>
        <v>31387</v>
      </c>
      <c r="N161" s="3">
        <f t="shared" si="14"/>
        <v>243907</v>
      </c>
      <c r="O161" s="3">
        <f>VLOOKUP(A161,'[1]Census Pivot-2'!$A$2:$F$471,6, FALSE)</f>
        <v>1359301</v>
      </c>
      <c r="P161" s="17">
        <f t="shared" si="11"/>
        <v>4.2956804987813029E-4</v>
      </c>
      <c r="Q161" s="17">
        <f t="shared" si="11"/>
        <v>0</v>
      </c>
      <c r="R161" s="17">
        <f t="shared" si="11"/>
        <v>0</v>
      </c>
      <c r="S161" s="17">
        <f t="shared" si="11"/>
        <v>1.3911688600762361E-4</v>
      </c>
      <c r="T161" s="17">
        <f t="shared" si="11"/>
        <v>2.2302227036671233E-3</v>
      </c>
      <c r="U161" s="17">
        <f t="shared" si="15"/>
        <v>2.2302227036671233E-3</v>
      </c>
      <c r="V161" s="17">
        <f t="shared" si="15"/>
        <v>3.2799386651469615E-4</v>
      </c>
    </row>
    <row r="162" spans="1:22" x14ac:dyDescent="0.2">
      <c r="A162" s="14" t="s">
        <v>176</v>
      </c>
      <c r="B162" s="15">
        <v>99</v>
      </c>
      <c r="C162" s="3">
        <v>0</v>
      </c>
      <c r="E162" s="3">
        <v>12</v>
      </c>
      <c r="F162" s="3">
        <v>118</v>
      </c>
      <c r="G162" s="3">
        <f t="shared" si="12"/>
        <v>130</v>
      </c>
      <c r="H162" s="3">
        <f t="shared" si="13"/>
        <v>229</v>
      </c>
      <c r="I162" s="16">
        <v>260585.73</v>
      </c>
      <c r="J162" s="3">
        <f>VLOOKUP(A162,'[1]Census Pivot-2'!A161:F630,2, FALSE)</f>
        <v>1110716</v>
      </c>
      <c r="K162" s="3">
        <f>VLOOKUP(A162,'[1]Census Pivot-2'!A161:F630,3, FALSE)</f>
        <v>148510</v>
      </c>
      <c r="L162" s="3">
        <f>VLOOKUP(A162,'[1]Census Pivot-2'!$A$2:$F$471,4, FALSE)</f>
        <v>74485</v>
      </c>
      <c r="M162" s="3">
        <f>VLOOKUP(A162,'[1]Census Pivot-2'!$A$2:$F$471,5,FALSE)</f>
        <v>32183</v>
      </c>
      <c r="N162" s="3">
        <f t="shared" si="14"/>
        <v>255178</v>
      </c>
      <c r="O162" s="3">
        <f>VLOOKUP(A162,'[1]Census Pivot-2'!$A$2:$F$471,6, FALSE)</f>
        <v>1365894</v>
      </c>
      <c r="P162" s="17">
        <f t="shared" si="11"/>
        <v>3.799133590315939E-4</v>
      </c>
      <c r="Q162" s="17">
        <f t="shared" si="11"/>
        <v>0</v>
      </c>
      <c r="R162" s="17">
        <f t="shared" si="11"/>
        <v>0</v>
      </c>
      <c r="S162" s="17">
        <f t="shared" si="11"/>
        <v>1.6110626300597437E-4</v>
      </c>
      <c r="T162" s="17">
        <f t="shared" si="11"/>
        <v>3.6665320200105645E-3</v>
      </c>
      <c r="U162" s="17">
        <f t="shared" si="15"/>
        <v>3.6665320200105645E-3</v>
      </c>
      <c r="V162" s="17">
        <f t="shared" si="15"/>
        <v>5.0944830667220534E-4</v>
      </c>
    </row>
    <row r="163" spans="1:22" x14ac:dyDescent="0.2">
      <c r="A163" s="14" t="s">
        <v>177</v>
      </c>
      <c r="B163" s="15">
        <v>126</v>
      </c>
      <c r="C163" s="3">
        <v>32</v>
      </c>
      <c r="D163" s="3">
        <v>10</v>
      </c>
      <c r="E163" s="3">
        <v>284</v>
      </c>
      <c r="F163" s="3">
        <v>398</v>
      </c>
      <c r="G163" s="3">
        <f t="shared" si="12"/>
        <v>692</v>
      </c>
      <c r="H163" s="3">
        <f t="shared" si="13"/>
        <v>850</v>
      </c>
      <c r="I163" s="16">
        <v>252546.34199999995</v>
      </c>
      <c r="J163" s="3">
        <f>VLOOKUP(A163,'[1]Census Pivot-2'!A162:F631,2, FALSE)</f>
        <v>4973429</v>
      </c>
      <c r="K163" s="3">
        <f>VLOOKUP(A163,'[1]Census Pivot-2'!A162:F631,3, FALSE)</f>
        <v>353989</v>
      </c>
      <c r="L163" s="3">
        <f>VLOOKUP(A163,'[1]Census Pivot-2'!$A$2:$F$471,4, FALSE)</f>
        <v>224763</v>
      </c>
      <c r="M163" s="3">
        <f>VLOOKUP(A163,'[1]Census Pivot-2'!$A$2:$F$471,5,FALSE)</f>
        <v>84360</v>
      </c>
      <c r="N163" s="3">
        <f t="shared" si="14"/>
        <v>663112</v>
      </c>
      <c r="O163" s="3">
        <f>VLOOKUP(A163,'[1]Census Pivot-2'!$A$2:$F$471,6, FALSE)</f>
        <v>5637418</v>
      </c>
      <c r="P163" s="17">
        <f t="shared" si="11"/>
        <v>4.9891833317466949E-4</v>
      </c>
      <c r="Q163" s="17">
        <f t="shared" si="11"/>
        <v>6.434192586241806E-6</v>
      </c>
      <c r="R163" s="17">
        <f t="shared" si="11"/>
        <v>2.8249465378867706E-5</v>
      </c>
      <c r="S163" s="17">
        <f t="shared" si="11"/>
        <v>1.2635531648892389E-3</v>
      </c>
      <c r="T163" s="17">
        <f t="shared" si="11"/>
        <v>4.7178757705073496E-3</v>
      </c>
      <c r="U163" s="17">
        <f t="shared" si="15"/>
        <v>4.7178757705073496E-3</v>
      </c>
      <c r="V163" s="17">
        <f t="shared" si="15"/>
        <v>1.0435642847663744E-3</v>
      </c>
    </row>
    <row r="164" spans="1:22" x14ac:dyDescent="0.2">
      <c r="A164" s="14" t="s">
        <v>178</v>
      </c>
      <c r="B164" s="15">
        <v>110</v>
      </c>
      <c r="C164" s="3">
        <v>13</v>
      </c>
      <c r="D164" s="3">
        <v>62</v>
      </c>
      <c r="E164" s="3">
        <v>252</v>
      </c>
      <c r="F164" s="3">
        <v>412</v>
      </c>
      <c r="G164" s="3">
        <f t="shared" si="12"/>
        <v>726</v>
      </c>
      <c r="H164" s="3">
        <f t="shared" si="13"/>
        <v>849</v>
      </c>
      <c r="I164" s="16">
        <v>241145</v>
      </c>
      <c r="J164" s="3">
        <f>VLOOKUP(A164,'[1]Census Pivot-2'!A163:F632,2, FALSE)</f>
        <v>5048287</v>
      </c>
      <c r="K164" s="3">
        <f>VLOOKUP(A164,'[1]Census Pivot-2'!A163:F632,3, FALSE)</f>
        <v>365058</v>
      </c>
      <c r="L164" s="3">
        <f>VLOOKUP(A164,'[1]Census Pivot-2'!$A$2:$F$471,4, FALSE)</f>
        <v>225909</v>
      </c>
      <c r="M164" s="3">
        <f>VLOOKUP(A164,'[1]Census Pivot-2'!$A$2:$F$471,5,FALSE)</f>
        <v>89746</v>
      </c>
      <c r="N164" s="3">
        <f t="shared" si="14"/>
        <v>680713</v>
      </c>
      <c r="O164" s="3">
        <f>VLOOKUP(A164,'[1]Census Pivot-2'!$A$2:$F$471,6, FALSE)</f>
        <v>5729150</v>
      </c>
      <c r="P164" s="17">
        <f t="shared" si="11"/>
        <v>4.5615708391216905E-4</v>
      </c>
      <c r="Q164" s="17">
        <f t="shared" si="11"/>
        <v>2.5751309305512938E-6</v>
      </c>
      <c r="R164" s="17">
        <f t="shared" si="11"/>
        <v>1.6983602605613355E-4</v>
      </c>
      <c r="S164" s="17">
        <f t="shared" si="11"/>
        <v>1.1154934066371857E-3</v>
      </c>
      <c r="T164" s="17">
        <f t="shared" si="11"/>
        <v>4.5907338488623446E-3</v>
      </c>
      <c r="U164" s="17">
        <f t="shared" si="15"/>
        <v>4.5907338488623446E-3</v>
      </c>
      <c r="V164" s="17">
        <f t="shared" si="15"/>
        <v>1.0665287720375547E-3</v>
      </c>
    </row>
    <row r="165" spans="1:22" x14ac:dyDescent="0.2">
      <c r="A165" s="14" t="s">
        <v>179</v>
      </c>
      <c r="B165" s="15">
        <v>111</v>
      </c>
      <c r="C165" s="3">
        <v>30</v>
      </c>
      <c r="D165" s="3">
        <v>111</v>
      </c>
      <c r="E165" s="3">
        <v>279</v>
      </c>
      <c r="F165" s="3">
        <v>457</v>
      </c>
      <c r="G165" s="3">
        <f t="shared" si="12"/>
        <v>847</v>
      </c>
      <c r="H165" s="3">
        <f t="shared" si="13"/>
        <v>988</v>
      </c>
      <c r="I165" s="16">
        <v>310127.76799999992</v>
      </c>
      <c r="J165" s="3">
        <f>VLOOKUP(A165,'[1]Census Pivot-2'!A164:F633,2, FALSE)</f>
        <v>5052050</v>
      </c>
      <c r="K165" s="3">
        <f>VLOOKUP(A165,'[1]Census Pivot-2'!A164:F633,3, FALSE)</f>
        <v>377455</v>
      </c>
      <c r="L165" s="3">
        <f>VLOOKUP(A165,'[1]Census Pivot-2'!$A$2:$F$471,4, FALSE)</f>
        <v>227257</v>
      </c>
      <c r="M165" s="3">
        <f>VLOOKUP(A165,'[1]Census Pivot-2'!$A$2:$F$471,5,FALSE)</f>
        <v>93426</v>
      </c>
      <c r="N165" s="3">
        <f t="shared" si="14"/>
        <v>698138</v>
      </c>
      <c r="O165" s="3">
        <f>VLOOKUP(A165,'[1]Census Pivot-2'!$A$2:$F$471,6, FALSE)</f>
        <v>5750718</v>
      </c>
      <c r="P165" s="17">
        <f t="shared" si="11"/>
        <v>3.5791699890607678E-4</v>
      </c>
      <c r="Q165" s="17">
        <f t="shared" si="11"/>
        <v>5.9381835096643935E-6</v>
      </c>
      <c r="R165" s="17">
        <f t="shared" si="11"/>
        <v>2.9407479037236225E-4</v>
      </c>
      <c r="S165" s="17">
        <f t="shared" si="11"/>
        <v>1.2276849557989412E-3</v>
      </c>
      <c r="T165" s="17">
        <f t="shared" si="11"/>
        <v>4.8915719392888489E-3</v>
      </c>
      <c r="U165" s="17">
        <f t="shared" si="15"/>
        <v>4.8915719392888489E-3</v>
      </c>
      <c r="V165" s="17">
        <f t="shared" si="15"/>
        <v>1.2132271843102653E-3</v>
      </c>
    </row>
    <row r="166" spans="1:22" x14ac:dyDescent="0.2">
      <c r="A166" s="14" t="s">
        <v>180</v>
      </c>
      <c r="B166" s="15">
        <v>138</v>
      </c>
      <c r="C166" s="3">
        <v>11</v>
      </c>
      <c r="D166" s="3">
        <v>52</v>
      </c>
      <c r="E166" s="3">
        <v>250</v>
      </c>
      <c r="F166" s="3">
        <v>450</v>
      </c>
      <c r="G166" s="3">
        <f t="shared" si="12"/>
        <v>752</v>
      </c>
      <c r="H166" s="3">
        <f t="shared" si="13"/>
        <v>901</v>
      </c>
      <c r="I166" s="16">
        <v>304474.06900000008</v>
      </c>
      <c r="J166" s="3">
        <f>VLOOKUP(A166,'[1]Census Pivot-2'!A165:F634,2, FALSE)</f>
        <v>5067075</v>
      </c>
      <c r="K166" s="3">
        <f>VLOOKUP(A166,'[1]Census Pivot-2'!A165:F634,3, FALSE)</f>
        <v>392611</v>
      </c>
      <c r="L166" s="3">
        <f>VLOOKUP(A166,'[1]Census Pivot-2'!$A$2:$F$471,4, FALSE)</f>
        <v>225660</v>
      </c>
      <c r="M166" s="3">
        <f>VLOOKUP(A166,'[1]Census Pivot-2'!$A$2:$F$471,5,FALSE)</f>
        <v>98017</v>
      </c>
      <c r="N166" s="3">
        <f t="shared" si="14"/>
        <v>716288</v>
      </c>
      <c r="O166" s="3">
        <f>VLOOKUP(A166,'[1]Census Pivot-2'!$A$2:$F$471,6, FALSE)</f>
        <v>5785496</v>
      </c>
      <c r="P166" s="17">
        <f t="shared" si="11"/>
        <v>4.532405680826631E-4</v>
      </c>
      <c r="Q166" s="17">
        <f t="shared" si="11"/>
        <v>2.1708776759767716E-6</v>
      </c>
      <c r="R166" s="17">
        <f t="shared" si="11"/>
        <v>1.3244662019148724E-4</v>
      </c>
      <c r="S166" s="17">
        <f t="shared" si="11"/>
        <v>1.1078613843835859E-3</v>
      </c>
      <c r="T166" s="17">
        <f t="shared" si="11"/>
        <v>4.5910403297387192E-3</v>
      </c>
      <c r="U166" s="17">
        <f t="shared" si="15"/>
        <v>4.5910403297387192E-3</v>
      </c>
      <c r="V166" s="17">
        <f t="shared" si="15"/>
        <v>1.0498570407433882E-3</v>
      </c>
    </row>
    <row r="167" spans="1:22" x14ac:dyDescent="0.2">
      <c r="A167" s="14" t="s">
        <v>181</v>
      </c>
      <c r="B167" s="15">
        <v>102</v>
      </c>
      <c r="C167" s="3">
        <v>43</v>
      </c>
      <c r="D167" s="3">
        <v>112</v>
      </c>
      <c r="E167" s="3">
        <v>275</v>
      </c>
      <c r="F167" s="3">
        <v>513</v>
      </c>
      <c r="G167" s="3">
        <f t="shared" si="12"/>
        <v>900</v>
      </c>
      <c r="H167" s="3">
        <f t="shared" si="13"/>
        <v>1045</v>
      </c>
      <c r="I167" s="16">
        <v>309364.402</v>
      </c>
      <c r="J167" s="3">
        <f>VLOOKUP(A167,'[1]Census Pivot-2'!A166:F635,2, FALSE)</f>
        <v>5070579</v>
      </c>
      <c r="K167" s="3">
        <f>VLOOKUP(A167,'[1]Census Pivot-2'!A166:F635,3, FALSE)</f>
        <v>408911</v>
      </c>
      <c r="L167" s="3">
        <f>VLOOKUP(A167,'[1]Census Pivot-2'!$A$2:$F$471,4, FALSE)</f>
        <v>224541</v>
      </c>
      <c r="M167" s="3">
        <f>VLOOKUP(A167,'[1]Census Pivot-2'!$A$2:$F$471,5,FALSE)</f>
        <v>100627</v>
      </c>
      <c r="N167" s="3">
        <f t="shared" si="14"/>
        <v>734079</v>
      </c>
      <c r="O167" s="3">
        <f>VLOOKUP(A167,'[1]Census Pivot-2'!$A$2:$F$471,6, FALSE)</f>
        <v>5801682</v>
      </c>
      <c r="P167" s="17">
        <f t="shared" si="11"/>
        <v>3.2970826423655555E-4</v>
      </c>
      <c r="Q167" s="17">
        <f t="shared" si="11"/>
        <v>8.480293867820618E-6</v>
      </c>
      <c r="R167" s="17">
        <f t="shared" si="11"/>
        <v>2.7389823213364278E-4</v>
      </c>
      <c r="S167" s="17">
        <f t="shared" si="11"/>
        <v>1.2247206523530224E-3</v>
      </c>
      <c r="T167" s="17">
        <f t="shared" si="11"/>
        <v>5.0980353185526746E-3</v>
      </c>
      <c r="U167" s="17">
        <f t="shared" si="15"/>
        <v>5.0980353185526746E-3</v>
      </c>
      <c r="V167" s="17">
        <f t="shared" si="15"/>
        <v>1.2260260816615105E-3</v>
      </c>
    </row>
    <row r="168" spans="1:22" x14ac:dyDescent="0.2">
      <c r="A168" s="14" t="s">
        <v>182</v>
      </c>
      <c r="B168" s="15">
        <v>110</v>
      </c>
      <c r="C168" s="3">
        <v>58</v>
      </c>
      <c r="D168" s="3">
        <v>137</v>
      </c>
      <c r="E168" s="3">
        <v>242</v>
      </c>
      <c r="F168" s="3">
        <v>418</v>
      </c>
      <c r="G168" s="3">
        <f t="shared" si="12"/>
        <v>797</v>
      </c>
      <c r="H168" s="3">
        <f t="shared" si="13"/>
        <v>965</v>
      </c>
      <c r="I168" s="16">
        <v>301761.88900000002</v>
      </c>
      <c r="J168" s="3">
        <f>VLOOKUP(A168,'[1]Census Pivot-2'!A167:F636,2, FALSE)</f>
        <v>5151312</v>
      </c>
      <c r="K168" s="3">
        <f>VLOOKUP(A168,'[1]Census Pivot-2'!A167:F636,3, FALSE)</f>
        <v>434185</v>
      </c>
      <c r="L168" s="3">
        <f>VLOOKUP(A168,'[1]Census Pivot-2'!$A$2:$F$471,4, FALSE)</f>
        <v>230765</v>
      </c>
      <c r="M168" s="3">
        <f>VLOOKUP(A168,'[1]Census Pivot-2'!$A$2:$F$471,5,FALSE)</f>
        <v>104186</v>
      </c>
      <c r="N168" s="3">
        <f t="shared" si="14"/>
        <v>769136</v>
      </c>
      <c r="O168" s="3">
        <f>VLOOKUP(A168,'[1]Census Pivot-2'!$A$2:$F$471,6, FALSE)</f>
        <v>5923810</v>
      </c>
      <c r="P168" s="17">
        <f t="shared" si="11"/>
        <v>3.6452581989238541E-4</v>
      </c>
      <c r="Q168" s="17">
        <f t="shared" si="11"/>
        <v>1.1259267541938831E-5</v>
      </c>
      <c r="R168" s="17">
        <f t="shared" si="11"/>
        <v>3.1553370107212364E-4</v>
      </c>
      <c r="S168" s="17">
        <f t="shared" si="11"/>
        <v>1.0486858925746973E-3</v>
      </c>
      <c r="T168" s="17">
        <f t="shared" si="11"/>
        <v>4.0120553625247156E-3</v>
      </c>
      <c r="U168" s="17">
        <f t="shared" si="15"/>
        <v>4.0120553625247156E-3</v>
      </c>
      <c r="V168" s="17">
        <f t="shared" si="15"/>
        <v>1.0362276632481123E-3</v>
      </c>
    </row>
    <row r="169" spans="1:22" x14ac:dyDescent="0.2">
      <c r="A169" s="14" t="s">
        <v>183</v>
      </c>
      <c r="B169" s="15">
        <v>77</v>
      </c>
      <c r="C169" s="3">
        <v>25</v>
      </c>
      <c r="D169" s="3">
        <v>170</v>
      </c>
      <c r="E169" s="3">
        <v>305</v>
      </c>
      <c r="F169" s="3">
        <v>518</v>
      </c>
      <c r="G169" s="3">
        <f t="shared" si="12"/>
        <v>993</v>
      </c>
      <c r="H169" s="3">
        <f t="shared" si="13"/>
        <v>1095</v>
      </c>
      <c r="I169" s="16">
        <v>295377.44399999996</v>
      </c>
      <c r="J169" s="3">
        <f>VLOOKUP(A169,'[1]Census Pivot-2'!A168:F637,2, FALSE)</f>
        <v>5162482</v>
      </c>
      <c r="K169" s="3">
        <f>VLOOKUP(A169,'[1]Census Pivot-2'!A168:F637,3, FALSE)</f>
        <v>453442</v>
      </c>
      <c r="L169" s="3">
        <f>VLOOKUP(A169,'[1]Census Pivot-2'!$A$2:$F$471,4, FALSE)</f>
        <v>231276</v>
      </c>
      <c r="M169" s="3">
        <f>VLOOKUP(A169,'[1]Census Pivot-2'!$A$2:$F$471,5,FALSE)</f>
        <v>106208</v>
      </c>
      <c r="N169" s="3">
        <f t="shared" si="14"/>
        <v>790926</v>
      </c>
      <c r="O169" s="3">
        <f>VLOOKUP(A169,'[1]Census Pivot-2'!$A$2:$F$471,6, FALSE)</f>
        <v>5950118</v>
      </c>
      <c r="P169" s="17">
        <f t="shared" si="11"/>
        <v>2.6068341223780113E-4</v>
      </c>
      <c r="Q169" s="17">
        <f t="shared" si="11"/>
        <v>4.842631896827921E-6</v>
      </c>
      <c r="R169" s="17">
        <f t="shared" si="11"/>
        <v>3.7491013183604517E-4</v>
      </c>
      <c r="S169" s="17">
        <f t="shared" si="11"/>
        <v>1.3187706463273319E-3</v>
      </c>
      <c r="T169" s="17">
        <f t="shared" si="11"/>
        <v>4.8772220548357935E-3</v>
      </c>
      <c r="U169" s="17">
        <f t="shared" si="15"/>
        <v>4.8772220548357935E-3</v>
      </c>
      <c r="V169" s="17">
        <f t="shared" si="15"/>
        <v>1.2554903998604169E-3</v>
      </c>
    </row>
    <row r="170" spans="1:22" x14ac:dyDescent="0.2">
      <c r="A170" s="14" t="s">
        <v>184</v>
      </c>
      <c r="B170" s="15">
        <v>91</v>
      </c>
      <c r="C170" s="3">
        <v>38</v>
      </c>
      <c r="D170" s="3">
        <v>139</v>
      </c>
      <c r="E170" s="3">
        <v>254</v>
      </c>
      <c r="F170" s="3">
        <v>440</v>
      </c>
      <c r="G170" s="3">
        <f t="shared" si="12"/>
        <v>833</v>
      </c>
      <c r="H170" s="3">
        <f t="shared" si="13"/>
        <v>962</v>
      </c>
      <c r="I170" s="16">
        <v>299934.027</v>
      </c>
      <c r="J170" s="3">
        <f>VLOOKUP(A170,'[1]Census Pivot-2'!A169:F638,2, FALSE)</f>
        <v>5096912</v>
      </c>
      <c r="K170" s="3">
        <f>VLOOKUP(A170,'[1]Census Pivot-2'!A169:F638,3, FALSE)</f>
        <v>470187</v>
      </c>
      <c r="L170" s="3">
        <f>VLOOKUP(A170,'[1]Census Pivot-2'!$A$2:$F$471,4, FALSE)</f>
        <v>232135</v>
      </c>
      <c r="M170" s="3">
        <f>VLOOKUP(A170,'[1]Census Pivot-2'!$A$2:$F$471,5,FALSE)</f>
        <v>106493</v>
      </c>
      <c r="N170" s="3">
        <f t="shared" si="14"/>
        <v>808815</v>
      </c>
      <c r="O170" s="3">
        <f>VLOOKUP(A170,'[1]Census Pivot-2'!$A$2:$F$471,6, FALSE)</f>
        <v>5904814</v>
      </c>
      <c r="P170" s="17">
        <f t="shared" ref="P170:T220" si="16">B170/I170</f>
        <v>3.0340005403921711E-4</v>
      </c>
      <c r="Q170" s="17">
        <f t="shared" si="16"/>
        <v>7.4554946210568282E-6</v>
      </c>
      <c r="R170" s="17">
        <f t="shared" si="16"/>
        <v>2.9562705902119794E-4</v>
      </c>
      <c r="S170" s="17">
        <f t="shared" si="16"/>
        <v>1.094190880306718E-3</v>
      </c>
      <c r="T170" s="17">
        <f t="shared" si="16"/>
        <v>4.1317269679697257E-3</v>
      </c>
      <c r="U170" s="17">
        <f t="shared" si="15"/>
        <v>4.1317269679697257E-3</v>
      </c>
      <c r="V170" s="17">
        <f t="shared" si="15"/>
        <v>1.0299017698732096E-3</v>
      </c>
    </row>
    <row r="171" spans="1:22" x14ac:dyDescent="0.2">
      <c r="A171" s="14" t="s">
        <v>185</v>
      </c>
      <c r="B171" s="15">
        <v>85</v>
      </c>
      <c r="C171" s="3">
        <v>15</v>
      </c>
      <c r="D171" s="3">
        <v>145</v>
      </c>
      <c r="E171" s="3">
        <v>235</v>
      </c>
      <c r="F171" s="3">
        <v>442</v>
      </c>
      <c r="G171" s="3">
        <f t="shared" si="12"/>
        <v>822</v>
      </c>
      <c r="H171" s="3">
        <f t="shared" si="13"/>
        <v>922</v>
      </c>
      <c r="I171" s="16">
        <v>294835.37799999985</v>
      </c>
      <c r="J171" s="3">
        <f>VLOOKUP(A171,'[1]Census Pivot-2'!A170:F639,2, FALSE)</f>
        <v>5084733</v>
      </c>
      <c r="K171" s="3">
        <f>VLOOKUP(A171,'[1]Census Pivot-2'!A170:F639,3, FALSE)</f>
        <v>489182</v>
      </c>
      <c r="L171" s="3">
        <f>VLOOKUP(A171,'[1]Census Pivot-2'!$A$2:$F$471,4, FALSE)</f>
        <v>240311</v>
      </c>
      <c r="M171" s="3">
        <f>VLOOKUP(A171,'[1]Census Pivot-2'!$A$2:$F$471,5,FALSE)</f>
        <v>106981</v>
      </c>
      <c r="N171" s="3">
        <f t="shared" si="14"/>
        <v>836474</v>
      </c>
      <c r="O171" s="3">
        <f>VLOOKUP(A171,'[1]Census Pivot-2'!$A$2:$F$471,6, FALSE)</f>
        <v>5921207</v>
      </c>
      <c r="P171" s="17">
        <f t="shared" si="16"/>
        <v>2.8829647438035759E-4</v>
      </c>
      <c r="Q171" s="17">
        <f t="shared" si="16"/>
        <v>2.9500074045185852E-6</v>
      </c>
      <c r="R171" s="17">
        <f t="shared" si="16"/>
        <v>2.96413195906636E-4</v>
      </c>
      <c r="S171" s="17">
        <f t="shared" si="16"/>
        <v>9.7789947193428523E-4</v>
      </c>
      <c r="T171" s="17">
        <f t="shared" si="16"/>
        <v>4.1315747656125853E-3</v>
      </c>
      <c r="U171" s="17">
        <f t="shared" si="15"/>
        <v>4.1315747656125853E-3</v>
      </c>
      <c r="V171" s="17">
        <f t="shared" si="15"/>
        <v>9.8269641375583702E-4</v>
      </c>
    </row>
    <row r="172" spans="1:22" x14ac:dyDescent="0.2">
      <c r="A172" s="14" t="s">
        <v>186</v>
      </c>
      <c r="B172" s="15">
        <v>86</v>
      </c>
      <c r="C172" s="3">
        <v>13</v>
      </c>
      <c r="D172" s="3">
        <v>92</v>
      </c>
      <c r="E172" s="3">
        <v>362</v>
      </c>
      <c r="F172" s="3">
        <v>706</v>
      </c>
      <c r="G172" s="3">
        <f t="shared" si="12"/>
        <v>1160</v>
      </c>
      <c r="H172" s="3">
        <f t="shared" si="13"/>
        <v>1259</v>
      </c>
      <c r="I172" s="16">
        <v>291428.78000000003</v>
      </c>
      <c r="J172" s="3">
        <f>VLOOKUP(A172,'[1]Census Pivot-2'!A171:F640,2, FALSE)</f>
        <v>5640481</v>
      </c>
      <c r="K172" s="3">
        <f>VLOOKUP(A172,'[1]Census Pivot-2'!A171:F640,3, FALSE)</f>
        <v>426481</v>
      </c>
      <c r="L172" s="3">
        <f>VLOOKUP(A172,'[1]Census Pivot-2'!$A$2:$F$471,4, FALSE)</f>
        <v>305551</v>
      </c>
      <c r="M172" s="3">
        <f>VLOOKUP(A172,'[1]Census Pivot-2'!$A$2:$F$471,5,FALSE)</f>
        <v>136969</v>
      </c>
      <c r="N172" s="3">
        <f t="shared" si="14"/>
        <v>869001</v>
      </c>
      <c r="O172" s="3">
        <f>VLOOKUP(A172,'[1]Census Pivot-2'!$A$2:$F$471,6, FALSE)</f>
        <v>6511176</v>
      </c>
      <c r="P172" s="17">
        <f t="shared" si="16"/>
        <v>2.9509782801822107E-4</v>
      </c>
      <c r="Q172" s="17">
        <f t="shared" si="16"/>
        <v>2.3047679798939132E-6</v>
      </c>
      <c r="R172" s="17">
        <f t="shared" si="16"/>
        <v>2.1571887141513924E-4</v>
      </c>
      <c r="S172" s="17">
        <f t="shared" si="16"/>
        <v>1.1847449361972306E-3</v>
      </c>
      <c r="T172" s="17">
        <f t="shared" si="16"/>
        <v>5.1544510071622049E-3</v>
      </c>
      <c r="U172" s="17">
        <f t="shared" si="15"/>
        <v>5.1544510071622049E-3</v>
      </c>
      <c r="V172" s="17">
        <f t="shared" si="15"/>
        <v>1.3348661278870795E-3</v>
      </c>
    </row>
    <row r="173" spans="1:22" x14ac:dyDescent="0.2">
      <c r="A173" s="14" t="s">
        <v>187</v>
      </c>
      <c r="B173" s="15">
        <v>106</v>
      </c>
      <c r="C173" s="3">
        <v>12</v>
      </c>
      <c r="D173" s="3">
        <v>78</v>
      </c>
      <c r="E173" s="3">
        <v>340</v>
      </c>
      <c r="F173" s="3">
        <v>703</v>
      </c>
      <c r="G173" s="3">
        <f t="shared" si="12"/>
        <v>1121</v>
      </c>
      <c r="H173" s="3">
        <f t="shared" si="13"/>
        <v>1239</v>
      </c>
      <c r="I173" s="16">
        <v>289816</v>
      </c>
      <c r="J173" s="3">
        <f>VLOOKUP(A173,'[1]Census Pivot-2'!A172:F641,2, FALSE)</f>
        <v>5610561</v>
      </c>
      <c r="K173" s="3">
        <f>VLOOKUP(A173,'[1]Census Pivot-2'!A172:F641,3, FALSE)</f>
        <v>431492</v>
      </c>
      <c r="L173" s="3">
        <f>VLOOKUP(A173,'[1]Census Pivot-2'!$A$2:$F$471,4, FALSE)</f>
        <v>307584</v>
      </c>
      <c r="M173" s="3">
        <f>VLOOKUP(A173,'[1]Census Pivot-2'!$A$2:$F$471,5,FALSE)</f>
        <v>138046</v>
      </c>
      <c r="N173" s="3">
        <f t="shared" si="14"/>
        <v>877122</v>
      </c>
      <c r="O173" s="3">
        <f>VLOOKUP(A173,'[1]Census Pivot-2'!$A$2:$F$471,6, FALSE)</f>
        <v>6492771</v>
      </c>
      <c r="P173" s="17">
        <f t="shared" si="16"/>
        <v>3.6574930300604523E-4</v>
      </c>
      <c r="Q173" s="17">
        <f t="shared" si="16"/>
        <v>2.1388235508E-6</v>
      </c>
      <c r="R173" s="17">
        <f t="shared" si="16"/>
        <v>1.8076812548088956E-4</v>
      </c>
      <c r="S173" s="17">
        <f t="shared" si="16"/>
        <v>1.1053890969621306E-3</v>
      </c>
      <c r="T173" s="17">
        <f t="shared" si="16"/>
        <v>5.0925053967518074E-3</v>
      </c>
      <c r="U173" s="17">
        <f t="shared" si="15"/>
        <v>5.0925053967518074E-3</v>
      </c>
      <c r="V173" s="17">
        <f t="shared" si="15"/>
        <v>1.2780434192734876E-3</v>
      </c>
    </row>
    <row r="174" spans="1:22" x14ac:dyDescent="0.2">
      <c r="A174" s="14" t="s">
        <v>188</v>
      </c>
      <c r="B174" s="15">
        <v>102</v>
      </c>
      <c r="C174" s="3">
        <v>13</v>
      </c>
      <c r="D174" s="3">
        <v>88</v>
      </c>
      <c r="E174" s="3">
        <v>318</v>
      </c>
      <c r="F174" s="3">
        <v>838</v>
      </c>
      <c r="G174" s="3">
        <f t="shared" si="12"/>
        <v>1244</v>
      </c>
      <c r="H174" s="3">
        <f t="shared" si="13"/>
        <v>1359</v>
      </c>
      <c r="I174" s="16">
        <v>70908.907999999996</v>
      </c>
      <c r="J174" s="3">
        <f>VLOOKUP(A174,'[1]Census Pivot-2'!A173:F642,2, FALSE)</f>
        <v>5626810</v>
      </c>
      <c r="K174" s="3">
        <f>VLOOKUP(A174,'[1]Census Pivot-2'!A173:F642,3, FALSE)</f>
        <v>447029</v>
      </c>
      <c r="L174" s="3">
        <f>VLOOKUP(A174,'[1]Census Pivot-2'!$A$2:$F$471,4, FALSE)</f>
        <v>308066</v>
      </c>
      <c r="M174" s="3">
        <f>VLOOKUP(A174,'[1]Census Pivot-2'!$A$2:$F$471,5,FALSE)</f>
        <v>141922</v>
      </c>
      <c r="N174" s="3">
        <f t="shared" si="14"/>
        <v>897017</v>
      </c>
      <c r="O174" s="3">
        <f>VLOOKUP(A174,'[1]Census Pivot-2'!$A$2:$F$471,6, FALSE)</f>
        <v>6522562</v>
      </c>
      <c r="P174" s="17">
        <f t="shared" si="16"/>
        <v>1.4384652489642063E-3</v>
      </c>
      <c r="Q174" s="17">
        <f t="shared" si="16"/>
        <v>2.3103676861312184E-6</v>
      </c>
      <c r="R174" s="17">
        <f t="shared" si="16"/>
        <v>1.9685523757966486E-4</v>
      </c>
      <c r="S174" s="17">
        <f t="shared" si="16"/>
        <v>1.0322463368239274E-3</v>
      </c>
      <c r="T174" s="17">
        <f t="shared" si="16"/>
        <v>5.9046518510167557E-3</v>
      </c>
      <c r="U174" s="17">
        <f t="shared" si="15"/>
        <v>5.9046518510167557E-3</v>
      </c>
      <c r="V174" s="17">
        <f t="shared" si="15"/>
        <v>1.3868187559433099E-3</v>
      </c>
    </row>
    <row r="175" spans="1:22" x14ac:dyDescent="0.2">
      <c r="A175" s="14" t="s">
        <v>189</v>
      </c>
      <c r="B175" s="15">
        <v>122</v>
      </c>
      <c r="C175" s="3">
        <v>0</v>
      </c>
      <c r="D175" s="3">
        <v>106</v>
      </c>
      <c r="E175" s="3">
        <v>329</v>
      </c>
      <c r="F175" s="3">
        <v>762</v>
      </c>
      <c r="G175" s="3">
        <f t="shared" si="12"/>
        <v>1197</v>
      </c>
      <c r="H175" s="3">
        <f t="shared" si="13"/>
        <v>1319</v>
      </c>
      <c r="I175" s="16">
        <v>69854.609000000011</v>
      </c>
      <c r="J175" s="3">
        <f>VLOOKUP(A175,'[1]Census Pivot-2'!A174:F643,2, FALSE)</f>
        <v>5646777</v>
      </c>
      <c r="K175" s="3">
        <f>VLOOKUP(A175,'[1]Census Pivot-2'!A174:F643,3, FALSE)</f>
        <v>464265</v>
      </c>
      <c r="L175" s="3">
        <f>VLOOKUP(A175,'[1]Census Pivot-2'!$A$2:$F$471,4, FALSE)</f>
        <v>302477</v>
      </c>
      <c r="M175" s="3">
        <f>VLOOKUP(A175,'[1]Census Pivot-2'!$A$2:$F$471,5,FALSE)</f>
        <v>144764</v>
      </c>
      <c r="N175" s="3">
        <f t="shared" si="14"/>
        <v>911506</v>
      </c>
      <c r="O175" s="3">
        <f>VLOOKUP(A175,'[1]Census Pivot-2'!$A$2:$F$471,6, FALSE)</f>
        <v>6555027</v>
      </c>
      <c r="P175" s="17">
        <f t="shared" si="16"/>
        <v>1.7464846163550924E-3</v>
      </c>
      <c r="Q175" s="17">
        <f t="shared" si="16"/>
        <v>0</v>
      </c>
      <c r="R175" s="17">
        <f t="shared" si="16"/>
        <v>2.2831787879766944E-4</v>
      </c>
      <c r="S175" s="17">
        <f t="shared" si="16"/>
        <v>1.0876860058781329E-3</v>
      </c>
      <c r="T175" s="17">
        <f t="shared" si="16"/>
        <v>5.2637396037688924E-3</v>
      </c>
      <c r="U175" s="17">
        <f t="shared" si="15"/>
        <v>5.2637396037688924E-3</v>
      </c>
      <c r="V175" s="17">
        <f t="shared" si="15"/>
        <v>1.3132113227998499E-3</v>
      </c>
    </row>
    <row r="176" spans="1:22" x14ac:dyDescent="0.2">
      <c r="A176" s="14" t="s">
        <v>190</v>
      </c>
      <c r="B176" s="15">
        <v>107</v>
      </c>
      <c r="C176" s="3">
        <v>39</v>
      </c>
      <c r="D176" s="3">
        <v>137</v>
      </c>
      <c r="E176" s="3">
        <v>363</v>
      </c>
      <c r="F176" s="3">
        <v>883</v>
      </c>
      <c r="G176" s="3">
        <f t="shared" si="12"/>
        <v>1383</v>
      </c>
      <c r="H176" s="3">
        <f t="shared" si="13"/>
        <v>1529</v>
      </c>
      <c r="I176" s="16">
        <v>70427.854999999996</v>
      </c>
      <c r="J176" s="3">
        <f>VLOOKUP(A176,'[1]Census Pivot-2'!A175:F644,2, FALSE)</f>
        <v>5683181</v>
      </c>
      <c r="K176" s="3">
        <f>VLOOKUP(A176,'[1]Census Pivot-2'!A175:F644,3, FALSE)</f>
        <v>487404</v>
      </c>
      <c r="L176" s="3">
        <f>VLOOKUP(A176,'[1]Census Pivot-2'!$A$2:$F$471,4, FALSE)</f>
        <v>301364</v>
      </c>
      <c r="M176" s="3">
        <f>VLOOKUP(A176,'[1]Census Pivot-2'!$A$2:$F$471,5,FALSE)</f>
        <v>148703</v>
      </c>
      <c r="N176" s="3">
        <f t="shared" si="14"/>
        <v>937471</v>
      </c>
      <c r="O176" s="3">
        <f>VLOOKUP(A176,'[1]Census Pivot-2'!$A$2:$F$471,6, FALSE)</f>
        <v>6615252</v>
      </c>
      <c r="P176" s="17">
        <f t="shared" si="16"/>
        <v>1.5192852316743143E-3</v>
      </c>
      <c r="Q176" s="17">
        <f t="shared" si="16"/>
        <v>6.8623540232134077E-6</v>
      </c>
      <c r="R176" s="17">
        <f t="shared" si="16"/>
        <v>2.8108099235952107E-4</v>
      </c>
      <c r="S176" s="17">
        <f t="shared" si="16"/>
        <v>1.2045234334558872E-3</v>
      </c>
      <c r="T176" s="17">
        <f t="shared" si="16"/>
        <v>5.9380106655548305E-3</v>
      </c>
      <c r="U176" s="17">
        <f t="shared" si="15"/>
        <v>5.9380106655548305E-3</v>
      </c>
      <c r="V176" s="17">
        <f t="shared" si="15"/>
        <v>1.4752456342649533E-3</v>
      </c>
    </row>
    <row r="177" spans="1:22" x14ac:dyDescent="0.2">
      <c r="A177" s="14" t="s">
        <v>191</v>
      </c>
      <c r="B177" s="15">
        <v>90</v>
      </c>
      <c r="C177" s="3">
        <v>74</v>
      </c>
      <c r="D177" s="3">
        <v>148</v>
      </c>
      <c r="E177" s="3">
        <v>310</v>
      </c>
      <c r="F177" s="3">
        <v>720</v>
      </c>
      <c r="G177" s="3">
        <f t="shared" si="12"/>
        <v>1178</v>
      </c>
      <c r="H177" s="3">
        <f t="shared" si="13"/>
        <v>1342</v>
      </c>
      <c r="I177" s="16">
        <v>67997.368999999992</v>
      </c>
      <c r="J177" s="3">
        <f>VLOOKUP(A177,'[1]Census Pivot-2'!A176:F645,2, FALSE)</f>
        <v>5706302</v>
      </c>
      <c r="K177" s="3">
        <f>VLOOKUP(A177,'[1]Census Pivot-2'!A176:F645,3, FALSE)</f>
        <v>511109</v>
      </c>
      <c r="L177" s="3">
        <f>VLOOKUP(A177,'[1]Census Pivot-2'!$A$2:$F$471,4, FALSE)</f>
        <v>300084</v>
      </c>
      <c r="M177" s="3">
        <f>VLOOKUP(A177,'[1]Census Pivot-2'!$A$2:$F$471,5,FALSE)</f>
        <v>151198</v>
      </c>
      <c r="N177" s="3">
        <f t="shared" si="14"/>
        <v>962391</v>
      </c>
      <c r="O177" s="3">
        <f>VLOOKUP(A177,'[1]Census Pivot-2'!$A$2:$F$471,6, FALSE)</f>
        <v>6667515</v>
      </c>
      <c r="P177" s="17">
        <f t="shared" si="16"/>
        <v>1.3235806226561504E-3</v>
      </c>
      <c r="Q177" s="17">
        <f t="shared" si="16"/>
        <v>1.2968118406631825E-5</v>
      </c>
      <c r="R177" s="17">
        <f t="shared" si="16"/>
        <v>2.8956641342649025E-4</v>
      </c>
      <c r="S177" s="17">
        <f t="shared" si="16"/>
        <v>1.0330440809906559E-3</v>
      </c>
      <c r="T177" s="17">
        <f t="shared" si="16"/>
        <v>4.7619677508961757E-3</v>
      </c>
      <c r="U177" s="17">
        <f t="shared" si="15"/>
        <v>4.7619677508961757E-3</v>
      </c>
      <c r="V177" s="17">
        <f t="shared" si="15"/>
        <v>1.2240347218542152E-3</v>
      </c>
    </row>
    <row r="178" spans="1:22" x14ac:dyDescent="0.2">
      <c r="A178" s="14" t="s">
        <v>192</v>
      </c>
      <c r="B178" s="15">
        <v>107</v>
      </c>
      <c r="C178" s="3">
        <v>40</v>
      </c>
      <c r="D178" s="3">
        <v>161</v>
      </c>
      <c r="E178" s="3">
        <v>337</v>
      </c>
      <c r="F178" s="3">
        <v>868</v>
      </c>
      <c r="G178" s="3">
        <f t="shared" si="12"/>
        <v>1366</v>
      </c>
      <c r="H178" s="3">
        <f t="shared" si="13"/>
        <v>1513</v>
      </c>
      <c r="I178" s="16">
        <v>67206.489000000001</v>
      </c>
      <c r="J178" s="3">
        <f>VLOOKUP(A178,'[1]Census Pivot-2'!A177:F646,2, FALSE)</f>
        <v>5703848</v>
      </c>
      <c r="K178" s="3">
        <f>VLOOKUP(A178,'[1]Census Pivot-2'!A177:F646,3, FALSE)</f>
        <v>532942</v>
      </c>
      <c r="L178" s="3">
        <f>VLOOKUP(A178,'[1]Census Pivot-2'!$A$2:$F$471,4, FALSE)</f>
        <v>293687</v>
      </c>
      <c r="M178" s="3">
        <f>VLOOKUP(A178,'[1]Census Pivot-2'!$A$2:$F$471,5,FALSE)</f>
        <v>153640</v>
      </c>
      <c r="N178" s="3">
        <f t="shared" si="14"/>
        <v>980269</v>
      </c>
      <c r="O178" s="3">
        <f>VLOOKUP(A178,'[1]Census Pivot-2'!$A$2:$F$471,6, FALSE)</f>
        <v>6688538</v>
      </c>
      <c r="P178" s="17">
        <f t="shared" si="16"/>
        <v>1.5921081668170464E-3</v>
      </c>
      <c r="Q178" s="17">
        <f t="shared" si="16"/>
        <v>7.0128095980117283E-6</v>
      </c>
      <c r="R178" s="17">
        <f t="shared" si="16"/>
        <v>3.0209666342678943E-4</v>
      </c>
      <c r="S178" s="17">
        <f t="shared" si="16"/>
        <v>1.1474801404216053E-3</v>
      </c>
      <c r="T178" s="17">
        <f t="shared" si="16"/>
        <v>5.6495704243686544E-3</v>
      </c>
      <c r="U178" s="17">
        <f t="shared" si="15"/>
        <v>5.6495704243686544E-3</v>
      </c>
      <c r="V178" s="17">
        <f t="shared" si="15"/>
        <v>1.3934950508482876E-3</v>
      </c>
    </row>
    <row r="179" spans="1:22" x14ac:dyDescent="0.2">
      <c r="A179" s="14" t="s">
        <v>193</v>
      </c>
      <c r="B179" s="15">
        <v>117</v>
      </c>
      <c r="C179" s="3">
        <v>22</v>
      </c>
      <c r="D179" s="3">
        <v>150</v>
      </c>
      <c r="E179" s="3">
        <v>292</v>
      </c>
      <c r="F179" s="3">
        <v>654</v>
      </c>
      <c r="G179" s="3">
        <f t="shared" si="12"/>
        <v>1096</v>
      </c>
      <c r="H179" s="3">
        <f t="shared" si="13"/>
        <v>1235</v>
      </c>
      <c r="I179" s="16">
        <v>65956.34199999999</v>
      </c>
      <c r="J179" s="3">
        <f>VLOOKUP(A179,'[1]Census Pivot-2'!A178:F647,2, FALSE)</f>
        <v>5727121</v>
      </c>
      <c r="K179" s="3">
        <f>VLOOKUP(A179,'[1]Census Pivot-2'!A178:F647,3, FALSE)</f>
        <v>560636</v>
      </c>
      <c r="L179" s="3">
        <f>VLOOKUP(A179,'[1]Census Pivot-2'!$A$2:$F$471,4, FALSE)</f>
        <v>300956</v>
      </c>
      <c r="M179" s="3">
        <f>VLOOKUP(A179,'[1]Census Pivot-2'!$A$2:$F$471,5,FALSE)</f>
        <v>155002</v>
      </c>
      <c r="N179" s="3">
        <f t="shared" si="14"/>
        <v>1016594</v>
      </c>
      <c r="O179" s="3">
        <f>VLOOKUP(A179,'[1]Census Pivot-2'!$A$2:$F$471,6, FALSE)</f>
        <v>6741921</v>
      </c>
      <c r="P179" s="17">
        <f t="shared" si="16"/>
        <v>1.773900681150571E-3</v>
      </c>
      <c r="Q179" s="17">
        <f t="shared" si="16"/>
        <v>3.8413716071303543E-6</v>
      </c>
      <c r="R179" s="17">
        <f t="shared" si="16"/>
        <v>2.6755327877624695E-4</v>
      </c>
      <c r="S179" s="17">
        <f t="shared" si="16"/>
        <v>9.7024149709592101E-4</v>
      </c>
      <c r="T179" s="17">
        <f t="shared" si="16"/>
        <v>4.2193003961239206E-3</v>
      </c>
      <c r="U179" s="17">
        <f t="shared" si="15"/>
        <v>4.2193003961239206E-3</v>
      </c>
      <c r="V179" s="17">
        <f t="shared" si="15"/>
        <v>1.078109845228282E-3</v>
      </c>
    </row>
    <row r="180" spans="1:22" x14ac:dyDescent="0.2">
      <c r="A180" s="14" t="s">
        <v>194</v>
      </c>
      <c r="B180" s="15">
        <v>98</v>
      </c>
      <c r="C180" s="3">
        <v>38</v>
      </c>
      <c r="D180" s="3">
        <v>164</v>
      </c>
      <c r="E180" s="3">
        <v>342</v>
      </c>
      <c r="F180" s="3">
        <v>791</v>
      </c>
      <c r="G180" s="3">
        <f t="shared" si="12"/>
        <v>1297</v>
      </c>
      <c r="H180" s="3">
        <f t="shared" si="13"/>
        <v>1433</v>
      </c>
      <c r="I180" s="16">
        <v>64944.401000000013</v>
      </c>
      <c r="J180" s="3">
        <f>VLOOKUP(A180,'[1]Census Pivot-2'!A179:F648,2, FALSE)</f>
        <v>5743714</v>
      </c>
      <c r="K180" s="3">
        <f>VLOOKUP(A180,'[1]Census Pivot-2'!A179:F648,3, FALSE)</f>
        <v>588877</v>
      </c>
      <c r="L180" s="3">
        <f>VLOOKUP(A180,'[1]Census Pivot-2'!$A$2:$F$471,4, FALSE)</f>
        <v>305080</v>
      </c>
      <c r="M180" s="3">
        <f>VLOOKUP(A180,'[1]Census Pivot-2'!$A$2:$F$471,5,FALSE)</f>
        <v>155261</v>
      </c>
      <c r="N180" s="3">
        <f t="shared" si="14"/>
        <v>1049218</v>
      </c>
      <c r="O180" s="3">
        <f>VLOOKUP(A180,'[1]Census Pivot-2'!$A$2:$F$471,6, FALSE)</f>
        <v>6792932</v>
      </c>
      <c r="P180" s="17">
        <f t="shared" si="16"/>
        <v>1.50898304535906E-3</v>
      </c>
      <c r="Q180" s="17">
        <f t="shared" si="16"/>
        <v>6.6159283000511517E-6</v>
      </c>
      <c r="R180" s="17">
        <f t="shared" si="16"/>
        <v>2.7849618850795668E-4</v>
      </c>
      <c r="S180" s="17">
        <f t="shared" si="16"/>
        <v>1.1210174380490363E-3</v>
      </c>
      <c r="T180" s="17">
        <f t="shared" si="16"/>
        <v>5.0946470781458317E-3</v>
      </c>
      <c r="U180" s="17">
        <f t="shared" si="15"/>
        <v>5.0946470781458317E-3</v>
      </c>
      <c r="V180" s="17">
        <f t="shared" si="15"/>
        <v>1.2361587391752716E-3</v>
      </c>
    </row>
    <row r="181" spans="1:22" x14ac:dyDescent="0.2">
      <c r="A181" s="14" t="s">
        <v>195</v>
      </c>
      <c r="B181" s="15">
        <v>103</v>
      </c>
      <c r="C181" s="3">
        <v>167</v>
      </c>
      <c r="D181" s="3">
        <v>191</v>
      </c>
      <c r="E181" s="3">
        <v>417</v>
      </c>
      <c r="F181" s="3">
        <v>685</v>
      </c>
      <c r="G181" s="3">
        <f t="shared" si="12"/>
        <v>1293</v>
      </c>
      <c r="H181" s="3">
        <f t="shared" si="13"/>
        <v>1563</v>
      </c>
      <c r="I181" s="16">
        <v>61962.506999999998</v>
      </c>
      <c r="J181" s="3">
        <f>VLOOKUP(A181,'[1]Census Pivot-2'!A180:F649,2, FALSE)</f>
        <v>8743102</v>
      </c>
      <c r="K181" s="3">
        <f>VLOOKUP(A181,'[1]Census Pivot-2'!A180:F649,3, FALSE)</f>
        <v>666763</v>
      </c>
      <c r="L181" s="3">
        <f>VLOOKUP(A181,'[1]Census Pivot-2'!$A$2:$F$471,4, FALSE)</f>
        <v>445422</v>
      </c>
      <c r="M181" s="3">
        <f>VLOOKUP(A181,'[1]Census Pivot-2'!$A$2:$F$471,5,FALSE)</f>
        <v>174174</v>
      </c>
      <c r="N181" s="3">
        <f t="shared" si="14"/>
        <v>1286359</v>
      </c>
      <c r="O181" s="3">
        <f>VLOOKUP(A181,'[1]Census Pivot-2'!$A$2:$F$471,6, FALSE)</f>
        <v>10032443</v>
      </c>
      <c r="P181" s="17">
        <f t="shared" si="16"/>
        <v>1.6622955556010669E-3</v>
      </c>
      <c r="Q181" s="17">
        <f t="shared" si="16"/>
        <v>1.9100772243078027E-5</v>
      </c>
      <c r="R181" s="17">
        <f t="shared" si="16"/>
        <v>2.864586067313273E-4</v>
      </c>
      <c r="S181" s="17">
        <f t="shared" si="16"/>
        <v>9.3619084822931962E-4</v>
      </c>
      <c r="T181" s="17">
        <f t="shared" si="16"/>
        <v>3.9328487604349677E-3</v>
      </c>
      <c r="U181" s="17">
        <f t="shared" si="15"/>
        <v>3.9328487604349677E-3</v>
      </c>
      <c r="V181" s="17">
        <f t="shared" si="15"/>
        <v>1.0051626334483608E-3</v>
      </c>
    </row>
    <row r="182" spans="1:22" x14ac:dyDescent="0.2">
      <c r="A182" s="14" t="s">
        <v>196</v>
      </c>
      <c r="B182" s="15">
        <v>113</v>
      </c>
      <c r="C182" s="3">
        <v>62</v>
      </c>
      <c r="D182" s="3">
        <v>193</v>
      </c>
      <c r="E182" s="3">
        <v>433</v>
      </c>
      <c r="F182" s="3">
        <v>643</v>
      </c>
      <c r="G182" s="3">
        <f t="shared" si="12"/>
        <v>1269</v>
      </c>
      <c r="H182" s="3">
        <f t="shared" si="13"/>
        <v>1444</v>
      </c>
      <c r="I182" s="16">
        <v>61065</v>
      </c>
      <c r="J182" s="3">
        <f>VLOOKUP(A182,'[1]Census Pivot-2'!A181:F650,2, FALSE)</f>
        <v>8713133</v>
      </c>
      <c r="K182" s="3">
        <f>VLOOKUP(A182,'[1]Census Pivot-2'!A181:F650,3, FALSE)</f>
        <v>689785</v>
      </c>
      <c r="L182" s="3">
        <f>VLOOKUP(A182,'[1]Census Pivot-2'!$A$2:$F$471,4, FALSE)</f>
        <v>455675</v>
      </c>
      <c r="M182" s="3">
        <f>VLOOKUP(A182,'[1]Census Pivot-2'!$A$2:$F$471,5,FALSE)</f>
        <v>180206</v>
      </c>
      <c r="N182" s="3">
        <f t="shared" si="14"/>
        <v>1325666</v>
      </c>
      <c r="O182" s="3">
        <f>VLOOKUP(A182,'[1]Census Pivot-2'!$A$2:$F$471,6, FALSE)</f>
        <v>10036819</v>
      </c>
      <c r="P182" s="17">
        <f t="shared" si="16"/>
        <v>1.8504871857856382E-3</v>
      </c>
      <c r="Q182" s="17">
        <f t="shared" si="16"/>
        <v>7.1156953532099192E-6</v>
      </c>
      <c r="R182" s="17">
        <f t="shared" si="16"/>
        <v>2.797973281529752E-4</v>
      </c>
      <c r="S182" s="17">
        <f t="shared" si="16"/>
        <v>9.5023865693751031E-4</v>
      </c>
      <c r="T182" s="17">
        <f t="shared" si="16"/>
        <v>3.5681386857263353E-3</v>
      </c>
      <c r="U182" s="17">
        <f t="shared" si="15"/>
        <v>3.5681386857263353E-3</v>
      </c>
      <c r="V182" s="17">
        <f t="shared" si="15"/>
        <v>9.5725469311274487E-4</v>
      </c>
    </row>
    <row r="183" spans="1:22" x14ac:dyDescent="0.2">
      <c r="A183" s="14" t="s">
        <v>197</v>
      </c>
      <c r="B183" s="15">
        <v>91</v>
      </c>
      <c r="C183" s="3">
        <v>142</v>
      </c>
      <c r="D183" s="3">
        <v>216</v>
      </c>
      <c r="E183" s="3">
        <v>439</v>
      </c>
      <c r="F183" s="3">
        <v>805</v>
      </c>
      <c r="G183" s="3">
        <f t="shared" si="12"/>
        <v>1460</v>
      </c>
      <c r="H183" s="3">
        <f t="shared" si="13"/>
        <v>1693</v>
      </c>
      <c r="I183" s="16">
        <v>331703.64900000009</v>
      </c>
      <c r="J183" s="3">
        <f>VLOOKUP(A183,'[1]Census Pivot-2'!A182:F651,2, FALSE)</f>
        <v>8681964</v>
      </c>
      <c r="K183" s="3">
        <f>VLOOKUP(A183,'[1]Census Pivot-2'!A182:F651,3, FALSE)</f>
        <v>713446</v>
      </c>
      <c r="L183" s="3">
        <f>VLOOKUP(A183,'[1]Census Pivot-2'!$A$2:$F$471,4, FALSE)</f>
        <v>456166</v>
      </c>
      <c r="M183" s="3">
        <f>VLOOKUP(A183,'[1]Census Pivot-2'!$A$2:$F$471,5,FALSE)</f>
        <v>186451</v>
      </c>
      <c r="N183" s="3">
        <f t="shared" si="14"/>
        <v>1356063</v>
      </c>
      <c r="O183" s="3">
        <f>VLOOKUP(A183,'[1]Census Pivot-2'!$A$2:$F$471,6, FALSE)</f>
        <v>10032554</v>
      </c>
      <c r="P183" s="17">
        <f t="shared" si="16"/>
        <v>2.7434126900424894E-4</v>
      </c>
      <c r="Q183" s="17">
        <f t="shared" si="16"/>
        <v>1.6355746234377383E-5</v>
      </c>
      <c r="R183" s="17">
        <f t="shared" si="16"/>
        <v>3.0275591985938667E-4</v>
      </c>
      <c r="S183" s="17">
        <f t="shared" si="16"/>
        <v>9.6236896217604989E-4</v>
      </c>
      <c r="T183" s="17">
        <f t="shared" si="16"/>
        <v>4.3174882408783003E-3</v>
      </c>
      <c r="U183" s="17">
        <f t="shared" si="15"/>
        <v>4.3174882408783003E-3</v>
      </c>
      <c r="V183" s="17">
        <f t="shared" si="15"/>
        <v>1.0766461440213323E-3</v>
      </c>
    </row>
    <row r="184" spans="1:22" x14ac:dyDescent="0.2">
      <c r="A184" s="14" t="s">
        <v>198</v>
      </c>
      <c r="B184" s="15">
        <v>105</v>
      </c>
      <c r="C184" s="3">
        <v>97</v>
      </c>
      <c r="D184" s="3">
        <v>178</v>
      </c>
      <c r="E184" s="3">
        <v>435</v>
      </c>
      <c r="F184" s="3">
        <v>717</v>
      </c>
      <c r="G184" s="3">
        <f t="shared" si="12"/>
        <v>1330</v>
      </c>
      <c r="H184" s="3">
        <f t="shared" si="13"/>
        <v>1532</v>
      </c>
      <c r="I184" s="16">
        <v>324838.83499999996</v>
      </c>
      <c r="J184" s="3">
        <f>VLOOKUP(A184,'[1]Census Pivot-2'!A183:F652,2, FALSE)</f>
        <v>8588378</v>
      </c>
      <c r="K184" s="3">
        <f>VLOOKUP(A184,'[1]Census Pivot-2'!A183:F652,3, FALSE)</f>
        <v>734816</v>
      </c>
      <c r="L184" s="3">
        <f>VLOOKUP(A184,'[1]Census Pivot-2'!$A$2:$F$471,4, FALSE)</f>
        <v>450348</v>
      </c>
      <c r="M184" s="3">
        <f>VLOOKUP(A184,'[1]Census Pivot-2'!$A$2:$F$471,5,FALSE)</f>
        <v>192075</v>
      </c>
      <c r="N184" s="3">
        <f t="shared" si="14"/>
        <v>1377239</v>
      </c>
      <c r="O184" s="3">
        <f>VLOOKUP(A184,'[1]Census Pivot-2'!$A$2:$F$471,6, FALSE)</f>
        <v>9964477</v>
      </c>
      <c r="P184" s="17">
        <f t="shared" si="16"/>
        <v>3.2323721392486836E-4</v>
      </c>
      <c r="Q184" s="17">
        <f t="shared" si="16"/>
        <v>1.1294332876359192E-5</v>
      </c>
      <c r="R184" s="17">
        <f t="shared" si="16"/>
        <v>2.4223751252014109E-4</v>
      </c>
      <c r="S184" s="17">
        <f t="shared" si="16"/>
        <v>9.659196887740148E-4</v>
      </c>
      <c r="T184" s="17">
        <f t="shared" si="16"/>
        <v>3.7329168293635299E-3</v>
      </c>
      <c r="U184" s="17">
        <f t="shared" si="15"/>
        <v>3.7329168293635299E-3</v>
      </c>
      <c r="V184" s="17">
        <f t="shared" si="15"/>
        <v>9.6570021615710849E-4</v>
      </c>
    </row>
    <row r="185" spans="1:22" x14ac:dyDescent="0.2">
      <c r="A185" s="14" t="s">
        <v>199</v>
      </c>
      <c r="B185" s="15">
        <v>109</v>
      </c>
      <c r="C185" s="3">
        <v>181</v>
      </c>
      <c r="D185" s="3">
        <v>267</v>
      </c>
      <c r="E185" s="3">
        <v>472</v>
      </c>
      <c r="F185" s="3">
        <v>847</v>
      </c>
      <c r="G185" s="3">
        <f t="shared" si="12"/>
        <v>1586</v>
      </c>
      <c r="H185" s="3">
        <f t="shared" si="13"/>
        <v>1876</v>
      </c>
      <c r="I185" s="16">
        <v>321289.74699999997</v>
      </c>
      <c r="J185" s="3">
        <f>VLOOKUP(A185,'[1]Census Pivot-2'!A184:F653,2, FALSE)</f>
        <v>8584902</v>
      </c>
      <c r="K185" s="3">
        <f>VLOOKUP(A185,'[1]Census Pivot-2'!A184:F653,3, FALSE)</f>
        <v>771330</v>
      </c>
      <c r="L185" s="3">
        <f>VLOOKUP(A185,'[1]Census Pivot-2'!$A$2:$F$471,4, FALSE)</f>
        <v>448409</v>
      </c>
      <c r="M185" s="3">
        <f>VLOOKUP(A185,'[1]Census Pivot-2'!$A$2:$F$471,5,FALSE)</f>
        <v>197208</v>
      </c>
      <c r="N185" s="3">
        <f t="shared" si="14"/>
        <v>1416947</v>
      </c>
      <c r="O185" s="3">
        <f>VLOOKUP(A185,'[1]Census Pivot-2'!$A$2:$F$471,6, FALSE)</f>
        <v>10002911</v>
      </c>
      <c r="P185" s="17">
        <f t="shared" si="16"/>
        <v>3.3925763588092342E-4</v>
      </c>
      <c r="Q185" s="17">
        <f t="shared" si="16"/>
        <v>2.1083525472975697E-5</v>
      </c>
      <c r="R185" s="17">
        <f t="shared" si="16"/>
        <v>3.4615534207148692E-4</v>
      </c>
      <c r="S185" s="17">
        <f t="shared" si="16"/>
        <v>1.0526104516189461E-3</v>
      </c>
      <c r="T185" s="17">
        <f t="shared" si="16"/>
        <v>4.2949576082106202E-3</v>
      </c>
      <c r="U185" s="17">
        <f t="shared" si="15"/>
        <v>4.2949576082106202E-3</v>
      </c>
      <c r="V185" s="17">
        <f t="shared" si="15"/>
        <v>1.1193079204797356E-3</v>
      </c>
    </row>
    <row r="186" spans="1:22" x14ac:dyDescent="0.2">
      <c r="A186" s="14" t="s">
        <v>200</v>
      </c>
      <c r="B186" s="15">
        <v>121</v>
      </c>
      <c r="C186" s="3">
        <v>173</v>
      </c>
      <c r="D186" s="3">
        <v>267</v>
      </c>
      <c r="E186" s="3">
        <v>457</v>
      </c>
      <c r="F186" s="3">
        <v>829</v>
      </c>
      <c r="G186" s="3">
        <f t="shared" si="12"/>
        <v>1553</v>
      </c>
      <c r="H186" s="3">
        <f t="shared" si="13"/>
        <v>1847</v>
      </c>
      <c r="I186" s="16">
        <v>324324.80899999995</v>
      </c>
      <c r="J186" s="3">
        <f>VLOOKUP(A186,'[1]Census Pivot-2'!A185:F654,2, FALSE)</f>
        <v>8731887</v>
      </c>
      <c r="K186" s="3">
        <f>VLOOKUP(A186,'[1]Census Pivot-2'!A185:F654,3, FALSE)</f>
        <v>816393</v>
      </c>
      <c r="L186" s="3">
        <f>VLOOKUP(A186,'[1]Census Pivot-2'!$A$2:$F$471,4, FALSE)</f>
        <v>459374</v>
      </c>
      <c r="M186" s="3">
        <f>VLOOKUP(A186,'[1]Census Pivot-2'!$A$2:$F$471,5,FALSE)</f>
        <v>206075</v>
      </c>
      <c r="N186" s="3">
        <f t="shared" si="14"/>
        <v>1481842</v>
      </c>
      <c r="O186" s="3">
        <f>VLOOKUP(A186,'[1]Census Pivot-2'!$A$2:$F$471,6, FALSE)</f>
        <v>10210022</v>
      </c>
      <c r="P186" s="17">
        <f t="shared" si="16"/>
        <v>3.7308277579221519E-4</v>
      </c>
      <c r="Q186" s="17">
        <f t="shared" si="16"/>
        <v>1.9812441457384872E-5</v>
      </c>
      <c r="R186" s="17">
        <f t="shared" si="16"/>
        <v>3.2704837008646574E-4</v>
      </c>
      <c r="S186" s="17">
        <f t="shared" si="16"/>
        <v>9.948320975936818E-4</v>
      </c>
      <c r="T186" s="17">
        <f t="shared" si="16"/>
        <v>4.0228072303772899E-3</v>
      </c>
      <c r="U186" s="17">
        <f t="shared" si="15"/>
        <v>4.0228072303772899E-3</v>
      </c>
      <c r="V186" s="17">
        <f t="shared" si="15"/>
        <v>1.0480199643416776E-3</v>
      </c>
    </row>
    <row r="187" spans="1:22" x14ac:dyDescent="0.2">
      <c r="A187" s="14" t="s">
        <v>201</v>
      </c>
      <c r="B187" s="15">
        <v>111</v>
      </c>
      <c r="C187" s="3">
        <v>169</v>
      </c>
      <c r="D187" s="3">
        <v>269</v>
      </c>
      <c r="E187" s="3">
        <v>438</v>
      </c>
      <c r="F187" s="3">
        <v>900</v>
      </c>
      <c r="G187" s="3">
        <f t="shared" si="12"/>
        <v>1607</v>
      </c>
      <c r="H187" s="3">
        <f t="shared" si="13"/>
        <v>1887</v>
      </c>
      <c r="I187" s="16">
        <v>323183.27300000004</v>
      </c>
      <c r="J187" s="3">
        <f>VLOOKUP(A187,'[1]Census Pivot-2'!A186:F655,2, FALSE)</f>
        <v>8368295</v>
      </c>
      <c r="K187" s="3">
        <f>VLOOKUP(A187,'[1]Census Pivot-2'!A186:F655,3, FALSE)</f>
        <v>821140</v>
      </c>
      <c r="L187" s="3">
        <f>VLOOKUP(A187,'[1]Census Pivot-2'!$A$2:$F$471,4, FALSE)</f>
        <v>446290</v>
      </c>
      <c r="M187" s="3">
        <f>VLOOKUP(A187,'[1]Census Pivot-2'!$A$2:$F$471,5,FALSE)</f>
        <v>200908</v>
      </c>
      <c r="N187" s="3">
        <f t="shared" si="14"/>
        <v>1468338</v>
      </c>
      <c r="O187" s="3">
        <f>VLOOKUP(A187,'[1]Census Pivot-2'!$A$2:$F$471,6, FALSE)</f>
        <v>9833515</v>
      </c>
      <c r="P187" s="17">
        <f t="shared" si="16"/>
        <v>3.4345836951778127E-4</v>
      </c>
      <c r="Q187" s="17">
        <f t="shared" si="16"/>
        <v>2.0195272752693351E-5</v>
      </c>
      <c r="R187" s="17">
        <f t="shared" si="16"/>
        <v>3.2759334583627638E-4</v>
      </c>
      <c r="S187" s="17">
        <f t="shared" si="16"/>
        <v>9.8142463420645759E-4</v>
      </c>
      <c r="T187" s="17">
        <f t="shared" si="16"/>
        <v>4.4796623330081433E-3</v>
      </c>
      <c r="U187" s="17">
        <f t="shared" si="15"/>
        <v>4.4796623330081433E-3</v>
      </c>
      <c r="V187" s="17">
        <f t="shared" si="15"/>
        <v>1.0944346601395592E-3</v>
      </c>
    </row>
    <row r="188" spans="1:22" x14ac:dyDescent="0.2">
      <c r="A188" s="14" t="s">
        <v>202</v>
      </c>
      <c r="B188" s="15">
        <v>81</v>
      </c>
      <c r="C188" s="3">
        <v>160</v>
      </c>
      <c r="D188" s="3">
        <v>272</v>
      </c>
      <c r="E188" s="3">
        <v>442</v>
      </c>
      <c r="F188" s="3">
        <v>640</v>
      </c>
      <c r="G188" s="3">
        <f t="shared" si="12"/>
        <v>1354</v>
      </c>
      <c r="H188" s="3">
        <f t="shared" si="13"/>
        <v>1595</v>
      </c>
      <c r="I188" s="16">
        <v>324554.6750000001</v>
      </c>
      <c r="J188" s="3">
        <f>VLOOKUP(A188,'[1]Census Pivot-2'!A187:F656,2, FALSE)</f>
        <v>8506845</v>
      </c>
      <c r="K188" s="3">
        <f>VLOOKUP(A188,'[1]Census Pivot-2'!A187:F656,3, FALSE)</f>
        <v>872464</v>
      </c>
      <c r="L188" s="3">
        <f>VLOOKUP(A188,'[1]Census Pivot-2'!$A$2:$F$471,4, FALSE)</f>
        <v>453485</v>
      </c>
      <c r="M188" s="3">
        <f>VLOOKUP(A188,'[1]Census Pivot-2'!$A$2:$F$471,5,FALSE)</f>
        <v>205862</v>
      </c>
      <c r="N188" s="3">
        <f t="shared" si="14"/>
        <v>1531811</v>
      </c>
      <c r="O188" s="3">
        <f>VLOOKUP(A188,'[1]Census Pivot-2'!$A$2:$F$471,6, FALSE)</f>
        <v>10038266</v>
      </c>
      <c r="P188" s="17">
        <f t="shared" si="16"/>
        <v>2.4957274148030672E-4</v>
      </c>
      <c r="Q188" s="17">
        <f t="shared" si="16"/>
        <v>1.8808383131466484E-5</v>
      </c>
      <c r="R188" s="17">
        <f t="shared" si="16"/>
        <v>3.1176071448220214E-4</v>
      </c>
      <c r="S188" s="17">
        <f t="shared" si="16"/>
        <v>9.7467391424192642E-4</v>
      </c>
      <c r="T188" s="17">
        <f t="shared" si="16"/>
        <v>3.1088787634434719E-3</v>
      </c>
      <c r="U188" s="17">
        <f t="shared" si="15"/>
        <v>3.1088787634434719E-3</v>
      </c>
      <c r="V188" s="17">
        <f t="shared" si="15"/>
        <v>8.8392105814620733E-4</v>
      </c>
    </row>
    <row r="189" spans="1:22" x14ac:dyDescent="0.2">
      <c r="A189" s="14" t="s">
        <v>203</v>
      </c>
      <c r="B189" s="15">
        <v>103</v>
      </c>
      <c r="C189" s="3">
        <v>172</v>
      </c>
      <c r="D189" s="3">
        <v>270</v>
      </c>
      <c r="E189" s="3">
        <v>441</v>
      </c>
      <c r="F189" s="3">
        <v>784</v>
      </c>
      <c r="G189" s="3">
        <f t="shared" si="12"/>
        <v>1495</v>
      </c>
      <c r="H189" s="3">
        <f t="shared" si="13"/>
        <v>1770</v>
      </c>
      <c r="I189" s="16">
        <v>326112.38099999999</v>
      </c>
      <c r="J189" s="3">
        <f>VLOOKUP(A189,'[1]Census Pivot-2'!A188:F657,2, FALSE)</f>
        <v>8290710</v>
      </c>
      <c r="K189" s="3">
        <f>VLOOKUP(A189,'[1]Census Pivot-2'!A188:F657,3, FALSE)</f>
        <v>891473</v>
      </c>
      <c r="L189" s="3">
        <f>VLOOKUP(A189,'[1]Census Pivot-2'!$A$2:$F$471,4, FALSE)</f>
        <v>450898</v>
      </c>
      <c r="M189" s="3">
        <f>VLOOKUP(A189,'[1]Census Pivot-2'!$A$2:$F$471,5,FALSE)</f>
        <v>202620</v>
      </c>
      <c r="N189" s="3">
        <f t="shared" si="14"/>
        <v>1544991</v>
      </c>
      <c r="O189" s="3">
        <f>VLOOKUP(A189,'[1]Census Pivot-2'!$A$2:$F$471,6, FALSE)</f>
        <v>9835701</v>
      </c>
      <c r="P189" s="17">
        <f t="shared" si="16"/>
        <v>3.1584204096807967E-4</v>
      </c>
      <c r="Q189" s="17">
        <f t="shared" si="16"/>
        <v>2.0746112214756033E-5</v>
      </c>
      <c r="R189" s="17">
        <f t="shared" si="16"/>
        <v>3.0286952044537526E-4</v>
      </c>
      <c r="S189" s="17">
        <f t="shared" si="16"/>
        <v>9.7804825038035211E-4</v>
      </c>
      <c r="T189" s="17">
        <f t="shared" si="16"/>
        <v>3.8693120126344883E-3</v>
      </c>
      <c r="U189" s="17">
        <f t="shared" si="15"/>
        <v>3.8693120126344883E-3</v>
      </c>
      <c r="V189" s="17">
        <f t="shared" si="15"/>
        <v>9.6764317720944657E-4</v>
      </c>
    </row>
    <row r="190" spans="1:22" x14ac:dyDescent="0.2">
      <c r="A190" s="14" t="s">
        <v>204</v>
      </c>
      <c r="B190" s="15">
        <v>87</v>
      </c>
      <c r="C190" s="3">
        <v>11</v>
      </c>
      <c r="E190" s="3">
        <v>91</v>
      </c>
      <c r="F190" s="3">
        <v>348</v>
      </c>
      <c r="G190" s="3">
        <f t="shared" si="12"/>
        <v>439</v>
      </c>
      <c r="H190" s="3">
        <f t="shared" si="13"/>
        <v>537</v>
      </c>
      <c r="I190" s="16">
        <v>321325.74400000006</v>
      </c>
      <c r="J190" s="3">
        <f>VLOOKUP(A190,'[1]Census Pivot-2'!A189:F658,2, FALSE)</f>
        <v>4538591</v>
      </c>
      <c r="K190" s="3">
        <f>VLOOKUP(A190,'[1]Census Pivot-2'!A189:F658,3, FALSE)</f>
        <v>322401</v>
      </c>
      <c r="L190" s="3">
        <f>VLOOKUP(A190,'[1]Census Pivot-2'!$A$2:$F$471,4, FALSE)</f>
        <v>220313</v>
      </c>
      <c r="M190" s="3">
        <f>VLOOKUP(A190,'[1]Census Pivot-2'!$A$2:$F$471,5,FALSE)</f>
        <v>98966</v>
      </c>
      <c r="N190" s="3">
        <f t="shared" si="14"/>
        <v>641680</v>
      </c>
      <c r="O190" s="3">
        <f>VLOOKUP(A190,'[1]Census Pivot-2'!$A$2:$F$471,6, FALSE)</f>
        <v>5177992</v>
      </c>
      <c r="P190" s="17">
        <f t="shared" si="16"/>
        <v>2.7075328268748983E-4</v>
      </c>
      <c r="Q190" s="17">
        <f t="shared" si="16"/>
        <v>2.423659677640043E-6</v>
      </c>
      <c r="R190" s="17">
        <f t="shared" si="16"/>
        <v>0</v>
      </c>
      <c r="S190" s="17">
        <f t="shared" si="16"/>
        <v>4.1304870797456348E-4</v>
      </c>
      <c r="T190" s="17">
        <f t="shared" si="16"/>
        <v>3.516359153648728E-3</v>
      </c>
      <c r="U190" s="17">
        <f t="shared" si="15"/>
        <v>3.516359153648728E-3</v>
      </c>
      <c r="V190" s="17">
        <f t="shared" si="15"/>
        <v>6.8414162822590704E-4</v>
      </c>
    </row>
    <row r="191" spans="1:22" x14ac:dyDescent="0.2">
      <c r="A191" s="14" t="s">
        <v>205</v>
      </c>
      <c r="B191" s="15">
        <v>83</v>
      </c>
      <c r="C191" s="3">
        <v>0</v>
      </c>
      <c r="E191" s="3">
        <v>84</v>
      </c>
      <c r="F191" s="3">
        <v>355</v>
      </c>
      <c r="G191" s="3">
        <f t="shared" si="12"/>
        <v>439</v>
      </c>
      <c r="H191" s="3">
        <f t="shared" si="13"/>
        <v>522</v>
      </c>
      <c r="I191" s="16">
        <v>322252</v>
      </c>
      <c r="J191" s="3">
        <f>VLOOKUP(A191,'[1]Census Pivot-2'!A190:F659,2, FALSE)</f>
        <v>4629247</v>
      </c>
      <c r="K191" s="3">
        <f>VLOOKUP(A191,'[1]Census Pivot-2'!A190:F659,3, FALSE)</f>
        <v>337080</v>
      </c>
      <c r="L191" s="3">
        <f>VLOOKUP(A191,'[1]Census Pivot-2'!$A$2:$F$471,4, FALSE)</f>
        <v>227161</v>
      </c>
      <c r="M191" s="3">
        <f>VLOOKUP(A191,'[1]Census Pivot-2'!$A$2:$F$471,5,FALSE)</f>
        <v>99925</v>
      </c>
      <c r="N191" s="3">
        <f t="shared" si="14"/>
        <v>664166</v>
      </c>
      <c r="O191" s="3">
        <f>VLOOKUP(A191,'[1]Census Pivot-2'!$A$2:$F$471,6, FALSE)</f>
        <v>5293148</v>
      </c>
      <c r="P191" s="17">
        <f t="shared" si="16"/>
        <v>2.5756240457778384E-4</v>
      </c>
      <c r="Q191" s="17">
        <f t="shared" si="16"/>
        <v>0</v>
      </c>
      <c r="R191" s="17">
        <f t="shared" si="16"/>
        <v>0</v>
      </c>
      <c r="S191" s="17">
        <f t="shared" si="16"/>
        <v>3.6978178472537102E-4</v>
      </c>
      <c r="T191" s="17">
        <f t="shared" si="16"/>
        <v>3.5526644983737803E-3</v>
      </c>
      <c r="U191" s="17">
        <f t="shared" si="15"/>
        <v>3.5526644983737803E-3</v>
      </c>
      <c r="V191" s="17">
        <f t="shared" si="15"/>
        <v>6.6097933347988305E-4</v>
      </c>
    </row>
    <row r="192" spans="1:22" x14ac:dyDescent="0.2">
      <c r="A192" s="14" t="s">
        <v>206</v>
      </c>
      <c r="B192" s="15">
        <v>113</v>
      </c>
      <c r="C192" s="3">
        <v>0</v>
      </c>
      <c r="E192" s="3">
        <v>107</v>
      </c>
      <c r="F192" s="3">
        <v>394</v>
      </c>
      <c r="G192" s="3">
        <f t="shared" si="12"/>
        <v>501</v>
      </c>
      <c r="H192" s="3">
        <f t="shared" si="13"/>
        <v>614</v>
      </c>
      <c r="I192" s="16">
        <v>384502.80899999995</v>
      </c>
      <c r="J192" s="3">
        <f>VLOOKUP(A192,'[1]Census Pivot-2'!A191:F660,2, FALSE)</f>
        <v>4525805</v>
      </c>
      <c r="K192" s="3">
        <f>VLOOKUP(A192,'[1]Census Pivot-2'!A191:F660,3, FALSE)</f>
        <v>335299</v>
      </c>
      <c r="L192" s="3">
        <f>VLOOKUP(A192,'[1]Census Pivot-2'!$A$2:$F$471,4, FALSE)</f>
        <v>217665</v>
      </c>
      <c r="M192" s="3">
        <f>VLOOKUP(A192,'[1]Census Pivot-2'!$A$2:$F$471,5,FALSE)</f>
        <v>98866</v>
      </c>
      <c r="N192" s="3">
        <f t="shared" si="14"/>
        <v>651830</v>
      </c>
      <c r="O192" s="3">
        <f>VLOOKUP(A192,'[1]Census Pivot-2'!$A$2:$F$471,6, FALSE)</f>
        <v>5176137</v>
      </c>
      <c r="P192" s="17">
        <f t="shared" si="16"/>
        <v>2.9388601943867727E-4</v>
      </c>
      <c r="Q192" s="17">
        <f t="shared" si="16"/>
        <v>0</v>
      </c>
      <c r="R192" s="17">
        <f t="shared" si="16"/>
        <v>0</v>
      </c>
      <c r="S192" s="17">
        <f t="shared" si="16"/>
        <v>4.9158109939586062E-4</v>
      </c>
      <c r="T192" s="17">
        <f t="shared" si="16"/>
        <v>3.9851920781664068E-3</v>
      </c>
      <c r="U192" s="17">
        <f t="shared" si="15"/>
        <v>3.9851920781664068E-3</v>
      </c>
      <c r="V192" s="17">
        <f t="shared" si="15"/>
        <v>7.6860531120077316E-4</v>
      </c>
    </row>
    <row r="193" spans="1:22" x14ac:dyDescent="0.2">
      <c r="A193" s="14" t="s">
        <v>207</v>
      </c>
      <c r="B193" s="15">
        <v>122</v>
      </c>
      <c r="C193" s="3">
        <v>0</v>
      </c>
      <c r="D193" s="3">
        <v>20</v>
      </c>
      <c r="E193" s="3">
        <v>131</v>
      </c>
      <c r="F193" s="3">
        <v>366</v>
      </c>
      <c r="G193" s="3">
        <f t="shared" si="12"/>
        <v>517</v>
      </c>
      <c r="H193" s="3">
        <f t="shared" si="13"/>
        <v>639</v>
      </c>
      <c r="I193" s="16">
        <v>367201.01999999996</v>
      </c>
      <c r="J193" s="3">
        <f>VLOOKUP(A193,'[1]Census Pivot-2'!A192:F661,2, FALSE)</f>
        <v>4462837</v>
      </c>
      <c r="K193" s="3">
        <f>VLOOKUP(A193,'[1]Census Pivot-2'!A192:F661,3, FALSE)</f>
        <v>339426</v>
      </c>
      <c r="L193" s="3">
        <f>VLOOKUP(A193,'[1]Census Pivot-2'!$A$2:$F$471,4, FALSE)</f>
        <v>210270</v>
      </c>
      <c r="M193" s="3">
        <f>VLOOKUP(A193,'[1]Census Pivot-2'!$A$2:$F$471,5,FALSE)</f>
        <v>96862</v>
      </c>
      <c r="N193" s="3">
        <f t="shared" si="14"/>
        <v>646558</v>
      </c>
      <c r="O193" s="3">
        <f>VLOOKUP(A193,'[1]Census Pivot-2'!$A$2:$F$471,6, FALSE)</f>
        <v>5110756</v>
      </c>
      <c r="P193" s="17">
        <f t="shared" si="16"/>
        <v>3.3224308581713641E-4</v>
      </c>
      <c r="Q193" s="17">
        <f t="shared" si="16"/>
        <v>0</v>
      </c>
      <c r="R193" s="17">
        <f t="shared" si="16"/>
        <v>5.8923005308962781E-5</v>
      </c>
      <c r="S193" s="17">
        <f t="shared" si="16"/>
        <v>6.2300851286441238E-4</v>
      </c>
      <c r="T193" s="17">
        <f t="shared" si="16"/>
        <v>3.7785715760566578E-3</v>
      </c>
      <c r="U193" s="17">
        <f t="shared" si="15"/>
        <v>3.7785715760566578E-3</v>
      </c>
      <c r="V193" s="17">
        <f t="shared" si="15"/>
        <v>7.9961890503249511E-4</v>
      </c>
    </row>
    <row r="194" spans="1:22" x14ac:dyDescent="0.2">
      <c r="A194" s="14" t="s">
        <v>208</v>
      </c>
      <c r="B194" s="15">
        <v>104</v>
      </c>
      <c r="C194" s="3">
        <v>0</v>
      </c>
      <c r="D194" s="3">
        <v>28</v>
      </c>
      <c r="E194" s="3">
        <v>119</v>
      </c>
      <c r="F194" s="3">
        <v>420</v>
      </c>
      <c r="G194" s="3">
        <f t="shared" si="12"/>
        <v>567</v>
      </c>
      <c r="H194" s="3">
        <f t="shared" si="13"/>
        <v>671</v>
      </c>
      <c r="I194" s="16">
        <v>366558.07400000002</v>
      </c>
      <c r="J194" s="3">
        <f>VLOOKUP(A194,'[1]Census Pivot-2'!A193:F662,2, FALSE)</f>
        <v>4928606</v>
      </c>
      <c r="K194" s="3">
        <f>VLOOKUP(A194,'[1]Census Pivot-2'!A193:F662,3, FALSE)</f>
        <v>423448</v>
      </c>
      <c r="L194" s="3">
        <f>VLOOKUP(A194,'[1]Census Pivot-2'!$A$2:$F$471,4, FALSE)</f>
        <v>256016</v>
      </c>
      <c r="M194" s="3">
        <f>VLOOKUP(A194,'[1]Census Pivot-2'!$A$2:$F$471,5,FALSE)</f>
        <v>115688</v>
      </c>
      <c r="N194" s="3">
        <f t="shared" si="14"/>
        <v>795152</v>
      </c>
      <c r="O194" s="3">
        <f>VLOOKUP(A194,'[1]Census Pivot-2'!$A$2:$F$471,6, FALSE)</f>
        <v>5721822</v>
      </c>
      <c r="P194" s="17">
        <f t="shared" si="16"/>
        <v>2.8372039078315323E-4</v>
      </c>
      <c r="Q194" s="17">
        <f t="shared" si="16"/>
        <v>0</v>
      </c>
      <c r="R194" s="17">
        <f t="shared" si="16"/>
        <v>6.6123821579036862E-5</v>
      </c>
      <c r="S194" s="17">
        <f t="shared" si="16"/>
        <v>4.6481469908130741E-4</v>
      </c>
      <c r="T194" s="17">
        <f t="shared" si="16"/>
        <v>3.6304543254270104E-3</v>
      </c>
      <c r="U194" s="17">
        <f t="shared" si="15"/>
        <v>3.6304543254270104E-3</v>
      </c>
      <c r="V194" s="17">
        <f t="shared" si="15"/>
        <v>7.1307121154194414E-4</v>
      </c>
    </row>
    <row r="195" spans="1:22" x14ac:dyDescent="0.2">
      <c r="A195" s="14" t="s">
        <v>209</v>
      </c>
      <c r="B195" s="15">
        <v>127</v>
      </c>
      <c r="C195" s="3">
        <v>20</v>
      </c>
      <c r="D195" s="3">
        <v>11</v>
      </c>
      <c r="E195" s="3">
        <v>77</v>
      </c>
      <c r="F195" s="3">
        <v>337</v>
      </c>
      <c r="G195" s="3">
        <f t="shared" si="12"/>
        <v>425</v>
      </c>
      <c r="H195" s="3">
        <f t="shared" si="13"/>
        <v>572</v>
      </c>
      <c r="I195" s="16">
        <v>366924.87400000007</v>
      </c>
      <c r="J195" s="3">
        <f>VLOOKUP(A195,'[1]Census Pivot-2'!A194:F663,2, FALSE)</f>
        <v>4662692</v>
      </c>
      <c r="K195" s="3">
        <f>VLOOKUP(A195,'[1]Census Pivot-2'!A194:F663,3, FALSE)</f>
        <v>390399</v>
      </c>
      <c r="L195" s="3">
        <f>VLOOKUP(A195,'[1]Census Pivot-2'!$A$2:$F$471,4, FALSE)</f>
        <v>224498</v>
      </c>
      <c r="M195" s="3">
        <f>VLOOKUP(A195,'[1]Census Pivot-2'!$A$2:$F$471,5,FALSE)</f>
        <v>104746</v>
      </c>
      <c r="N195" s="3">
        <f t="shared" si="14"/>
        <v>719643</v>
      </c>
      <c r="O195" s="3">
        <f>VLOOKUP(A195,'[1]Census Pivot-2'!$A$2:$F$471,6, FALSE)</f>
        <v>5381551</v>
      </c>
      <c r="P195" s="17">
        <f t="shared" si="16"/>
        <v>3.461198981020839E-4</v>
      </c>
      <c r="Q195" s="17">
        <f t="shared" si="16"/>
        <v>4.2893676013770589E-6</v>
      </c>
      <c r="R195" s="17">
        <f t="shared" si="16"/>
        <v>2.8176301681100619E-5</v>
      </c>
      <c r="S195" s="17">
        <f t="shared" si="16"/>
        <v>3.4298746536717476E-4</v>
      </c>
      <c r="T195" s="17">
        <f t="shared" si="16"/>
        <v>3.2173066274607145E-3</v>
      </c>
      <c r="U195" s="17">
        <f t="shared" si="15"/>
        <v>3.2173066274607145E-3</v>
      </c>
      <c r="V195" s="17">
        <f t="shared" si="15"/>
        <v>5.9057060236811861E-4</v>
      </c>
    </row>
    <row r="196" spans="1:22" x14ac:dyDescent="0.2">
      <c r="A196" s="14" t="s">
        <v>210</v>
      </c>
      <c r="B196" s="15">
        <v>118</v>
      </c>
      <c r="C196" s="3">
        <v>0</v>
      </c>
      <c r="D196" s="3">
        <v>31</v>
      </c>
      <c r="E196" s="3">
        <v>116</v>
      </c>
      <c r="F196" s="3">
        <v>415</v>
      </c>
      <c r="G196" s="3">
        <f t="shared" ref="G196:G259" si="17">SUM(D196,E196,F196)</f>
        <v>562</v>
      </c>
      <c r="H196" s="3">
        <f t="shared" ref="H196:H259" si="18">SUM(B196,C196,D196,E196,F196)</f>
        <v>680</v>
      </c>
      <c r="I196" s="16">
        <v>365746.65100000001</v>
      </c>
      <c r="J196" s="3">
        <f>VLOOKUP(A196,'[1]Census Pivot-2'!A195:F664,2, FALSE)</f>
        <v>4697218</v>
      </c>
      <c r="K196" s="3">
        <f>VLOOKUP(A196,'[1]Census Pivot-2'!A195:F664,3, FALSE)</f>
        <v>414254</v>
      </c>
      <c r="L196" s="3">
        <f>VLOOKUP(A196,'[1]Census Pivot-2'!$A$2:$F$471,4, FALSE)</f>
        <v>231028</v>
      </c>
      <c r="M196" s="3">
        <f>VLOOKUP(A196,'[1]Census Pivot-2'!$A$2:$F$471,5,FALSE)</f>
        <v>109603</v>
      </c>
      <c r="N196" s="3">
        <f t="shared" ref="N196:N259" si="19">SUM(K196,L196,M196)</f>
        <v>754885</v>
      </c>
      <c r="O196" s="3">
        <f>VLOOKUP(A196,'[1]Census Pivot-2'!$A$2:$F$471,6, FALSE)</f>
        <v>5453931</v>
      </c>
      <c r="P196" s="17">
        <f t="shared" si="16"/>
        <v>3.2262769782682164E-4</v>
      </c>
      <c r="Q196" s="17">
        <f t="shared" si="16"/>
        <v>0</v>
      </c>
      <c r="R196" s="17">
        <f t="shared" si="16"/>
        <v>7.4833314826169454E-5</v>
      </c>
      <c r="S196" s="17">
        <f t="shared" si="16"/>
        <v>5.0210364111709404E-4</v>
      </c>
      <c r="T196" s="17">
        <f t="shared" si="16"/>
        <v>3.7863927082287894E-3</v>
      </c>
      <c r="U196" s="17">
        <f t="shared" ref="U196:V259" si="20">F196/M196</f>
        <v>3.7863927082287894E-3</v>
      </c>
      <c r="V196" s="17">
        <f t="shared" si="20"/>
        <v>7.4448425919179737E-4</v>
      </c>
    </row>
    <row r="197" spans="1:22" x14ac:dyDescent="0.2">
      <c r="A197" s="14" t="s">
        <v>211</v>
      </c>
      <c r="B197" s="15">
        <v>92</v>
      </c>
      <c r="C197" s="3">
        <v>0</v>
      </c>
      <c r="D197" s="3">
        <v>13</v>
      </c>
      <c r="E197" s="3">
        <v>56</v>
      </c>
      <c r="F197" s="3">
        <v>275</v>
      </c>
      <c r="G197" s="3">
        <f t="shared" si="17"/>
        <v>344</v>
      </c>
      <c r="H197" s="3">
        <f t="shared" si="18"/>
        <v>436</v>
      </c>
      <c r="I197" s="16">
        <v>365071.283</v>
      </c>
      <c r="J197" s="3">
        <f>VLOOKUP(A197,'[1]Census Pivot-2'!A196:F665,2, FALSE)</f>
        <v>4673098</v>
      </c>
      <c r="K197" s="3">
        <f>VLOOKUP(A197,'[1]Census Pivot-2'!A196:F665,3, FALSE)</f>
        <v>431224</v>
      </c>
      <c r="L197" s="3">
        <f>VLOOKUP(A197,'[1]Census Pivot-2'!$A$2:$F$471,4, FALSE)</f>
        <v>231963</v>
      </c>
      <c r="M197" s="3">
        <f>VLOOKUP(A197,'[1]Census Pivot-2'!$A$2:$F$471,5,FALSE)</f>
        <v>112454</v>
      </c>
      <c r="N197" s="3">
        <f t="shared" si="19"/>
        <v>775641</v>
      </c>
      <c r="O197" s="3">
        <f>VLOOKUP(A197,'[1]Census Pivot-2'!$A$2:$F$471,6, FALSE)</f>
        <v>5449528</v>
      </c>
      <c r="P197" s="17">
        <f t="shared" si="16"/>
        <v>2.5200557886663466E-4</v>
      </c>
      <c r="Q197" s="17">
        <f t="shared" si="16"/>
        <v>0</v>
      </c>
      <c r="R197" s="17">
        <f t="shared" si="16"/>
        <v>3.0146745079123611E-5</v>
      </c>
      <c r="S197" s="17">
        <f t="shared" si="16"/>
        <v>2.4141781232351711E-4</v>
      </c>
      <c r="T197" s="17">
        <f t="shared" si="16"/>
        <v>2.4454443594714285E-3</v>
      </c>
      <c r="U197" s="17">
        <f t="shared" si="20"/>
        <v>2.4454443594714285E-3</v>
      </c>
      <c r="V197" s="17">
        <f t="shared" si="20"/>
        <v>4.4350414689269907E-4</v>
      </c>
    </row>
    <row r="198" spans="1:22" x14ac:dyDescent="0.2">
      <c r="A198" s="14" t="s">
        <v>212</v>
      </c>
      <c r="B198" s="15">
        <v>114</v>
      </c>
      <c r="C198" s="3">
        <v>0</v>
      </c>
      <c r="D198" s="3">
        <v>27</v>
      </c>
      <c r="E198" s="3">
        <v>88</v>
      </c>
      <c r="F198" s="3">
        <v>377</v>
      </c>
      <c r="G198" s="3">
        <f t="shared" si="17"/>
        <v>492</v>
      </c>
      <c r="H198" s="3">
        <f t="shared" si="18"/>
        <v>606</v>
      </c>
      <c r="I198" s="16">
        <v>363716.66799999995</v>
      </c>
      <c r="J198" s="3">
        <f>VLOOKUP(A198,'[1]Census Pivot-2'!A197:F666,2, FALSE)</f>
        <v>4540255</v>
      </c>
      <c r="K198" s="3">
        <f>VLOOKUP(A198,'[1]Census Pivot-2'!A197:F666,3, FALSE)</f>
        <v>437517</v>
      </c>
      <c r="L198" s="3">
        <f>VLOOKUP(A198,'[1]Census Pivot-2'!$A$2:$F$471,4, FALSE)</f>
        <v>227864</v>
      </c>
      <c r="M198" s="3">
        <f>VLOOKUP(A198,'[1]Census Pivot-2'!$A$2:$F$471,5,FALSE)</f>
        <v>108553</v>
      </c>
      <c r="N198" s="3">
        <f t="shared" si="19"/>
        <v>773934</v>
      </c>
      <c r="O198" s="3">
        <f>VLOOKUP(A198,'[1]Census Pivot-2'!$A$2:$F$471,6, FALSE)</f>
        <v>5314189</v>
      </c>
      <c r="P198" s="17">
        <f t="shared" si="16"/>
        <v>3.1343078288619978E-4</v>
      </c>
      <c r="Q198" s="17">
        <f t="shared" si="16"/>
        <v>0</v>
      </c>
      <c r="R198" s="17">
        <f t="shared" si="16"/>
        <v>6.1711887766646782E-5</v>
      </c>
      <c r="S198" s="17">
        <f t="shared" si="16"/>
        <v>3.8619527437418812E-4</v>
      </c>
      <c r="T198" s="17">
        <f t="shared" si="16"/>
        <v>3.4729579099610328E-3</v>
      </c>
      <c r="U198" s="17">
        <f t="shared" si="20"/>
        <v>3.4729579099610328E-3</v>
      </c>
      <c r="V198" s="17">
        <f t="shared" si="20"/>
        <v>6.3571312282442694E-4</v>
      </c>
    </row>
    <row r="199" spans="1:22" x14ac:dyDescent="0.2">
      <c r="A199" s="14" t="s">
        <v>213</v>
      </c>
      <c r="B199" s="15">
        <v>100</v>
      </c>
      <c r="C199" s="3">
        <v>0</v>
      </c>
      <c r="D199" s="3">
        <v>26</v>
      </c>
      <c r="E199" s="3">
        <v>159</v>
      </c>
      <c r="F199" s="3">
        <v>219</v>
      </c>
      <c r="G199" s="3">
        <f t="shared" si="17"/>
        <v>404</v>
      </c>
      <c r="H199" s="3">
        <f t="shared" si="18"/>
        <v>504</v>
      </c>
      <c r="I199" s="16">
        <v>363626.19200000004</v>
      </c>
      <c r="J199" s="3">
        <f>VLOOKUP(A199,'[1]Census Pivot-2'!A198:F667,2, FALSE)</f>
        <v>2614039</v>
      </c>
      <c r="K199" s="3">
        <f>VLOOKUP(A199,'[1]Census Pivot-2'!A198:F667,3, FALSE)</f>
        <v>199675</v>
      </c>
      <c r="L199" s="3">
        <f>VLOOKUP(A199,'[1]Census Pivot-2'!$A$2:$F$471,4, FALSE)</f>
        <v>127688</v>
      </c>
      <c r="M199" s="3">
        <f>VLOOKUP(A199,'[1]Census Pivot-2'!$A$2:$F$471,5,FALSE)</f>
        <v>47583</v>
      </c>
      <c r="N199" s="3">
        <f t="shared" si="19"/>
        <v>374946</v>
      </c>
      <c r="O199" s="3">
        <f>VLOOKUP(A199,'[1]Census Pivot-2'!$A$2:$F$471,6, FALSE)</f>
        <v>2987771</v>
      </c>
      <c r="P199" s="17">
        <f t="shared" si="16"/>
        <v>2.75007692515175E-4</v>
      </c>
      <c r="Q199" s="17">
        <f t="shared" si="16"/>
        <v>0</v>
      </c>
      <c r="R199" s="17">
        <f t="shared" si="16"/>
        <v>1.3021159383998999E-4</v>
      </c>
      <c r="S199" s="17">
        <f t="shared" si="16"/>
        <v>1.245222730405363E-3</v>
      </c>
      <c r="T199" s="17">
        <f t="shared" si="16"/>
        <v>4.6024840804488997E-3</v>
      </c>
      <c r="U199" s="17">
        <f t="shared" si="20"/>
        <v>4.6024840804488997E-3</v>
      </c>
      <c r="V199" s="17">
        <f t="shared" si="20"/>
        <v>1.0774884916761346E-3</v>
      </c>
    </row>
    <row r="200" spans="1:22" x14ac:dyDescent="0.2">
      <c r="A200" s="14" t="s">
        <v>214</v>
      </c>
      <c r="B200" s="15">
        <v>94</v>
      </c>
      <c r="C200" s="3">
        <v>10</v>
      </c>
      <c r="D200" s="3">
        <v>31</v>
      </c>
      <c r="E200" s="3">
        <v>123</v>
      </c>
      <c r="F200" s="3">
        <v>217</v>
      </c>
      <c r="G200" s="3">
        <f t="shared" si="17"/>
        <v>371</v>
      </c>
      <c r="H200" s="3">
        <f t="shared" si="18"/>
        <v>475</v>
      </c>
      <c r="I200" s="16">
        <v>362100</v>
      </c>
      <c r="J200" s="3">
        <f>VLOOKUP(A200,'[1]Census Pivot-2'!A199:F668,2, FALSE)</f>
        <v>2476949</v>
      </c>
      <c r="K200" s="3">
        <f>VLOOKUP(A200,'[1]Census Pivot-2'!A199:F668,3, FALSE)</f>
        <v>196536</v>
      </c>
      <c r="L200" s="3">
        <f>VLOOKUP(A200,'[1]Census Pivot-2'!$A$2:$F$471,4, FALSE)</f>
        <v>114209</v>
      </c>
      <c r="M200" s="3">
        <f>VLOOKUP(A200,'[1]Census Pivot-2'!$A$2:$F$471,5,FALSE)</f>
        <v>41517</v>
      </c>
      <c r="N200" s="3">
        <f t="shared" si="19"/>
        <v>352262</v>
      </c>
      <c r="O200" s="3">
        <f>VLOOKUP(A200,'[1]Census Pivot-2'!$A$2:$F$471,6, FALSE)</f>
        <v>2830107</v>
      </c>
      <c r="P200" s="17">
        <f t="shared" si="16"/>
        <v>2.5959679646506492E-4</v>
      </c>
      <c r="Q200" s="17">
        <f t="shared" si="16"/>
        <v>4.0372248278022677E-6</v>
      </c>
      <c r="R200" s="17">
        <f t="shared" si="16"/>
        <v>1.5773191679895794E-4</v>
      </c>
      <c r="S200" s="17">
        <f t="shared" si="16"/>
        <v>1.0769729180712553E-3</v>
      </c>
      <c r="T200" s="17">
        <f t="shared" si="16"/>
        <v>5.2267745742707802E-3</v>
      </c>
      <c r="U200" s="17">
        <f t="shared" si="20"/>
        <v>5.2267745742707802E-3</v>
      </c>
      <c r="V200" s="17">
        <f t="shared" si="20"/>
        <v>1.0531933617591452E-3</v>
      </c>
    </row>
    <row r="201" spans="1:22" x14ac:dyDescent="0.2">
      <c r="A201" s="14" t="s">
        <v>215</v>
      </c>
      <c r="B201" s="15">
        <v>78</v>
      </c>
      <c r="C201" s="3">
        <v>0</v>
      </c>
      <c r="D201" s="3">
        <v>21</v>
      </c>
      <c r="E201" s="3">
        <v>201</v>
      </c>
      <c r="F201" s="3">
        <v>217</v>
      </c>
      <c r="G201" s="3">
        <f t="shared" si="17"/>
        <v>439</v>
      </c>
      <c r="H201" s="3">
        <f t="shared" si="18"/>
        <v>517</v>
      </c>
      <c r="I201" s="16">
        <v>630769.59899999993</v>
      </c>
      <c r="J201" s="3">
        <f>VLOOKUP(A201,'[1]Census Pivot-2'!A200:F669,2, FALSE)</f>
        <v>2603284</v>
      </c>
      <c r="K201" s="3">
        <f>VLOOKUP(A201,'[1]Census Pivot-2'!A200:F669,3, FALSE)</f>
        <v>214898</v>
      </c>
      <c r="L201" s="3">
        <f>VLOOKUP(A201,'[1]Census Pivot-2'!$A$2:$F$471,4, FALSE)</f>
        <v>122846</v>
      </c>
      <c r="M201" s="3">
        <f>VLOOKUP(A201,'[1]Census Pivot-2'!$A$2:$F$471,5,FALSE)</f>
        <v>44277</v>
      </c>
      <c r="N201" s="3">
        <f t="shared" si="19"/>
        <v>382021</v>
      </c>
      <c r="O201" s="3">
        <f>VLOOKUP(A201,'[1]Census Pivot-2'!$A$2:$F$471,6, FALSE)</f>
        <v>2986137</v>
      </c>
      <c r="P201" s="17">
        <f t="shared" si="16"/>
        <v>1.236584643959672E-4</v>
      </c>
      <c r="Q201" s="17">
        <f t="shared" si="16"/>
        <v>0</v>
      </c>
      <c r="R201" s="17">
        <f t="shared" si="16"/>
        <v>9.7720779160345841E-5</v>
      </c>
      <c r="S201" s="17">
        <f t="shared" si="16"/>
        <v>1.6361949107012031E-3</v>
      </c>
      <c r="T201" s="17">
        <f t="shared" si="16"/>
        <v>4.9009643833141363E-3</v>
      </c>
      <c r="U201" s="17">
        <f t="shared" si="20"/>
        <v>4.9009643833141363E-3</v>
      </c>
      <c r="V201" s="17">
        <f t="shared" si="20"/>
        <v>1.1491514864366095E-3</v>
      </c>
    </row>
    <row r="202" spans="1:22" x14ac:dyDescent="0.2">
      <c r="A202" s="14" t="s">
        <v>216</v>
      </c>
      <c r="B202" s="15">
        <v>102</v>
      </c>
      <c r="C202" s="3">
        <v>0</v>
      </c>
      <c r="D202" s="3">
        <v>46</v>
      </c>
      <c r="E202" s="3">
        <v>102</v>
      </c>
      <c r="F202" s="3">
        <v>237</v>
      </c>
      <c r="G202" s="3">
        <f t="shared" si="17"/>
        <v>385</v>
      </c>
      <c r="H202" s="3">
        <f t="shared" si="18"/>
        <v>487</v>
      </c>
      <c r="I202" s="16">
        <v>614519.55900000001</v>
      </c>
      <c r="J202" s="3">
        <f>VLOOKUP(A202,'[1]Census Pivot-2'!A201:F670,2, FALSE)</f>
        <v>2605343</v>
      </c>
      <c r="K202" s="3">
        <f>VLOOKUP(A202,'[1]Census Pivot-2'!A201:F670,3, FALSE)</f>
        <v>221140</v>
      </c>
      <c r="L202" s="3">
        <f>VLOOKUP(A202,'[1]Census Pivot-2'!$A$2:$F$471,4, FALSE)</f>
        <v>123278</v>
      </c>
      <c r="M202" s="3">
        <f>VLOOKUP(A202,'[1]Census Pivot-2'!$A$2:$F$471,5,FALSE)</f>
        <v>45573</v>
      </c>
      <c r="N202" s="3">
        <f t="shared" si="19"/>
        <v>389991</v>
      </c>
      <c r="O202" s="3">
        <f>VLOOKUP(A202,'[1]Census Pivot-2'!$A$2:$F$471,6, FALSE)</f>
        <v>2995152</v>
      </c>
      <c r="P202" s="17">
        <f t="shared" si="16"/>
        <v>1.6598332552015646E-4</v>
      </c>
      <c r="Q202" s="17">
        <f t="shared" si="16"/>
        <v>0</v>
      </c>
      <c r="R202" s="17">
        <f t="shared" si="16"/>
        <v>2.0801302342407524E-4</v>
      </c>
      <c r="S202" s="17">
        <f t="shared" si="16"/>
        <v>8.2739823812845762E-4</v>
      </c>
      <c r="T202" s="17">
        <f t="shared" si="16"/>
        <v>5.2004476334671845E-3</v>
      </c>
      <c r="U202" s="17">
        <f t="shared" si="20"/>
        <v>5.2004476334671845E-3</v>
      </c>
      <c r="V202" s="17">
        <f t="shared" si="20"/>
        <v>9.8720226877030502E-4</v>
      </c>
    </row>
    <row r="203" spans="1:22" x14ac:dyDescent="0.2">
      <c r="A203" s="14" t="s">
        <v>217</v>
      </c>
      <c r="B203" s="15">
        <v>128</v>
      </c>
      <c r="C203" s="3">
        <v>38</v>
      </c>
      <c r="D203" s="3">
        <v>78</v>
      </c>
      <c r="E203" s="3">
        <v>200</v>
      </c>
      <c r="F203" s="3">
        <v>282</v>
      </c>
      <c r="G203" s="3">
        <f t="shared" si="17"/>
        <v>560</v>
      </c>
      <c r="H203" s="3">
        <f t="shared" si="18"/>
        <v>726</v>
      </c>
      <c r="I203" s="16">
        <v>603142.495</v>
      </c>
      <c r="J203" s="3">
        <f>VLOOKUP(A203,'[1]Census Pivot-2'!A202:F671,2, FALSE)</f>
        <v>2643949</v>
      </c>
      <c r="K203" s="3">
        <f>VLOOKUP(A203,'[1]Census Pivot-2'!A202:F671,3, FALSE)</f>
        <v>232288</v>
      </c>
      <c r="L203" s="3">
        <f>VLOOKUP(A203,'[1]Census Pivot-2'!$A$2:$F$471,4, FALSE)</f>
        <v>127792</v>
      </c>
      <c r="M203" s="3">
        <f>VLOOKUP(A203,'[1]Census Pivot-2'!$A$2:$F$471,5,FALSE)</f>
        <v>48331</v>
      </c>
      <c r="N203" s="3">
        <f t="shared" si="19"/>
        <v>408411</v>
      </c>
      <c r="O203" s="3">
        <f>VLOOKUP(A203,'[1]Census Pivot-2'!$A$2:$F$471,6, FALSE)</f>
        <v>3052906</v>
      </c>
      <c r="P203" s="17">
        <f t="shared" si="16"/>
        <v>2.1222182330230273E-4</v>
      </c>
      <c r="Q203" s="17">
        <f t="shared" si="16"/>
        <v>1.4372440618181365E-5</v>
      </c>
      <c r="R203" s="17">
        <f t="shared" si="16"/>
        <v>3.3579005372640861E-4</v>
      </c>
      <c r="S203" s="17">
        <f t="shared" si="16"/>
        <v>1.5650431951921874E-3</v>
      </c>
      <c r="T203" s="17">
        <f t="shared" si="16"/>
        <v>5.8347644369038509E-3</v>
      </c>
      <c r="U203" s="17">
        <f t="shared" si="20"/>
        <v>5.8347644369038509E-3</v>
      </c>
      <c r="V203" s="17">
        <f t="shared" si="20"/>
        <v>1.371167769722167E-3</v>
      </c>
    </row>
    <row r="204" spans="1:22" x14ac:dyDescent="0.2">
      <c r="A204" s="14" t="s">
        <v>218</v>
      </c>
      <c r="B204" s="15">
        <v>103</v>
      </c>
      <c r="C204" s="3">
        <v>87</v>
      </c>
      <c r="D204" s="3">
        <v>92</v>
      </c>
      <c r="E204" s="3">
        <v>197</v>
      </c>
      <c r="F204" s="3">
        <v>236</v>
      </c>
      <c r="G204" s="3">
        <f t="shared" si="17"/>
        <v>525</v>
      </c>
      <c r="H204" s="3">
        <f t="shared" si="18"/>
        <v>715</v>
      </c>
      <c r="I204" s="16">
        <v>588603.09900000016</v>
      </c>
      <c r="J204" s="3">
        <f>VLOOKUP(A204,'[1]Census Pivot-2'!A203:F672,2, FALSE)</f>
        <v>2604431</v>
      </c>
      <c r="K204" s="3">
        <f>VLOOKUP(A204,'[1]Census Pivot-2'!A203:F672,3, FALSE)</f>
        <v>241432</v>
      </c>
      <c r="L204" s="3">
        <f>VLOOKUP(A204,'[1]Census Pivot-2'!$A$2:$F$471,4, FALSE)</f>
        <v>132555</v>
      </c>
      <c r="M204" s="3">
        <f>VLOOKUP(A204,'[1]Census Pivot-2'!$A$2:$F$471,5,FALSE)</f>
        <v>49480</v>
      </c>
      <c r="N204" s="3">
        <f t="shared" si="19"/>
        <v>423467</v>
      </c>
      <c r="O204" s="3">
        <f>VLOOKUP(A204,'[1]Census Pivot-2'!$A$2:$F$471,6, FALSE)</f>
        <v>3028046</v>
      </c>
      <c r="P204" s="17">
        <f t="shared" si="16"/>
        <v>1.7499058393506686E-4</v>
      </c>
      <c r="Q204" s="17">
        <f t="shared" si="16"/>
        <v>3.3404609298537758E-5</v>
      </c>
      <c r="R204" s="17">
        <f t="shared" si="16"/>
        <v>3.8105967725902116E-4</v>
      </c>
      <c r="S204" s="17">
        <f t="shared" si="16"/>
        <v>1.4861755497717929E-3</v>
      </c>
      <c r="T204" s="17">
        <f t="shared" si="16"/>
        <v>4.7696038803556997E-3</v>
      </c>
      <c r="U204" s="17">
        <f t="shared" si="20"/>
        <v>4.7696038803556997E-3</v>
      </c>
      <c r="V204" s="17">
        <f t="shared" si="20"/>
        <v>1.2397660266325358E-3</v>
      </c>
    </row>
    <row r="205" spans="1:22" x14ac:dyDescent="0.2">
      <c r="A205" s="14" t="s">
        <v>219</v>
      </c>
      <c r="B205" s="15">
        <v>115</v>
      </c>
      <c r="C205" s="3">
        <v>33</v>
      </c>
      <c r="D205" s="3">
        <v>128</v>
      </c>
      <c r="E205" s="3">
        <v>210</v>
      </c>
      <c r="F205" s="3">
        <v>290</v>
      </c>
      <c r="G205" s="3">
        <f t="shared" si="17"/>
        <v>628</v>
      </c>
      <c r="H205" s="3">
        <f t="shared" si="18"/>
        <v>776</v>
      </c>
      <c r="I205" s="16">
        <v>577017.20999999985</v>
      </c>
      <c r="J205" s="3">
        <f>VLOOKUP(A205,'[1]Census Pivot-2'!A204:F673,2, FALSE)</f>
        <v>2525473</v>
      </c>
      <c r="K205" s="3">
        <f>VLOOKUP(A205,'[1]Census Pivot-2'!A204:F673,3, FALSE)</f>
        <v>238065</v>
      </c>
      <c r="L205" s="3">
        <f>VLOOKUP(A205,'[1]Census Pivot-2'!$A$2:$F$471,4, FALSE)</f>
        <v>124108</v>
      </c>
      <c r="M205" s="3">
        <f>VLOOKUP(A205,'[1]Census Pivot-2'!$A$2:$F$471,5,FALSE)</f>
        <v>46473</v>
      </c>
      <c r="N205" s="3">
        <f t="shared" si="19"/>
        <v>408646</v>
      </c>
      <c r="O205" s="3">
        <f>VLOOKUP(A205,'[1]Census Pivot-2'!$A$2:$F$471,6, FALSE)</f>
        <v>2933682</v>
      </c>
      <c r="P205" s="17">
        <f t="shared" si="16"/>
        <v>1.993008146152175E-4</v>
      </c>
      <c r="Q205" s="17">
        <f t="shared" si="16"/>
        <v>1.3066859158660575E-5</v>
      </c>
      <c r="R205" s="17">
        <f t="shared" si="16"/>
        <v>5.3766828387205178E-4</v>
      </c>
      <c r="S205" s="17">
        <f t="shared" si="16"/>
        <v>1.6920746446643245E-3</v>
      </c>
      <c r="T205" s="17">
        <f t="shared" si="16"/>
        <v>6.2401824715426161E-3</v>
      </c>
      <c r="U205" s="17">
        <f t="shared" si="20"/>
        <v>6.2401824715426161E-3</v>
      </c>
      <c r="V205" s="17">
        <f t="shared" si="20"/>
        <v>1.5367824473994606E-3</v>
      </c>
    </row>
    <row r="206" spans="1:22" x14ac:dyDescent="0.2">
      <c r="A206" s="14" t="s">
        <v>220</v>
      </c>
      <c r="B206" s="15">
        <v>98</v>
      </c>
      <c r="C206" s="3">
        <v>45</v>
      </c>
      <c r="D206" s="3">
        <v>142</v>
      </c>
      <c r="E206" s="3">
        <v>206</v>
      </c>
      <c r="F206" s="3">
        <v>263</v>
      </c>
      <c r="G206" s="3">
        <f t="shared" si="17"/>
        <v>611</v>
      </c>
      <c r="H206" s="3">
        <f t="shared" si="18"/>
        <v>754</v>
      </c>
      <c r="I206" s="16">
        <v>574297.74999999988</v>
      </c>
      <c r="J206" s="3">
        <f>VLOOKUP(A206,'[1]Census Pivot-2'!A205:F674,2, FALSE)</f>
        <v>2603013</v>
      </c>
      <c r="K206" s="3">
        <f>VLOOKUP(A206,'[1]Census Pivot-2'!A205:F674,3, FALSE)</f>
        <v>256739</v>
      </c>
      <c r="L206" s="3">
        <f>VLOOKUP(A206,'[1]Census Pivot-2'!$A$2:$F$471,4, FALSE)</f>
        <v>131126</v>
      </c>
      <c r="M206" s="3">
        <f>VLOOKUP(A206,'[1]Census Pivot-2'!$A$2:$F$471,5,FALSE)</f>
        <v>51026</v>
      </c>
      <c r="N206" s="3">
        <f t="shared" si="19"/>
        <v>438891</v>
      </c>
      <c r="O206" s="3">
        <f>VLOOKUP(A206,'[1]Census Pivot-2'!$A$2:$F$471,6, FALSE)</f>
        <v>3041972</v>
      </c>
      <c r="P206" s="17">
        <f t="shared" si="16"/>
        <v>1.7064318987842112E-4</v>
      </c>
      <c r="Q206" s="17">
        <f t="shared" si="16"/>
        <v>1.7287658571048243E-5</v>
      </c>
      <c r="R206" s="17">
        <f t="shared" si="16"/>
        <v>5.5309088217995713E-4</v>
      </c>
      <c r="S206" s="17">
        <f t="shared" si="16"/>
        <v>1.5710080380702529E-3</v>
      </c>
      <c r="T206" s="17">
        <f t="shared" si="16"/>
        <v>5.1542350958334966E-3</v>
      </c>
      <c r="U206" s="17">
        <f t="shared" si="20"/>
        <v>5.1542350958334966E-3</v>
      </c>
      <c r="V206" s="17">
        <f t="shared" si="20"/>
        <v>1.3921452023395329E-3</v>
      </c>
    </row>
    <row r="207" spans="1:22" x14ac:dyDescent="0.2">
      <c r="A207" s="14" t="s">
        <v>221</v>
      </c>
      <c r="B207" s="15">
        <v>70</v>
      </c>
      <c r="C207" s="3">
        <v>54</v>
      </c>
      <c r="D207" s="3">
        <v>136</v>
      </c>
      <c r="E207" s="3">
        <v>212</v>
      </c>
      <c r="F207" s="3">
        <v>219</v>
      </c>
      <c r="G207" s="3">
        <f t="shared" si="17"/>
        <v>567</v>
      </c>
      <c r="H207" s="3">
        <f t="shared" si="18"/>
        <v>691</v>
      </c>
      <c r="I207" s="16">
        <v>562749.53699999989</v>
      </c>
      <c r="J207" s="3">
        <f>VLOOKUP(A207,'[1]Census Pivot-2'!A206:F675,2, FALSE)</f>
        <v>2274018</v>
      </c>
      <c r="K207" s="3">
        <f>VLOOKUP(A207,'[1]Census Pivot-2'!A206:F675,3, FALSE)</f>
        <v>238831</v>
      </c>
      <c r="L207" s="3">
        <f>VLOOKUP(A207,'[1]Census Pivot-2'!$A$2:$F$471,4, FALSE)</f>
        <v>121400</v>
      </c>
      <c r="M207" s="3">
        <f>VLOOKUP(A207,'[1]Census Pivot-2'!$A$2:$F$471,5,FALSE)</f>
        <v>45104</v>
      </c>
      <c r="N207" s="3">
        <f t="shared" si="19"/>
        <v>405335</v>
      </c>
      <c r="O207" s="3">
        <f>VLOOKUP(A207,'[1]Census Pivot-2'!$A$2:$F$471,6, FALSE)</f>
        <v>2679353</v>
      </c>
      <c r="P207" s="17">
        <f t="shared" si="16"/>
        <v>1.24389262713867E-4</v>
      </c>
      <c r="Q207" s="17">
        <f t="shared" si="16"/>
        <v>2.3746513879837364E-5</v>
      </c>
      <c r="R207" s="17">
        <f t="shared" si="16"/>
        <v>5.694403155369278E-4</v>
      </c>
      <c r="S207" s="17">
        <f t="shared" si="16"/>
        <v>1.7462932454695222E-3</v>
      </c>
      <c r="T207" s="17">
        <f t="shared" si="16"/>
        <v>4.8554451933309683E-3</v>
      </c>
      <c r="U207" s="17">
        <f t="shared" si="20"/>
        <v>4.8554451933309683E-3</v>
      </c>
      <c r="V207" s="17">
        <f t="shared" si="20"/>
        <v>1.3988429323892582E-3</v>
      </c>
    </row>
    <row r="208" spans="1:22" x14ac:dyDescent="0.2">
      <c r="A208" s="14" t="s">
        <v>222</v>
      </c>
      <c r="B208" s="15">
        <v>100</v>
      </c>
      <c r="C208" s="3">
        <v>70</v>
      </c>
      <c r="D208" s="3">
        <v>142</v>
      </c>
      <c r="E208" s="3">
        <v>346</v>
      </c>
      <c r="F208" s="3">
        <v>620</v>
      </c>
      <c r="G208" s="3">
        <f t="shared" si="17"/>
        <v>1108</v>
      </c>
      <c r="H208" s="3">
        <f t="shared" si="18"/>
        <v>1278</v>
      </c>
      <c r="I208" s="16">
        <v>560201.51199999999</v>
      </c>
      <c r="J208" s="3">
        <f>VLOOKUP(A208,'[1]Census Pivot-2'!A207:F676,2, FALSE)</f>
        <v>5006215</v>
      </c>
      <c r="K208" s="3">
        <f>VLOOKUP(A208,'[1]Census Pivot-2'!A207:F676,3, FALSE)</f>
        <v>399548</v>
      </c>
      <c r="L208" s="3">
        <f>VLOOKUP(A208,'[1]Census Pivot-2'!$A$2:$F$471,4, FALSE)</f>
        <v>269274</v>
      </c>
      <c r="M208" s="3">
        <f>VLOOKUP(A208,'[1]Census Pivot-2'!$A$2:$F$471,5,FALSE)</f>
        <v>108364</v>
      </c>
      <c r="N208" s="3">
        <f t="shared" si="19"/>
        <v>777186</v>
      </c>
      <c r="O208" s="3">
        <f>VLOOKUP(A208,'[1]Census Pivot-2'!$A$2:$F$471,6, FALSE)</f>
        <v>5784755</v>
      </c>
      <c r="P208" s="17">
        <f t="shared" si="16"/>
        <v>1.785071940327073E-4</v>
      </c>
      <c r="Q208" s="17">
        <f t="shared" si="16"/>
        <v>1.3982619603832437E-5</v>
      </c>
      <c r="R208" s="17">
        <f t="shared" si="16"/>
        <v>3.5540160381230791E-4</v>
      </c>
      <c r="S208" s="17">
        <f t="shared" si="16"/>
        <v>1.2849365330481219E-3</v>
      </c>
      <c r="T208" s="17">
        <f t="shared" si="16"/>
        <v>5.721457310545938E-3</v>
      </c>
      <c r="U208" s="17">
        <f t="shared" si="20"/>
        <v>5.721457310545938E-3</v>
      </c>
      <c r="V208" s="17">
        <f t="shared" si="20"/>
        <v>1.4256561492358329E-3</v>
      </c>
    </row>
    <row r="209" spans="1:22" x14ac:dyDescent="0.2">
      <c r="A209" s="14" t="s">
        <v>223</v>
      </c>
      <c r="B209" s="15">
        <v>92</v>
      </c>
      <c r="C209" s="3">
        <v>22</v>
      </c>
      <c r="D209" s="3">
        <v>106</v>
      </c>
      <c r="E209" s="3">
        <v>312</v>
      </c>
      <c r="F209" s="3">
        <v>568</v>
      </c>
      <c r="G209" s="3">
        <f t="shared" si="17"/>
        <v>986</v>
      </c>
      <c r="H209" s="3">
        <f t="shared" si="18"/>
        <v>1100</v>
      </c>
      <c r="I209" s="16">
        <v>554329</v>
      </c>
      <c r="J209" s="3">
        <f>VLOOKUP(A209,'[1]Census Pivot-2'!A208:F677,2, FALSE)</f>
        <v>5065542</v>
      </c>
      <c r="K209" s="3">
        <f>VLOOKUP(A209,'[1]Census Pivot-2'!A208:F677,3, FALSE)</f>
        <v>425423</v>
      </c>
      <c r="L209" s="3">
        <f>VLOOKUP(A209,'[1]Census Pivot-2'!$A$2:$F$471,4, FALSE)</f>
        <v>271521</v>
      </c>
      <c r="M209" s="3">
        <f>VLOOKUP(A209,'[1]Census Pivot-2'!$A$2:$F$471,5,FALSE)</f>
        <v>110522</v>
      </c>
      <c r="N209" s="3">
        <f t="shared" si="19"/>
        <v>807466</v>
      </c>
      <c r="O209" s="3">
        <f>VLOOKUP(A209,'[1]Census Pivot-2'!$A$2:$F$471,6, FALSE)</f>
        <v>5871467</v>
      </c>
      <c r="P209" s="17">
        <f t="shared" si="16"/>
        <v>1.6596642066354098E-4</v>
      </c>
      <c r="Q209" s="17">
        <f t="shared" si="16"/>
        <v>4.3430693102534736E-6</v>
      </c>
      <c r="R209" s="17">
        <f t="shared" si="16"/>
        <v>2.4916377346781909E-4</v>
      </c>
      <c r="S209" s="17">
        <f t="shared" si="16"/>
        <v>1.1490823914172385E-3</v>
      </c>
      <c r="T209" s="17">
        <f t="shared" si="16"/>
        <v>5.139248294457212E-3</v>
      </c>
      <c r="U209" s="17">
        <f t="shared" si="20"/>
        <v>5.139248294457212E-3</v>
      </c>
      <c r="V209" s="17">
        <f t="shared" si="20"/>
        <v>1.2211040464861678E-3</v>
      </c>
    </row>
    <row r="210" spans="1:22" x14ac:dyDescent="0.2">
      <c r="A210" s="14" t="s">
        <v>224</v>
      </c>
      <c r="B210" s="15">
        <v>101</v>
      </c>
      <c r="C210" s="3">
        <v>39</v>
      </c>
      <c r="D210" s="3">
        <v>129</v>
      </c>
      <c r="E210" s="3">
        <v>310</v>
      </c>
      <c r="F210" s="3">
        <v>562</v>
      </c>
      <c r="G210" s="3">
        <f t="shared" si="17"/>
        <v>1001</v>
      </c>
      <c r="H210" s="3">
        <f t="shared" si="18"/>
        <v>1141</v>
      </c>
      <c r="I210" s="16">
        <v>354883.35799999977</v>
      </c>
      <c r="J210" s="3">
        <f>VLOOKUP(A210,'[1]Census Pivot-2'!A209:F678,2, FALSE)</f>
        <v>5073444</v>
      </c>
      <c r="K210" s="3">
        <f>VLOOKUP(A210,'[1]Census Pivot-2'!A209:F678,3, FALSE)</f>
        <v>431676</v>
      </c>
      <c r="L210" s="3">
        <f>VLOOKUP(A210,'[1]Census Pivot-2'!$A$2:$F$471,4, FALSE)</f>
        <v>269173</v>
      </c>
      <c r="M210" s="3">
        <f>VLOOKUP(A210,'[1]Census Pivot-2'!$A$2:$F$471,5,FALSE)</f>
        <v>110949</v>
      </c>
      <c r="N210" s="3">
        <f t="shared" si="19"/>
        <v>811798</v>
      </c>
      <c r="O210" s="3">
        <f>VLOOKUP(A210,'[1]Census Pivot-2'!$A$2:$F$471,6, FALSE)</f>
        <v>5886675</v>
      </c>
      <c r="P210" s="17">
        <f t="shared" si="16"/>
        <v>2.8460055317668646E-4</v>
      </c>
      <c r="Q210" s="17">
        <f t="shared" si="16"/>
        <v>7.6870859321596927E-6</v>
      </c>
      <c r="R210" s="17">
        <f t="shared" si="16"/>
        <v>2.9883523753926555E-4</v>
      </c>
      <c r="S210" s="17">
        <f t="shared" si="16"/>
        <v>1.1516756881262238E-3</v>
      </c>
      <c r="T210" s="17">
        <f t="shared" si="16"/>
        <v>5.0653904046003119E-3</v>
      </c>
      <c r="U210" s="17">
        <f t="shared" si="20"/>
        <v>5.0653904046003119E-3</v>
      </c>
      <c r="V210" s="17">
        <f t="shared" si="20"/>
        <v>1.2330653684783652E-3</v>
      </c>
    </row>
    <row r="211" spans="1:22" x14ac:dyDescent="0.2">
      <c r="A211" s="14" t="s">
        <v>225</v>
      </c>
      <c r="B211" s="15">
        <v>123</v>
      </c>
      <c r="C211" s="3">
        <v>69</v>
      </c>
      <c r="D211" s="3">
        <v>129</v>
      </c>
      <c r="E211" s="3">
        <v>317</v>
      </c>
      <c r="F211" s="3">
        <v>573</v>
      </c>
      <c r="G211" s="3">
        <f t="shared" si="17"/>
        <v>1019</v>
      </c>
      <c r="H211" s="3">
        <f t="shared" si="18"/>
        <v>1211</v>
      </c>
      <c r="I211" s="16">
        <v>352390.09799999988</v>
      </c>
      <c r="J211" s="3">
        <f>VLOOKUP(A211,'[1]Census Pivot-2'!A210:F679,2, FALSE)</f>
        <v>5132637</v>
      </c>
      <c r="K211" s="3">
        <f>VLOOKUP(A211,'[1]Census Pivot-2'!A210:F679,3, FALSE)</f>
        <v>453953</v>
      </c>
      <c r="L211" s="3">
        <f>VLOOKUP(A211,'[1]Census Pivot-2'!$A$2:$F$471,4, FALSE)</f>
        <v>272174</v>
      </c>
      <c r="M211" s="3">
        <f>VLOOKUP(A211,'[1]Census Pivot-2'!$A$2:$F$471,5,FALSE)</f>
        <v>115390</v>
      </c>
      <c r="N211" s="3">
        <f t="shared" si="19"/>
        <v>841517</v>
      </c>
      <c r="O211" s="3">
        <f>VLOOKUP(A211,'[1]Census Pivot-2'!$A$2:$F$471,6, FALSE)</f>
        <v>5975295</v>
      </c>
      <c r="P211" s="17">
        <f t="shared" si="16"/>
        <v>3.4904499501572272E-4</v>
      </c>
      <c r="Q211" s="17">
        <f t="shared" si="16"/>
        <v>1.3443382027601017E-5</v>
      </c>
      <c r="R211" s="17">
        <f t="shared" si="16"/>
        <v>2.8417038768330639E-4</v>
      </c>
      <c r="S211" s="17">
        <f t="shared" si="16"/>
        <v>1.1646961135156188E-3</v>
      </c>
      <c r="T211" s="17">
        <f t="shared" si="16"/>
        <v>4.9657682641476731E-3</v>
      </c>
      <c r="U211" s="17">
        <f t="shared" si="20"/>
        <v>4.9657682641476731E-3</v>
      </c>
      <c r="V211" s="17">
        <f t="shared" si="20"/>
        <v>1.2109083951958189E-3</v>
      </c>
    </row>
    <row r="212" spans="1:22" x14ac:dyDescent="0.2">
      <c r="A212" s="14" t="s">
        <v>226</v>
      </c>
      <c r="B212" s="15">
        <v>94</v>
      </c>
      <c r="C212" s="3">
        <v>55</v>
      </c>
      <c r="D212" s="3">
        <v>165</v>
      </c>
      <c r="E212" s="3">
        <v>318</v>
      </c>
      <c r="F212" s="3">
        <v>647</v>
      </c>
      <c r="G212" s="3">
        <f t="shared" si="17"/>
        <v>1130</v>
      </c>
      <c r="H212" s="3">
        <f t="shared" si="18"/>
        <v>1279</v>
      </c>
      <c r="I212" s="16">
        <v>339163.89199999993</v>
      </c>
      <c r="J212" s="3">
        <f>VLOOKUP(A212,'[1]Census Pivot-2'!A211:F680,2, FALSE)</f>
        <v>4965753</v>
      </c>
      <c r="K212" s="3">
        <f>VLOOKUP(A212,'[1]Census Pivot-2'!A211:F680,3, FALSE)</f>
        <v>446155</v>
      </c>
      <c r="L212" s="3">
        <f>VLOOKUP(A212,'[1]Census Pivot-2'!$A$2:$F$471,4, FALSE)</f>
        <v>262104</v>
      </c>
      <c r="M212" s="3">
        <f>VLOOKUP(A212,'[1]Census Pivot-2'!$A$2:$F$471,5,FALSE)</f>
        <v>111870</v>
      </c>
      <c r="N212" s="3">
        <f t="shared" si="19"/>
        <v>820129</v>
      </c>
      <c r="O212" s="3">
        <f>VLOOKUP(A212,'[1]Census Pivot-2'!$A$2:$F$471,6, FALSE)</f>
        <v>5786199</v>
      </c>
      <c r="P212" s="17">
        <f t="shared" si="16"/>
        <v>2.7715214448594666E-4</v>
      </c>
      <c r="Q212" s="17">
        <f t="shared" si="16"/>
        <v>1.1075863016142768E-5</v>
      </c>
      <c r="R212" s="17">
        <f t="shared" si="16"/>
        <v>3.6982662975871612E-4</v>
      </c>
      <c r="S212" s="17">
        <f t="shared" si="16"/>
        <v>1.2132588590788389E-3</v>
      </c>
      <c r="T212" s="17">
        <f t="shared" si="16"/>
        <v>5.783498703852686E-3</v>
      </c>
      <c r="U212" s="17">
        <f t="shared" si="20"/>
        <v>5.783498703852686E-3</v>
      </c>
      <c r="V212" s="17">
        <f t="shared" si="20"/>
        <v>1.3778320239864704E-3</v>
      </c>
    </row>
    <row r="213" spans="1:22" x14ac:dyDescent="0.2">
      <c r="A213" s="14" t="s">
        <v>227</v>
      </c>
      <c r="B213" s="15">
        <v>112</v>
      </c>
      <c r="C213" s="3">
        <v>87</v>
      </c>
      <c r="D213" s="3">
        <v>149</v>
      </c>
      <c r="E213" s="3">
        <v>355</v>
      </c>
      <c r="F213" s="3">
        <v>586</v>
      </c>
      <c r="G213" s="3">
        <f t="shared" si="17"/>
        <v>1090</v>
      </c>
      <c r="H213" s="3">
        <f t="shared" si="18"/>
        <v>1289</v>
      </c>
      <c r="I213" s="16">
        <v>335678.71800000005</v>
      </c>
      <c r="J213" s="3">
        <f>VLOOKUP(A213,'[1]Census Pivot-2'!A212:F681,2, FALSE)</f>
        <v>5386944</v>
      </c>
      <c r="K213" s="3">
        <f>VLOOKUP(A213,'[1]Census Pivot-2'!A212:F681,3, FALSE)</f>
        <v>508952</v>
      </c>
      <c r="L213" s="3">
        <f>VLOOKUP(A213,'[1]Census Pivot-2'!$A$2:$F$471,4, FALSE)</f>
        <v>289575</v>
      </c>
      <c r="M213" s="3">
        <f>VLOOKUP(A213,'[1]Census Pivot-2'!$A$2:$F$471,5,FALSE)</f>
        <v>125310</v>
      </c>
      <c r="N213" s="3">
        <f t="shared" si="19"/>
        <v>923837</v>
      </c>
      <c r="O213" s="3">
        <f>VLOOKUP(A213,'[1]Census Pivot-2'!$A$2:$F$471,6, FALSE)</f>
        <v>6312109</v>
      </c>
      <c r="P213" s="17">
        <f t="shared" si="16"/>
        <v>3.3365237053842653E-4</v>
      </c>
      <c r="Q213" s="17">
        <f t="shared" si="16"/>
        <v>1.6150158605695549E-5</v>
      </c>
      <c r="R213" s="17">
        <f t="shared" si="16"/>
        <v>2.9275845266351247E-4</v>
      </c>
      <c r="S213" s="17">
        <f t="shared" si="16"/>
        <v>1.2259345592678926E-3</v>
      </c>
      <c r="T213" s="17">
        <f t="shared" si="16"/>
        <v>4.6764025217460696E-3</v>
      </c>
      <c r="U213" s="17">
        <f t="shared" si="20"/>
        <v>4.6764025217460696E-3</v>
      </c>
      <c r="V213" s="17">
        <f t="shared" si="20"/>
        <v>1.1798618154501281E-3</v>
      </c>
    </row>
    <row r="214" spans="1:22" x14ac:dyDescent="0.2">
      <c r="A214" s="14" t="s">
        <v>228</v>
      </c>
      <c r="B214" s="15">
        <v>83</v>
      </c>
      <c r="C214" s="3">
        <v>36</v>
      </c>
      <c r="D214" s="3">
        <v>159</v>
      </c>
      <c r="E214" s="3">
        <v>327</v>
      </c>
      <c r="F214" s="3">
        <v>663</v>
      </c>
      <c r="G214" s="3">
        <f t="shared" si="17"/>
        <v>1149</v>
      </c>
      <c r="H214" s="3">
        <f t="shared" si="18"/>
        <v>1268</v>
      </c>
      <c r="I214" s="16">
        <v>336961.84200000012</v>
      </c>
      <c r="J214" s="3">
        <f>VLOOKUP(A214,'[1]Census Pivot-2'!A213:F682,2, FALSE)</f>
        <v>5069500</v>
      </c>
      <c r="K214" s="3">
        <f>VLOOKUP(A214,'[1]Census Pivot-2'!A213:F682,3, FALSE)</f>
        <v>492674</v>
      </c>
      <c r="L214" s="3">
        <f>VLOOKUP(A214,'[1]Census Pivot-2'!$A$2:$F$471,4, FALSE)</f>
        <v>274954</v>
      </c>
      <c r="M214" s="3">
        <f>VLOOKUP(A214,'[1]Census Pivot-2'!$A$2:$F$471,5,FALSE)</f>
        <v>118669</v>
      </c>
      <c r="N214" s="3">
        <f t="shared" si="19"/>
        <v>886297</v>
      </c>
      <c r="O214" s="3">
        <f>VLOOKUP(A214,'[1]Census Pivot-2'!$A$2:$F$471,6, FALSE)</f>
        <v>5954813</v>
      </c>
      <c r="P214" s="17">
        <f t="shared" si="16"/>
        <v>2.4631869147961259E-4</v>
      </c>
      <c r="Q214" s="17">
        <f t="shared" si="16"/>
        <v>7.1012920406351714E-6</v>
      </c>
      <c r="R214" s="17">
        <f t="shared" si="16"/>
        <v>3.2272861973637739E-4</v>
      </c>
      <c r="S214" s="17">
        <f t="shared" si="16"/>
        <v>1.1892898448467744E-3</v>
      </c>
      <c r="T214" s="17">
        <f t="shared" si="16"/>
        <v>5.5869687955573911E-3</v>
      </c>
      <c r="U214" s="17">
        <f t="shared" si="20"/>
        <v>5.5869687955573911E-3</v>
      </c>
      <c r="V214" s="17">
        <f t="shared" si="20"/>
        <v>1.2964051553824509E-3</v>
      </c>
    </row>
    <row r="215" spans="1:22" x14ac:dyDescent="0.2">
      <c r="A215" s="14" t="s">
        <v>229</v>
      </c>
      <c r="B215" s="15">
        <v>123</v>
      </c>
      <c r="C215" s="3">
        <v>71</v>
      </c>
      <c r="D215" s="3">
        <v>172</v>
      </c>
      <c r="E215" s="3">
        <v>292</v>
      </c>
      <c r="F215" s="3">
        <v>492</v>
      </c>
      <c r="G215" s="3">
        <f t="shared" si="17"/>
        <v>956</v>
      </c>
      <c r="H215" s="3">
        <f t="shared" si="18"/>
        <v>1150</v>
      </c>
      <c r="I215" s="16">
        <v>338865.79599999997</v>
      </c>
      <c r="J215" s="3">
        <f>VLOOKUP(A215,'[1]Census Pivot-2'!A214:F683,2, FALSE)</f>
        <v>5239804</v>
      </c>
      <c r="K215" s="3">
        <f>VLOOKUP(A215,'[1]Census Pivot-2'!A214:F683,3, FALSE)</f>
        <v>534890</v>
      </c>
      <c r="L215" s="3">
        <f>VLOOKUP(A215,'[1]Census Pivot-2'!$A$2:$F$471,4, FALSE)</f>
        <v>288149</v>
      </c>
      <c r="M215" s="3">
        <f>VLOOKUP(A215,'[1]Census Pivot-2'!$A$2:$F$471,5,FALSE)</f>
        <v>122917</v>
      </c>
      <c r="N215" s="3">
        <f t="shared" si="19"/>
        <v>945956</v>
      </c>
      <c r="O215" s="3">
        <f>VLOOKUP(A215,'[1]Census Pivot-2'!$A$2:$F$471,6, FALSE)</f>
        <v>6185934</v>
      </c>
      <c r="P215" s="17">
        <f t="shared" si="16"/>
        <v>3.6297555389744915E-4</v>
      </c>
      <c r="Q215" s="17">
        <f t="shared" si="16"/>
        <v>1.3550125157353213E-5</v>
      </c>
      <c r="R215" s="17">
        <f t="shared" si="16"/>
        <v>3.215614425395876E-4</v>
      </c>
      <c r="S215" s="17">
        <f t="shared" si="16"/>
        <v>1.0133646134465155E-3</v>
      </c>
      <c r="T215" s="17">
        <f t="shared" si="16"/>
        <v>4.0027010096243803E-3</v>
      </c>
      <c r="U215" s="17">
        <f t="shared" si="20"/>
        <v>4.0027010096243803E-3</v>
      </c>
      <c r="V215" s="17">
        <f t="shared" si="20"/>
        <v>1.0106178300047781E-3</v>
      </c>
    </row>
    <row r="216" spans="1:22" x14ac:dyDescent="0.2">
      <c r="A216" s="14" t="s">
        <v>230</v>
      </c>
      <c r="B216" s="15">
        <v>131</v>
      </c>
      <c r="C216" s="3">
        <v>20</v>
      </c>
      <c r="D216" s="3">
        <v>166</v>
      </c>
      <c r="E216" s="3">
        <v>365</v>
      </c>
      <c r="F216" s="3">
        <v>566</v>
      </c>
      <c r="G216" s="3">
        <f t="shared" si="17"/>
        <v>1097</v>
      </c>
      <c r="H216" s="3">
        <f t="shared" si="18"/>
        <v>1248</v>
      </c>
      <c r="I216" s="16">
        <v>332898.69199999998</v>
      </c>
      <c r="J216" s="3">
        <f>VLOOKUP(A216,'[1]Census Pivot-2'!A215:F684,2, FALSE)</f>
        <v>4987969</v>
      </c>
      <c r="K216" s="3">
        <f>VLOOKUP(A216,'[1]Census Pivot-2'!A215:F684,3, FALSE)</f>
        <v>519174</v>
      </c>
      <c r="L216" s="3">
        <f>VLOOKUP(A216,'[1]Census Pivot-2'!$A$2:$F$471,4, FALSE)</f>
        <v>273580</v>
      </c>
      <c r="M216" s="3">
        <f>VLOOKUP(A216,'[1]Census Pivot-2'!$A$2:$F$471,5,FALSE)</f>
        <v>116853</v>
      </c>
      <c r="N216" s="3">
        <f t="shared" si="19"/>
        <v>909607</v>
      </c>
      <c r="O216" s="3">
        <f>VLOOKUP(A216,'[1]Census Pivot-2'!$A$2:$F$471,6, FALSE)</f>
        <v>5897576</v>
      </c>
      <c r="P216" s="17">
        <f t="shared" si="16"/>
        <v>3.9351311118999532E-4</v>
      </c>
      <c r="Q216" s="17">
        <f t="shared" si="16"/>
        <v>4.0096480150538229E-6</v>
      </c>
      <c r="R216" s="17">
        <f t="shared" si="16"/>
        <v>3.1973866179739355E-4</v>
      </c>
      <c r="S216" s="17">
        <f t="shared" si="16"/>
        <v>1.3341618539366913E-3</v>
      </c>
      <c r="T216" s="17">
        <f t="shared" si="16"/>
        <v>4.8436925025459338E-3</v>
      </c>
      <c r="U216" s="17">
        <f t="shared" si="20"/>
        <v>4.8436925025459338E-3</v>
      </c>
      <c r="V216" s="17">
        <f t="shared" si="20"/>
        <v>1.2060153450885933E-3</v>
      </c>
    </row>
    <row r="217" spans="1:22" x14ac:dyDescent="0.2">
      <c r="A217" s="14" t="s">
        <v>231</v>
      </c>
      <c r="B217" s="15">
        <v>121</v>
      </c>
      <c r="C217" s="3">
        <v>0</v>
      </c>
      <c r="F217" s="3">
        <v>27</v>
      </c>
      <c r="G217" s="3">
        <f t="shared" si="17"/>
        <v>27</v>
      </c>
      <c r="H217" s="3">
        <f t="shared" si="18"/>
        <v>148</v>
      </c>
      <c r="I217" s="16">
        <v>333261.73300000007</v>
      </c>
      <c r="J217" s="3">
        <f>VLOOKUP(A217,'[1]Census Pivot-2'!A216:F685,2, FALSE)</f>
        <v>807519</v>
      </c>
      <c r="K217" s="3">
        <f>VLOOKUP(A217,'[1]Census Pivot-2'!A216:F685,3, FALSE)</f>
        <v>68052</v>
      </c>
      <c r="L217" s="3">
        <f>VLOOKUP(A217,'[1]Census Pivot-2'!$A$2:$F$471,4, FALSE)</f>
        <v>45974</v>
      </c>
      <c r="M217" s="3">
        <f>VLOOKUP(A217,'[1]Census Pivot-2'!$A$2:$F$471,5,FALSE)</f>
        <v>17812</v>
      </c>
      <c r="N217" s="3">
        <f t="shared" si="19"/>
        <v>131838</v>
      </c>
      <c r="O217" s="3">
        <f>VLOOKUP(A217,'[1]Census Pivot-2'!$A$2:$F$471,6, FALSE)</f>
        <v>938828</v>
      </c>
      <c r="P217" s="17">
        <f t="shared" si="16"/>
        <v>3.6307798951522579E-4</v>
      </c>
      <c r="Q217" s="17">
        <f t="shared" si="16"/>
        <v>0</v>
      </c>
      <c r="R217" s="17">
        <f t="shared" si="16"/>
        <v>0</v>
      </c>
      <c r="S217" s="17">
        <f t="shared" si="16"/>
        <v>0</v>
      </c>
      <c r="T217" s="17">
        <f t="shared" si="16"/>
        <v>1.5158320233550416E-3</v>
      </c>
      <c r="U217" s="17">
        <f t="shared" si="20"/>
        <v>1.5158320233550416E-3</v>
      </c>
      <c r="V217" s="17">
        <f t="shared" si="20"/>
        <v>2.0479679606790152E-4</v>
      </c>
    </row>
    <row r="218" spans="1:22" x14ac:dyDescent="0.2">
      <c r="A218" s="14" t="s">
        <v>232</v>
      </c>
      <c r="B218" s="15">
        <v>108</v>
      </c>
      <c r="C218" s="3">
        <v>0</v>
      </c>
      <c r="F218" s="3">
        <v>53</v>
      </c>
      <c r="G218" s="3">
        <f t="shared" si="17"/>
        <v>53</v>
      </c>
      <c r="H218" s="3">
        <f t="shared" si="18"/>
        <v>161</v>
      </c>
      <c r="I218" s="16">
        <v>316049</v>
      </c>
      <c r="J218" s="3">
        <f>VLOOKUP(A218,'[1]Census Pivot-2'!A217:F686,2, FALSE)</f>
        <v>804019</v>
      </c>
      <c r="K218" s="3">
        <f>VLOOKUP(A218,'[1]Census Pivot-2'!A217:F686,3, FALSE)</f>
        <v>71842</v>
      </c>
      <c r="L218" s="3">
        <f>VLOOKUP(A218,'[1]Census Pivot-2'!$A$2:$F$471,4, FALSE)</f>
        <v>45056</v>
      </c>
      <c r="M218" s="3">
        <f>VLOOKUP(A218,'[1]Census Pivot-2'!$A$2:$F$471,5,FALSE)</f>
        <v>17197</v>
      </c>
      <c r="N218" s="3">
        <f t="shared" si="19"/>
        <v>134095</v>
      </c>
      <c r="O218" s="3">
        <f>VLOOKUP(A218,'[1]Census Pivot-2'!$A$2:$F$471,6, FALSE)</f>
        <v>937821</v>
      </c>
      <c r="P218" s="17">
        <f t="shared" si="16"/>
        <v>3.4171916380054993E-4</v>
      </c>
      <c r="Q218" s="17">
        <f t="shared" si="16"/>
        <v>0</v>
      </c>
      <c r="R218" s="17">
        <f t="shared" si="16"/>
        <v>0</v>
      </c>
      <c r="S218" s="17">
        <f t="shared" si="16"/>
        <v>0</v>
      </c>
      <c r="T218" s="17">
        <f t="shared" si="16"/>
        <v>3.0819328952724312E-3</v>
      </c>
      <c r="U218" s="17">
        <f t="shared" si="20"/>
        <v>3.0819328952724312E-3</v>
      </c>
      <c r="V218" s="17">
        <f t="shared" si="20"/>
        <v>3.952421790521645E-4</v>
      </c>
    </row>
    <row r="219" spans="1:22" x14ac:dyDescent="0.2">
      <c r="A219" s="14" t="s">
        <v>233</v>
      </c>
      <c r="B219" s="15">
        <v>95</v>
      </c>
      <c r="C219" s="3">
        <v>0</v>
      </c>
      <c r="F219" s="3">
        <v>27</v>
      </c>
      <c r="G219" s="3">
        <f t="shared" si="17"/>
        <v>27</v>
      </c>
      <c r="H219" s="3">
        <f t="shared" si="18"/>
        <v>122</v>
      </c>
      <c r="I219" s="16">
        <v>215338.05700000003</v>
      </c>
      <c r="J219" s="3">
        <f>VLOOKUP(A219,'[1]Census Pivot-2'!A218:F687,2, FALSE)</f>
        <v>849495</v>
      </c>
      <c r="K219" s="3">
        <f>VLOOKUP(A219,'[1]Census Pivot-2'!A218:F687,3, FALSE)</f>
        <v>78915</v>
      </c>
      <c r="L219" s="3">
        <f>VLOOKUP(A219,'[1]Census Pivot-2'!$A$2:$F$471,4, FALSE)</f>
        <v>47577</v>
      </c>
      <c r="M219" s="3">
        <f>VLOOKUP(A219,'[1]Census Pivot-2'!$A$2:$F$471,5,FALSE)</f>
        <v>19462</v>
      </c>
      <c r="N219" s="3">
        <f t="shared" si="19"/>
        <v>145954</v>
      </c>
      <c r="O219" s="3">
        <f>VLOOKUP(A219,'[1]Census Pivot-2'!$A$2:$F$471,6, FALSE)</f>
        <v>995740</v>
      </c>
      <c r="P219" s="17">
        <f t="shared" si="16"/>
        <v>4.4116679291854104E-4</v>
      </c>
      <c r="Q219" s="17">
        <f t="shared" si="16"/>
        <v>0</v>
      </c>
      <c r="R219" s="17">
        <f t="shared" si="16"/>
        <v>0</v>
      </c>
      <c r="S219" s="17">
        <f t="shared" si="16"/>
        <v>0</v>
      </c>
      <c r="T219" s="17">
        <f t="shared" si="16"/>
        <v>1.3873188778131744E-3</v>
      </c>
      <c r="U219" s="17">
        <f t="shared" si="20"/>
        <v>1.3873188778131744E-3</v>
      </c>
      <c r="V219" s="17">
        <f t="shared" si="20"/>
        <v>1.8498979130410952E-4</v>
      </c>
    </row>
    <row r="220" spans="1:22" x14ac:dyDescent="0.2">
      <c r="A220" s="14" t="s">
        <v>234</v>
      </c>
      <c r="B220" s="15">
        <v>118</v>
      </c>
      <c r="C220" s="3">
        <v>0</v>
      </c>
      <c r="F220" s="3">
        <v>39</v>
      </c>
      <c r="G220" s="3">
        <f t="shared" si="17"/>
        <v>39</v>
      </c>
      <c r="H220" s="3">
        <f t="shared" si="18"/>
        <v>157</v>
      </c>
      <c r="I220" s="16">
        <v>199939.44999999995</v>
      </c>
      <c r="J220" s="3">
        <f>VLOOKUP(A220,'[1]Census Pivot-2'!A219:F688,2, FALSE)</f>
        <v>823020</v>
      </c>
      <c r="K220" s="3">
        <f>VLOOKUP(A220,'[1]Census Pivot-2'!A219:F688,3, FALSE)</f>
        <v>80536</v>
      </c>
      <c r="L220" s="3">
        <f>VLOOKUP(A220,'[1]Census Pivot-2'!$A$2:$F$471,4, FALSE)</f>
        <v>46815</v>
      </c>
      <c r="M220" s="3">
        <f>VLOOKUP(A220,'[1]Census Pivot-2'!$A$2:$F$471,5,FALSE)</f>
        <v>19600</v>
      </c>
      <c r="N220" s="3">
        <f t="shared" si="19"/>
        <v>146951</v>
      </c>
      <c r="O220" s="3">
        <f>VLOOKUP(A220,'[1]Census Pivot-2'!$A$2:$F$471,6, FALSE)</f>
        <v>969860</v>
      </c>
      <c r="P220" s="17">
        <f t="shared" si="16"/>
        <v>5.9017867659433905E-4</v>
      </c>
      <c r="Q220" s="17">
        <f t="shared" si="16"/>
        <v>0</v>
      </c>
      <c r="R220" s="17">
        <f t="shared" si="16"/>
        <v>0</v>
      </c>
      <c r="S220" s="17">
        <f t="shared" si="16"/>
        <v>0</v>
      </c>
      <c r="T220" s="17">
        <f t="shared" si="16"/>
        <v>1.9897959183673469E-3</v>
      </c>
      <c r="U220" s="17">
        <f t="shared" si="20"/>
        <v>1.9897959183673469E-3</v>
      </c>
      <c r="V220" s="17">
        <f t="shared" si="20"/>
        <v>2.6539458731141674E-4</v>
      </c>
    </row>
    <row r="221" spans="1:22" x14ac:dyDescent="0.2">
      <c r="A221" s="14" t="s">
        <v>235</v>
      </c>
      <c r="B221" s="15">
        <v>99</v>
      </c>
      <c r="C221" s="3">
        <v>0</v>
      </c>
      <c r="E221" s="3">
        <v>14</v>
      </c>
      <c r="F221" s="3">
        <v>57</v>
      </c>
      <c r="G221" s="3">
        <f t="shared" si="17"/>
        <v>71</v>
      </c>
      <c r="H221" s="3">
        <f t="shared" si="18"/>
        <v>170</v>
      </c>
      <c r="I221" s="16">
        <v>194829.02499999999</v>
      </c>
      <c r="J221" s="3">
        <f>VLOOKUP(A221,'[1]Census Pivot-2'!A220:F689,2, FALSE)</f>
        <v>815793</v>
      </c>
      <c r="K221" s="3">
        <f>VLOOKUP(A221,'[1]Census Pivot-2'!A220:F689,3, FALSE)</f>
        <v>81923</v>
      </c>
      <c r="L221" s="3">
        <f>VLOOKUP(A221,'[1]Census Pivot-2'!$A$2:$F$471,4, FALSE)</f>
        <v>46013</v>
      </c>
      <c r="M221" s="3">
        <f>VLOOKUP(A221,'[1]Census Pivot-2'!$A$2:$F$471,5,FALSE)</f>
        <v>19646</v>
      </c>
      <c r="N221" s="3">
        <f t="shared" si="19"/>
        <v>147582</v>
      </c>
      <c r="O221" s="3">
        <f>VLOOKUP(A221,'[1]Census Pivot-2'!$A$2:$F$471,6, FALSE)</f>
        <v>963052</v>
      </c>
      <c r="P221" s="17">
        <f t="shared" ref="P221:T271" si="21">B221/I221</f>
        <v>5.0813784034488708E-4</v>
      </c>
      <c r="Q221" s="17">
        <f t="shared" si="21"/>
        <v>0</v>
      </c>
      <c r="R221" s="17">
        <f t="shared" si="21"/>
        <v>0</v>
      </c>
      <c r="S221" s="17">
        <f t="shared" si="21"/>
        <v>3.0426183904548712E-4</v>
      </c>
      <c r="T221" s="17">
        <f t="shared" si="21"/>
        <v>2.9013539651837525E-3</v>
      </c>
      <c r="U221" s="17">
        <f t="shared" si="20"/>
        <v>2.9013539651837525E-3</v>
      </c>
      <c r="V221" s="17">
        <f t="shared" si="20"/>
        <v>4.8108847962488648E-4</v>
      </c>
    </row>
    <row r="222" spans="1:22" x14ac:dyDescent="0.2">
      <c r="A222" s="14" t="s">
        <v>236</v>
      </c>
      <c r="B222" s="15">
        <v>93</v>
      </c>
      <c r="C222" s="3">
        <v>0</v>
      </c>
      <c r="F222" s="3">
        <v>46</v>
      </c>
      <c r="G222" s="3">
        <f t="shared" si="17"/>
        <v>46</v>
      </c>
      <c r="H222" s="3">
        <f t="shared" si="18"/>
        <v>139</v>
      </c>
      <c r="I222" s="16">
        <v>195379.45999999985</v>
      </c>
      <c r="J222" s="3">
        <f>VLOOKUP(A222,'[1]Census Pivot-2'!A221:F690,2, FALSE)</f>
        <v>776878</v>
      </c>
      <c r="K222" s="3">
        <f>VLOOKUP(A222,'[1]Census Pivot-2'!A221:F690,3, FALSE)</f>
        <v>80406</v>
      </c>
      <c r="L222" s="3">
        <f>VLOOKUP(A222,'[1]Census Pivot-2'!$A$2:$F$471,4, FALSE)</f>
        <v>43139</v>
      </c>
      <c r="M222" s="3">
        <f>VLOOKUP(A222,'[1]Census Pivot-2'!$A$2:$F$471,5,FALSE)</f>
        <v>18423</v>
      </c>
      <c r="N222" s="3">
        <f t="shared" si="19"/>
        <v>141968</v>
      </c>
      <c r="O222" s="3">
        <f>VLOOKUP(A222,'[1]Census Pivot-2'!$A$2:$F$471,6, FALSE)</f>
        <v>918790</v>
      </c>
      <c r="P222" s="17">
        <f t="shared" si="21"/>
        <v>4.7599681153791739E-4</v>
      </c>
      <c r="Q222" s="17">
        <f t="shared" si="21"/>
        <v>0</v>
      </c>
      <c r="R222" s="17">
        <f t="shared" si="21"/>
        <v>0</v>
      </c>
      <c r="S222" s="17">
        <f t="shared" si="21"/>
        <v>0</v>
      </c>
      <c r="T222" s="17">
        <f t="shared" si="21"/>
        <v>2.4968789013732834E-3</v>
      </c>
      <c r="U222" s="17">
        <f t="shared" si="20"/>
        <v>2.4968789013732834E-3</v>
      </c>
      <c r="V222" s="17">
        <f t="shared" si="20"/>
        <v>3.2401667981516959E-4</v>
      </c>
    </row>
    <row r="223" spans="1:22" x14ac:dyDescent="0.2">
      <c r="A223" s="14" t="s">
        <v>237</v>
      </c>
      <c r="B223" s="15">
        <v>88</v>
      </c>
      <c r="C223" s="3">
        <v>0</v>
      </c>
      <c r="F223" s="3">
        <v>58</v>
      </c>
      <c r="G223" s="3">
        <f t="shared" si="17"/>
        <v>58</v>
      </c>
      <c r="H223" s="3">
        <f t="shared" si="18"/>
        <v>146</v>
      </c>
      <c r="I223" s="16">
        <v>194963.78499999997</v>
      </c>
      <c r="J223" s="3">
        <f>VLOOKUP(A223,'[1]Census Pivot-2'!A222:F691,2, FALSE)</f>
        <v>891909</v>
      </c>
      <c r="K223" s="3">
        <f>VLOOKUP(A223,'[1]Census Pivot-2'!A222:F691,3, FALSE)</f>
        <v>99994</v>
      </c>
      <c r="L223" s="3">
        <f>VLOOKUP(A223,'[1]Census Pivot-2'!$A$2:$F$471,4, FALSE)</f>
        <v>52445</v>
      </c>
      <c r="M223" s="3">
        <f>VLOOKUP(A223,'[1]Census Pivot-2'!$A$2:$F$471,5,FALSE)</f>
        <v>22695</v>
      </c>
      <c r="N223" s="3">
        <f t="shared" si="19"/>
        <v>175134</v>
      </c>
      <c r="O223" s="3">
        <f>VLOOKUP(A223,'[1]Census Pivot-2'!$A$2:$F$471,6, FALSE)</f>
        <v>1066866</v>
      </c>
      <c r="P223" s="17">
        <f t="shared" si="21"/>
        <v>4.5136587802703981E-4</v>
      </c>
      <c r="Q223" s="17">
        <f t="shared" si="21"/>
        <v>0</v>
      </c>
      <c r="R223" s="17">
        <f t="shared" si="21"/>
        <v>0</v>
      </c>
      <c r="S223" s="17">
        <f t="shared" si="21"/>
        <v>0</v>
      </c>
      <c r="T223" s="17">
        <f t="shared" si="21"/>
        <v>2.555628993170302E-3</v>
      </c>
      <c r="U223" s="17">
        <f t="shared" si="20"/>
        <v>2.555628993170302E-3</v>
      </c>
      <c r="V223" s="17">
        <f t="shared" si="20"/>
        <v>3.3117498601071182E-4</v>
      </c>
    </row>
    <row r="224" spans="1:22" x14ac:dyDescent="0.2">
      <c r="A224" s="14" t="s">
        <v>238</v>
      </c>
      <c r="B224" s="15">
        <v>98</v>
      </c>
      <c r="C224" s="3">
        <v>0</v>
      </c>
      <c r="F224" s="3">
        <v>11</v>
      </c>
      <c r="G224" s="3">
        <f t="shared" si="17"/>
        <v>11</v>
      </c>
      <c r="H224" s="3">
        <f t="shared" si="18"/>
        <v>109</v>
      </c>
      <c r="I224" s="16">
        <v>179679.43800000002</v>
      </c>
      <c r="J224" s="3">
        <f>VLOOKUP(A224,'[1]Census Pivot-2'!A223:F692,2, FALSE)</f>
        <v>858943</v>
      </c>
      <c r="K224" s="3">
        <f>VLOOKUP(A224,'[1]Census Pivot-2'!A223:F692,3, FALSE)</f>
        <v>99169</v>
      </c>
      <c r="L224" s="3">
        <f>VLOOKUP(A224,'[1]Census Pivot-2'!$A$2:$F$471,4, FALSE)</f>
        <v>50590</v>
      </c>
      <c r="M224" s="3">
        <f>VLOOKUP(A224,'[1]Census Pivot-2'!$A$2:$F$471,5,FALSE)</f>
        <v>21442</v>
      </c>
      <c r="N224" s="3">
        <f t="shared" si="19"/>
        <v>171201</v>
      </c>
      <c r="O224" s="3">
        <f>VLOOKUP(A224,'[1]Census Pivot-2'!$A$2:$F$471,6, FALSE)</f>
        <v>1030376</v>
      </c>
      <c r="P224" s="17">
        <f t="shared" si="21"/>
        <v>5.4541577539885216E-4</v>
      </c>
      <c r="Q224" s="17">
        <f t="shared" si="21"/>
        <v>0</v>
      </c>
      <c r="R224" s="17">
        <f t="shared" si="21"/>
        <v>0</v>
      </c>
      <c r="S224" s="17">
        <f t="shared" si="21"/>
        <v>0</v>
      </c>
      <c r="T224" s="17">
        <f t="shared" si="21"/>
        <v>5.1301184590989645E-4</v>
      </c>
      <c r="U224" s="17">
        <f t="shared" si="20"/>
        <v>5.1301184590989645E-4</v>
      </c>
      <c r="V224" s="17">
        <f t="shared" si="20"/>
        <v>6.425196114508677E-5</v>
      </c>
    </row>
    <row r="225" spans="1:22" x14ac:dyDescent="0.2">
      <c r="A225" s="14" t="s">
        <v>239</v>
      </c>
      <c r="B225" s="15">
        <v>108</v>
      </c>
      <c r="C225" s="3">
        <v>0</v>
      </c>
      <c r="F225" s="3">
        <v>54</v>
      </c>
      <c r="G225" s="3">
        <f t="shared" si="17"/>
        <v>54</v>
      </c>
      <c r="H225" s="3">
        <f t="shared" si="18"/>
        <v>162</v>
      </c>
      <c r="I225" s="16">
        <v>181973.66300000009</v>
      </c>
      <c r="J225" s="3">
        <f>VLOOKUP(A225,'[1]Census Pivot-2'!A224:F693,2, FALSE)</f>
        <v>770885</v>
      </c>
      <c r="K225" s="3">
        <f>VLOOKUP(A225,'[1]Census Pivot-2'!A224:F693,3, FALSE)</f>
        <v>89819</v>
      </c>
      <c r="L225" s="3">
        <f>VLOOKUP(A225,'[1]Census Pivot-2'!$A$2:$F$471,4, FALSE)</f>
        <v>45137</v>
      </c>
      <c r="M225" s="3">
        <f>VLOOKUP(A225,'[1]Census Pivot-2'!$A$2:$F$471,5,FALSE)</f>
        <v>18875</v>
      </c>
      <c r="N225" s="3">
        <f t="shared" si="19"/>
        <v>153831</v>
      </c>
      <c r="O225" s="3">
        <f>VLOOKUP(A225,'[1]Census Pivot-2'!$A$2:$F$471,6, FALSE)</f>
        <v>924716</v>
      </c>
      <c r="P225" s="17">
        <f t="shared" si="21"/>
        <v>5.9349247698552924E-4</v>
      </c>
      <c r="Q225" s="17">
        <f t="shared" si="21"/>
        <v>0</v>
      </c>
      <c r="R225" s="17">
        <f t="shared" si="21"/>
        <v>0</v>
      </c>
      <c r="S225" s="17">
        <f t="shared" si="21"/>
        <v>0</v>
      </c>
      <c r="T225" s="17">
        <f t="shared" si="21"/>
        <v>2.8609271523178806E-3</v>
      </c>
      <c r="U225" s="17">
        <f t="shared" si="20"/>
        <v>2.8609271523178806E-3</v>
      </c>
      <c r="V225" s="17">
        <f t="shared" si="20"/>
        <v>3.5103457690582521E-4</v>
      </c>
    </row>
    <row r="226" spans="1:22" x14ac:dyDescent="0.2">
      <c r="A226" s="14" t="s">
        <v>240</v>
      </c>
      <c r="B226" s="15">
        <v>111</v>
      </c>
      <c r="C226" s="3">
        <v>0</v>
      </c>
      <c r="E226" s="3">
        <v>10</v>
      </c>
      <c r="F226" s="3">
        <v>120</v>
      </c>
      <c r="G226" s="3">
        <f t="shared" si="17"/>
        <v>130</v>
      </c>
      <c r="H226" s="3">
        <f t="shared" si="18"/>
        <v>241</v>
      </c>
      <c r="I226" s="16">
        <v>175449.29399999994</v>
      </c>
      <c r="J226" s="3">
        <f>VLOOKUP(A226,'[1]Census Pivot-2'!A225:F694,2, FALSE)</f>
        <v>1511300</v>
      </c>
      <c r="K226" s="3">
        <f>VLOOKUP(A226,'[1]Census Pivot-2'!A225:F694,3, FALSE)</f>
        <v>112652</v>
      </c>
      <c r="L226" s="3">
        <f>VLOOKUP(A226,'[1]Census Pivot-2'!$A$2:$F$471,4, FALSE)</f>
        <v>83378</v>
      </c>
      <c r="M226" s="3">
        <f>VLOOKUP(A226,'[1]Census Pivot-2'!$A$2:$F$471,5,FALSE)</f>
        <v>36219</v>
      </c>
      <c r="N226" s="3">
        <f t="shared" si="19"/>
        <v>232249</v>
      </c>
      <c r="O226" s="3">
        <f>VLOOKUP(A226,'[1]Census Pivot-2'!$A$2:$F$471,6, FALSE)</f>
        <v>1743003</v>
      </c>
      <c r="P226" s="17">
        <f t="shared" si="21"/>
        <v>6.3266142296360584E-4</v>
      </c>
      <c r="Q226" s="17">
        <f t="shared" si="21"/>
        <v>0</v>
      </c>
      <c r="R226" s="17">
        <f t="shared" si="21"/>
        <v>0</v>
      </c>
      <c r="S226" s="17">
        <f t="shared" si="21"/>
        <v>1.1993571445705103E-4</v>
      </c>
      <c r="T226" s="17">
        <f t="shared" si="21"/>
        <v>3.313178166155885E-3</v>
      </c>
      <c r="U226" s="17">
        <f t="shared" si="20"/>
        <v>3.313178166155885E-3</v>
      </c>
      <c r="V226" s="17">
        <f t="shared" si="20"/>
        <v>5.5974406778931229E-4</v>
      </c>
    </row>
    <row r="227" spans="1:22" x14ac:dyDescent="0.2">
      <c r="A227" s="14" t="s">
        <v>241</v>
      </c>
      <c r="B227" s="15">
        <v>114</v>
      </c>
      <c r="C227" s="3">
        <v>0</v>
      </c>
      <c r="F227" s="3">
        <v>139</v>
      </c>
      <c r="G227" s="3">
        <f t="shared" si="17"/>
        <v>139</v>
      </c>
      <c r="H227" s="3">
        <f t="shared" si="18"/>
        <v>253</v>
      </c>
      <c r="I227" s="16">
        <v>149621</v>
      </c>
      <c r="J227" s="3">
        <f>VLOOKUP(A227,'[1]Census Pivot-2'!A226:F695,2, FALSE)</f>
        <v>1549553</v>
      </c>
      <c r="K227" s="3">
        <f>VLOOKUP(A227,'[1]Census Pivot-2'!A226:F695,3, FALSE)</f>
        <v>118198</v>
      </c>
      <c r="L227" s="3">
        <f>VLOOKUP(A227,'[1]Census Pivot-2'!$A$2:$F$471,4, FALSE)</f>
        <v>84764</v>
      </c>
      <c r="M227" s="3">
        <f>VLOOKUP(A227,'[1]Census Pivot-2'!$A$2:$F$471,5,FALSE)</f>
        <v>37081</v>
      </c>
      <c r="N227" s="3">
        <f t="shared" si="19"/>
        <v>240043</v>
      </c>
      <c r="O227" s="3">
        <f>VLOOKUP(A227,'[1]Census Pivot-2'!$A$2:$F$471,6, FALSE)</f>
        <v>1790032</v>
      </c>
      <c r="P227" s="17">
        <f t="shared" si="21"/>
        <v>7.6192513083056523E-4</v>
      </c>
      <c r="Q227" s="17">
        <f t="shared" si="21"/>
        <v>0</v>
      </c>
      <c r="R227" s="17">
        <f t="shared" si="21"/>
        <v>0</v>
      </c>
      <c r="S227" s="17">
        <f t="shared" si="21"/>
        <v>0</v>
      </c>
      <c r="T227" s="17">
        <f t="shared" si="21"/>
        <v>3.7485504705914081E-3</v>
      </c>
      <c r="U227" s="17">
        <f t="shared" si="20"/>
        <v>3.7485504705914081E-3</v>
      </c>
      <c r="V227" s="17">
        <f t="shared" si="20"/>
        <v>5.7906291789387731E-4</v>
      </c>
    </row>
    <row r="228" spans="1:22" x14ac:dyDescent="0.2">
      <c r="A228" s="14" t="s">
        <v>242</v>
      </c>
      <c r="B228" s="15">
        <v>112</v>
      </c>
      <c r="C228" s="3">
        <v>0</v>
      </c>
      <c r="F228" s="3">
        <v>189</v>
      </c>
      <c r="G228" s="3">
        <f t="shared" si="17"/>
        <v>189</v>
      </c>
      <c r="H228" s="3">
        <f t="shared" si="18"/>
        <v>301</v>
      </c>
      <c r="I228" s="16">
        <v>362265.56199999998</v>
      </c>
      <c r="J228" s="3">
        <f>VLOOKUP(A228,'[1]Census Pivot-2'!A227:F696,2, FALSE)</f>
        <v>1574336</v>
      </c>
      <c r="K228" s="3">
        <f>VLOOKUP(A228,'[1]Census Pivot-2'!A227:F696,3, FALSE)</f>
        <v>122305</v>
      </c>
      <c r="L228" s="3">
        <f>VLOOKUP(A228,'[1]Census Pivot-2'!$A$2:$F$471,4, FALSE)</f>
        <v>85175</v>
      </c>
      <c r="M228" s="3">
        <f>VLOOKUP(A228,'[1]Census Pivot-2'!$A$2:$F$471,5,FALSE)</f>
        <v>37747</v>
      </c>
      <c r="N228" s="3">
        <f t="shared" si="19"/>
        <v>245227</v>
      </c>
      <c r="O228" s="3">
        <f>VLOOKUP(A228,'[1]Census Pivot-2'!$A$2:$F$471,6, FALSE)</f>
        <v>1817825</v>
      </c>
      <c r="P228" s="17">
        <f t="shared" si="21"/>
        <v>3.0916546243498578E-4</v>
      </c>
      <c r="Q228" s="17">
        <f t="shared" si="21"/>
        <v>0</v>
      </c>
      <c r="R228" s="17">
        <f t="shared" si="21"/>
        <v>0</v>
      </c>
      <c r="S228" s="17">
        <f t="shared" si="21"/>
        <v>0</v>
      </c>
      <c r="T228" s="17">
        <f t="shared" si="21"/>
        <v>5.007020425464275E-3</v>
      </c>
      <c r="U228" s="17">
        <f t="shared" si="20"/>
        <v>5.007020425464275E-3</v>
      </c>
      <c r="V228" s="17">
        <f t="shared" si="20"/>
        <v>7.7071448086874612E-4</v>
      </c>
    </row>
    <row r="229" spans="1:22" x14ac:dyDescent="0.2">
      <c r="A229" s="14" t="s">
        <v>243</v>
      </c>
      <c r="B229" s="15">
        <v>122</v>
      </c>
      <c r="C229" s="3">
        <v>0</v>
      </c>
      <c r="E229" s="3">
        <v>21</v>
      </c>
      <c r="F229" s="3">
        <v>147</v>
      </c>
      <c r="G229" s="3">
        <f t="shared" si="17"/>
        <v>168</v>
      </c>
      <c r="H229" s="3">
        <f t="shared" si="18"/>
        <v>290</v>
      </c>
      <c r="I229" s="16">
        <v>353901.47700000001</v>
      </c>
      <c r="J229" s="3">
        <f>VLOOKUP(A229,'[1]Census Pivot-2'!A228:F697,2, FALSE)</f>
        <v>1539118</v>
      </c>
      <c r="K229" s="3">
        <f>VLOOKUP(A229,'[1]Census Pivot-2'!A228:F697,3, FALSE)</f>
        <v>121084</v>
      </c>
      <c r="L229" s="3">
        <f>VLOOKUP(A229,'[1]Census Pivot-2'!$A$2:$F$471,4, FALSE)</f>
        <v>81161</v>
      </c>
      <c r="M229" s="3">
        <f>VLOOKUP(A229,'[1]Census Pivot-2'!$A$2:$F$471,5,FALSE)</f>
        <v>36158</v>
      </c>
      <c r="N229" s="3">
        <f t="shared" si="19"/>
        <v>238403</v>
      </c>
      <c r="O229" s="3">
        <f>VLOOKUP(A229,'[1]Census Pivot-2'!$A$2:$F$471,6, FALSE)</f>
        <v>1777623</v>
      </c>
      <c r="P229" s="17">
        <f t="shared" si="21"/>
        <v>3.4472871103615089E-4</v>
      </c>
      <c r="Q229" s="17">
        <f t="shared" si="21"/>
        <v>0</v>
      </c>
      <c r="R229" s="17">
        <f t="shared" si="21"/>
        <v>0</v>
      </c>
      <c r="S229" s="17">
        <f t="shared" si="21"/>
        <v>2.5874496371409912E-4</v>
      </c>
      <c r="T229" s="17">
        <f t="shared" si="21"/>
        <v>4.0654903479174732E-3</v>
      </c>
      <c r="U229" s="17">
        <f t="shared" si="20"/>
        <v>4.0654903479174732E-3</v>
      </c>
      <c r="V229" s="17">
        <f t="shared" si="20"/>
        <v>7.0468911884498094E-4</v>
      </c>
    </row>
    <row r="230" spans="1:22" x14ac:dyDescent="0.2">
      <c r="A230" s="14" t="s">
        <v>244</v>
      </c>
      <c r="B230" s="15">
        <v>126</v>
      </c>
      <c r="C230" s="3">
        <v>0</v>
      </c>
      <c r="E230" s="3">
        <v>11</v>
      </c>
      <c r="F230" s="3">
        <v>197</v>
      </c>
      <c r="G230" s="3">
        <f t="shared" si="17"/>
        <v>208</v>
      </c>
      <c r="H230" s="3">
        <f t="shared" si="18"/>
        <v>334</v>
      </c>
      <c r="I230" s="16">
        <v>352931.35199999984</v>
      </c>
      <c r="J230" s="3">
        <f>VLOOKUP(A230,'[1]Census Pivot-2'!A229:F698,2, FALSE)</f>
        <v>1565385</v>
      </c>
      <c r="K230" s="3">
        <f>VLOOKUP(A230,'[1]Census Pivot-2'!A229:F698,3, FALSE)</f>
        <v>126551</v>
      </c>
      <c r="L230" s="3">
        <f>VLOOKUP(A230,'[1]Census Pivot-2'!$A$2:$F$471,4, FALSE)</f>
        <v>80976</v>
      </c>
      <c r="M230" s="3">
        <f>VLOOKUP(A230,'[1]Census Pivot-2'!$A$2:$F$471,5,FALSE)</f>
        <v>37525</v>
      </c>
      <c r="N230" s="3">
        <f t="shared" si="19"/>
        <v>245052</v>
      </c>
      <c r="O230" s="3">
        <f>VLOOKUP(A230,'[1]Census Pivot-2'!$A$2:$F$471,6, FALSE)</f>
        <v>1810303</v>
      </c>
      <c r="P230" s="17">
        <f t="shared" si="21"/>
        <v>3.5700993772862677E-4</v>
      </c>
      <c r="Q230" s="17">
        <f t="shared" si="21"/>
        <v>0</v>
      </c>
      <c r="R230" s="17">
        <f t="shared" si="21"/>
        <v>0</v>
      </c>
      <c r="S230" s="17">
        <f t="shared" si="21"/>
        <v>1.358427188302707E-4</v>
      </c>
      <c r="T230" s="17">
        <f t="shared" si="21"/>
        <v>5.2498334443704196E-3</v>
      </c>
      <c r="U230" s="17">
        <f t="shared" si="20"/>
        <v>5.2498334443704196E-3</v>
      </c>
      <c r="V230" s="17">
        <f t="shared" si="20"/>
        <v>8.4879943848652532E-4</v>
      </c>
    </row>
    <row r="231" spans="1:22" x14ac:dyDescent="0.2">
      <c r="A231" s="14" t="s">
        <v>245</v>
      </c>
      <c r="B231" s="15">
        <v>91</v>
      </c>
      <c r="C231" s="3">
        <v>0</v>
      </c>
      <c r="E231" s="3">
        <v>36</v>
      </c>
      <c r="F231" s="3">
        <v>151</v>
      </c>
      <c r="G231" s="3">
        <f t="shared" si="17"/>
        <v>187</v>
      </c>
      <c r="H231" s="3">
        <f t="shared" si="18"/>
        <v>278</v>
      </c>
      <c r="I231" s="16">
        <v>352208.37799999991</v>
      </c>
      <c r="J231" s="3">
        <f>VLOOKUP(A231,'[1]Census Pivot-2'!A230:F699,2, FALSE)</f>
        <v>1595834</v>
      </c>
      <c r="K231" s="3">
        <f>VLOOKUP(A231,'[1]Census Pivot-2'!A230:F699,3, FALSE)</f>
        <v>137033</v>
      </c>
      <c r="L231" s="3">
        <f>VLOOKUP(A231,'[1]Census Pivot-2'!$A$2:$F$471,4, FALSE)</f>
        <v>85144</v>
      </c>
      <c r="M231" s="3">
        <f>VLOOKUP(A231,'[1]Census Pivot-2'!$A$2:$F$471,5,FALSE)</f>
        <v>39182</v>
      </c>
      <c r="N231" s="3">
        <f t="shared" si="19"/>
        <v>261359</v>
      </c>
      <c r="O231" s="3">
        <f>VLOOKUP(A231,'[1]Census Pivot-2'!$A$2:$F$471,6, FALSE)</f>
        <v>1854867</v>
      </c>
      <c r="P231" s="17">
        <f t="shared" si="21"/>
        <v>2.5836977676891042E-4</v>
      </c>
      <c r="Q231" s="17">
        <f t="shared" si="21"/>
        <v>0</v>
      </c>
      <c r="R231" s="17">
        <f t="shared" si="21"/>
        <v>0</v>
      </c>
      <c r="S231" s="17">
        <f t="shared" si="21"/>
        <v>4.228131166024617E-4</v>
      </c>
      <c r="T231" s="17">
        <f t="shared" si="21"/>
        <v>3.8538104231534889E-3</v>
      </c>
      <c r="U231" s="17">
        <f t="shared" si="20"/>
        <v>3.8538104231534889E-3</v>
      </c>
      <c r="V231" s="17">
        <f t="shared" si="20"/>
        <v>7.1549095305690645E-4</v>
      </c>
    </row>
    <row r="232" spans="1:22" x14ac:dyDescent="0.2">
      <c r="A232" s="14" t="s">
        <v>246</v>
      </c>
      <c r="B232" s="15">
        <v>113</v>
      </c>
      <c r="C232" s="3">
        <v>0</v>
      </c>
      <c r="E232" s="3">
        <v>25</v>
      </c>
      <c r="F232" s="3">
        <v>183</v>
      </c>
      <c r="G232" s="3">
        <f t="shared" si="17"/>
        <v>208</v>
      </c>
      <c r="H232" s="3">
        <f t="shared" si="18"/>
        <v>321</v>
      </c>
      <c r="I232" s="16">
        <v>332421.25199999992</v>
      </c>
      <c r="J232" s="3">
        <f>VLOOKUP(A232,'[1]Census Pivot-2'!A231:F700,2, FALSE)</f>
        <v>1652211</v>
      </c>
      <c r="K232" s="3">
        <f>VLOOKUP(A232,'[1]Census Pivot-2'!A231:F700,3, FALSE)</f>
        <v>150763</v>
      </c>
      <c r="L232" s="3">
        <f>VLOOKUP(A232,'[1]Census Pivot-2'!$A$2:$F$471,4, FALSE)</f>
        <v>86108</v>
      </c>
      <c r="M232" s="3">
        <f>VLOOKUP(A232,'[1]Census Pivot-2'!$A$2:$F$471,5,FALSE)</f>
        <v>40129</v>
      </c>
      <c r="N232" s="3">
        <f t="shared" si="19"/>
        <v>277000</v>
      </c>
      <c r="O232" s="3">
        <f>VLOOKUP(A232,'[1]Census Pivot-2'!$A$2:$F$471,6, FALSE)</f>
        <v>1930224</v>
      </c>
      <c r="P232" s="17">
        <f t="shared" si="21"/>
        <v>3.399301317835119E-4</v>
      </c>
      <c r="Q232" s="17">
        <f t="shared" si="21"/>
        <v>0</v>
      </c>
      <c r="R232" s="17">
        <f t="shared" si="21"/>
        <v>0</v>
      </c>
      <c r="S232" s="17">
        <f t="shared" si="21"/>
        <v>2.9033307009801646E-4</v>
      </c>
      <c r="T232" s="17">
        <f t="shared" si="21"/>
        <v>4.5602930548979542E-3</v>
      </c>
      <c r="U232" s="17">
        <f t="shared" si="20"/>
        <v>4.5602930548979542E-3</v>
      </c>
      <c r="V232" s="17">
        <f t="shared" si="20"/>
        <v>7.5090252707581226E-4</v>
      </c>
    </row>
    <row r="233" spans="1:22" x14ac:dyDescent="0.2">
      <c r="A233" s="14" t="s">
        <v>247</v>
      </c>
      <c r="B233" s="15">
        <v>101</v>
      </c>
      <c r="C233" s="3">
        <v>0</v>
      </c>
      <c r="E233" s="3">
        <v>14</v>
      </c>
      <c r="F233" s="3">
        <v>173</v>
      </c>
      <c r="G233" s="3">
        <f t="shared" si="17"/>
        <v>187</v>
      </c>
      <c r="H233" s="3">
        <f t="shared" si="18"/>
        <v>288</v>
      </c>
      <c r="I233" s="16">
        <v>342898.99600000004</v>
      </c>
      <c r="J233" s="3">
        <f>VLOOKUP(A233,'[1]Census Pivot-2'!A232:F701,2, FALSE)</f>
        <v>1656219</v>
      </c>
      <c r="K233" s="3">
        <f>VLOOKUP(A233,'[1]Census Pivot-2'!A232:F701,3, FALSE)</f>
        <v>154254</v>
      </c>
      <c r="L233" s="3">
        <f>VLOOKUP(A233,'[1]Census Pivot-2'!$A$2:$F$471,4, FALSE)</f>
        <v>87680</v>
      </c>
      <c r="M233" s="3">
        <f>VLOOKUP(A233,'[1]Census Pivot-2'!$A$2:$F$471,5,FALSE)</f>
        <v>41503</v>
      </c>
      <c r="N233" s="3">
        <f t="shared" si="19"/>
        <v>283437</v>
      </c>
      <c r="O233" s="3">
        <f>VLOOKUP(A233,'[1]Census Pivot-2'!$A$2:$F$471,6, FALSE)</f>
        <v>1939639</v>
      </c>
      <c r="P233" s="17">
        <f t="shared" si="21"/>
        <v>2.9454737744405641E-4</v>
      </c>
      <c r="Q233" s="17">
        <f t="shared" si="21"/>
        <v>0</v>
      </c>
      <c r="R233" s="17">
        <f t="shared" si="21"/>
        <v>0</v>
      </c>
      <c r="S233" s="17">
        <f t="shared" si="21"/>
        <v>1.5967153284671533E-4</v>
      </c>
      <c r="T233" s="17">
        <f t="shared" si="21"/>
        <v>4.1683733705997154E-3</v>
      </c>
      <c r="U233" s="17">
        <f t="shared" si="20"/>
        <v>4.1683733705997154E-3</v>
      </c>
      <c r="V233" s="17">
        <f t="shared" si="20"/>
        <v>6.5975860596887489E-4</v>
      </c>
    </row>
    <row r="234" spans="1:22" x14ac:dyDescent="0.2">
      <c r="A234" s="14" t="s">
        <v>248</v>
      </c>
      <c r="B234" s="15">
        <v>132</v>
      </c>
      <c r="C234" s="3">
        <v>0</v>
      </c>
      <c r="E234" s="3">
        <v>33</v>
      </c>
      <c r="F234" s="3">
        <v>210</v>
      </c>
      <c r="G234" s="3">
        <f t="shared" si="17"/>
        <v>243</v>
      </c>
      <c r="H234" s="3">
        <f t="shared" si="18"/>
        <v>375</v>
      </c>
      <c r="I234" s="16">
        <v>328719.53899999999</v>
      </c>
      <c r="J234" s="3">
        <f>VLOOKUP(A234,'[1]Census Pivot-2'!A233:F702,2, FALSE)</f>
        <v>1569886</v>
      </c>
      <c r="K234" s="3">
        <f>VLOOKUP(A234,'[1]Census Pivot-2'!A233:F702,3, FALSE)</f>
        <v>149138</v>
      </c>
      <c r="L234" s="3">
        <f>VLOOKUP(A234,'[1]Census Pivot-2'!$A$2:$F$471,4, FALSE)</f>
        <v>80321</v>
      </c>
      <c r="M234" s="3">
        <f>VLOOKUP(A234,'[1]Census Pivot-2'!$A$2:$F$471,5,FALSE)</f>
        <v>37761</v>
      </c>
      <c r="N234" s="3">
        <f t="shared" si="19"/>
        <v>267220</v>
      </c>
      <c r="O234" s="3">
        <f>VLOOKUP(A234,'[1]Census Pivot-2'!$A$2:$F$471,6, FALSE)</f>
        <v>1837106</v>
      </c>
      <c r="P234" s="17">
        <f t="shared" si="21"/>
        <v>4.0155811973197005E-4</v>
      </c>
      <c r="Q234" s="17">
        <f t="shared" si="21"/>
        <v>0</v>
      </c>
      <c r="R234" s="17">
        <f t="shared" si="21"/>
        <v>0</v>
      </c>
      <c r="S234" s="17">
        <f t="shared" si="21"/>
        <v>4.1085145852267778E-4</v>
      </c>
      <c r="T234" s="17">
        <f t="shared" si="21"/>
        <v>5.5612933979502658E-3</v>
      </c>
      <c r="U234" s="17">
        <f t="shared" si="20"/>
        <v>5.5612933979502658E-3</v>
      </c>
      <c r="V234" s="17">
        <f t="shared" si="20"/>
        <v>9.0936307162637524E-4</v>
      </c>
    </row>
    <row r="235" spans="1:22" x14ac:dyDescent="0.2">
      <c r="A235" s="14" t="s">
        <v>249</v>
      </c>
      <c r="B235" s="15">
        <v>101</v>
      </c>
      <c r="C235" s="3">
        <v>10</v>
      </c>
      <c r="D235" s="3">
        <v>35</v>
      </c>
      <c r="E235" s="3">
        <v>101</v>
      </c>
      <c r="F235" s="3">
        <v>135</v>
      </c>
      <c r="G235" s="3">
        <f t="shared" si="17"/>
        <v>271</v>
      </c>
      <c r="H235" s="3">
        <f t="shared" si="18"/>
        <v>382</v>
      </c>
      <c r="I235" s="16">
        <v>335074.8280000001</v>
      </c>
      <c r="J235" s="3">
        <f>VLOOKUP(A235,'[1]Census Pivot-2'!A234:F703,2, FALSE)</f>
        <v>2250668</v>
      </c>
      <c r="K235" s="3">
        <f>VLOOKUP(A235,'[1]Census Pivot-2'!A234:F703,3, FALSE)</f>
        <v>164274</v>
      </c>
      <c r="L235" s="3">
        <f>VLOOKUP(A235,'[1]Census Pivot-2'!$A$2:$F$471,4, FALSE)</f>
        <v>94968</v>
      </c>
      <c r="M235" s="3">
        <f>VLOOKUP(A235,'[1]Census Pivot-2'!$A$2:$F$471,5,FALSE)</f>
        <v>28294</v>
      </c>
      <c r="N235" s="3">
        <f t="shared" si="19"/>
        <v>287536</v>
      </c>
      <c r="O235" s="3">
        <f>VLOOKUP(A235,'[1]Census Pivot-2'!$A$2:$F$471,6, FALSE)</f>
        <v>2534911</v>
      </c>
      <c r="P235" s="17">
        <f t="shared" si="21"/>
        <v>3.0142520881932671E-4</v>
      </c>
      <c r="Q235" s="17">
        <f t="shared" si="21"/>
        <v>4.4431253299020559E-6</v>
      </c>
      <c r="R235" s="17">
        <f t="shared" si="21"/>
        <v>2.1305867027040189E-4</v>
      </c>
      <c r="S235" s="17">
        <f t="shared" si="21"/>
        <v>1.063516131749642E-3</v>
      </c>
      <c r="T235" s="17">
        <f t="shared" si="21"/>
        <v>4.7713296105181312E-3</v>
      </c>
      <c r="U235" s="17">
        <f t="shared" si="20"/>
        <v>4.7713296105181312E-3</v>
      </c>
      <c r="V235" s="17">
        <f t="shared" si="20"/>
        <v>9.4249067942796727E-4</v>
      </c>
    </row>
    <row r="236" spans="1:22" x14ac:dyDescent="0.2">
      <c r="A236" s="14" t="s">
        <v>250</v>
      </c>
      <c r="B236" s="15">
        <v>110</v>
      </c>
      <c r="C236" s="3">
        <v>0</v>
      </c>
      <c r="D236" s="3">
        <v>21</v>
      </c>
      <c r="E236" s="3">
        <v>121</v>
      </c>
      <c r="F236" s="3">
        <v>91</v>
      </c>
      <c r="G236" s="3">
        <f t="shared" si="17"/>
        <v>233</v>
      </c>
      <c r="H236" s="3">
        <f t="shared" si="18"/>
        <v>343</v>
      </c>
      <c r="I236" s="16">
        <v>323455</v>
      </c>
      <c r="J236" s="3">
        <f>VLOOKUP(A236,'[1]Census Pivot-2'!A235:F704,2, FALSE)</f>
        <v>2331274</v>
      </c>
      <c r="K236" s="3">
        <f>VLOOKUP(A236,'[1]Census Pivot-2'!A235:F704,3, FALSE)</f>
        <v>181077</v>
      </c>
      <c r="L236" s="3">
        <f>VLOOKUP(A236,'[1]Census Pivot-2'!$A$2:$F$471,4, FALSE)</f>
        <v>92022</v>
      </c>
      <c r="M236" s="3">
        <f>VLOOKUP(A236,'[1]Census Pivot-2'!$A$2:$F$471,5,FALSE)</f>
        <v>28665</v>
      </c>
      <c r="N236" s="3">
        <f t="shared" si="19"/>
        <v>301764</v>
      </c>
      <c r="O236" s="3">
        <f>VLOOKUP(A236,'[1]Census Pivot-2'!$A$2:$F$471,6, FALSE)</f>
        <v>2633331</v>
      </c>
      <c r="P236" s="17">
        <f t="shared" si="21"/>
        <v>3.4007821799013772E-4</v>
      </c>
      <c r="Q236" s="17">
        <f t="shared" si="21"/>
        <v>0</v>
      </c>
      <c r="R236" s="17">
        <f t="shared" si="21"/>
        <v>1.1597276296824003E-4</v>
      </c>
      <c r="S236" s="17">
        <f t="shared" si="21"/>
        <v>1.3149029579883071E-3</v>
      </c>
      <c r="T236" s="17">
        <f t="shared" si="21"/>
        <v>3.1746031746031746E-3</v>
      </c>
      <c r="U236" s="17">
        <f t="shared" si="20"/>
        <v>3.1746031746031746E-3</v>
      </c>
      <c r="V236" s="17">
        <f t="shared" si="20"/>
        <v>7.7212656247928845E-4</v>
      </c>
    </row>
    <row r="237" spans="1:22" x14ac:dyDescent="0.2">
      <c r="A237" s="14" t="s">
        <v>251</v>
      </c>
      <c r="B237" s="15">
        <v>123</v>
      </c>
      <c r="C237" s="3">
        <v>0</v>
      </c>
      <c r="D237" s="3">
        <v>48</v>
      </c>
      <c r="E237" s="3">
        <v>115</v>
      </c>
      <c r="F237" s="3">
        <v>77</v>
      </c>
      <c r="G237" s="3">
        <f t="shared" si="17"/>
        <v>240</v>
      </c>
      <c r="H237" s="3">
        <f t="shared" si="18"/>
        <v>363</v>
      </c>
      <c r="I237" s="16">
        <v>58474.987000000023</v>
      </c>
      <c r="J237" s="3">
        <f>VLOOKUP(A237,'[1]Census Pivot-2'!A236:F705,2, FALSE)</f>
        <v>2357976</v>
      </c>
      <c r="K237" s="3">
        <f>VLOOKUP(A237,'[1]Census Pivot-2'!A236:F705,3, FALSE)</f>
        <v>191347</v>
      </c>
      <c r="L237" s="3">
        <f>VLOOKUP(A237,'[1]Census Pivot-2'!$A$2:$F$471,4, FALSE)</f>
        <v>94111</v>
      </c>
      <c r="M237" s="3">
        <f>VLOOKUP(A237,'[1]Census Pivot-2'!$A$2:$F$471,5,FALSE)</f>
        <v>29642</v>
      </c>
      <c r="N237" s="3">
        <f t="shared" si="19"/>
        <v>315100</v>
      </c>
      <c r="O237" s="3">
        <f>VLOOKUP(A237,'[1]Census Pivot-2'!$A$2:$F$471,6, FALSE)</f>
        <v>2671338</v>
      </c>
      <c r="P237" s="17">
        <f t="shared" si="21"/>
        <v>2.1034634860200986E-3</v>
      </c>
      <c r="Q237" s="17">
        <f t="shared" si="21"/>
        <v>0</v>
      </c>
      <c r="R237" s="17">
        <f t="shared" si="21"/>
        <v>2.508531620563688E-4</v>
      </c>
      <c r="S237" s="17">
        <f t="shared" si="21"/>
        <v>1.2219613010168843E-3</v>
      </c>
      <c r="T237" s="17">
        <f t="shared" si="21"/>
        <v>2.5976654746643277E-3</v>
      </c>
      <c r="U237" s="17">
        <f t="shared" si="20"/>
        <v>2.5976654746643277E-3</v>
      </c>
      <c r="V237" s="17">
        <f t="shared" si="20"/>
        <v>7.6166296413836872E-4</v>
      </c>
    </row>
    <row r="238" spans="1:22" x14ac:dyDescent="0.2">
      <c r="A238" s="14" t="s">
        <v>252</v>
      </c>
      <c r="B238" s="15">
        <v>97</v>
      </c>
      <c r="C238" s="3">
        <v>0</v>
      </c>
      <c r="D238" s="3">
        <v>35</v>
      </c>
      <c r="E238" s="3">
        <v>152</v>
      </c>
      <c r="F238" s="3">
        <v>127</v>
      </c>
      <c r="G238" s="3">
        <f t="shared" si="17"/>
        <v>314</v>
      </c>
      <c r="H238" s="3">
        <f t="shared" si="18"/>
        <v>411</v>
      </c>
      <c r="I238" s="16">
        <v>57620.566999999995</v>
      </c>
      <c r="J238" s="3">
        <f>VLOOKUP(A238,'[1]Census Pivot-2'!A237:F706,2, FALSE)</f>
        <v>2360169</v>
      </c>
      <c r="K238" s="3">
        <f>VLOOKUP(A238,'[1]Census Pivot-2'!A237:F706,3, FALSE)</f>
        <v>198862</v>
      </c>
      <c r="L238" s="3">
        <f>VLOOKUP(A238,'[1]Census Pivot-2'!$A$2:$F$471,4, FALSE)</f>
        <v>96375</v>
      </c>
      <c r="M238" s="3">
        <f>VLOOKUP(A238,'[1]Census Pivot-2'!$A$2:$F$471,5,FALSE)</f>
        <v>32582</v>
      </c>
      <c r="N238" s="3">
        <f t="shared" si="19"/>
        <v>327819</v>
      </c>
      <c r="O238" s="3">
        <f>VLOOKUP(A238,'[1]Census Pivot-2'!$A$2:$F$471,6, FALSE)</f>
        <v>2685965</v>
      </c>
      <c r="P238" s="17">
        <f t="shared" si="21"/>
        <v>1.6834266833924076E-3</v>
      </c>
      <c r="Q238" s="17">
        <f t="shared" si="21"/>
        <v>0</v>
      </c>
      <c r="R238" s="17">
        <f t="shared" si="21"/>
        <v>1.7600144824048838E-4</v>
      </c>
      <c r="S238" s="17">
        <f t="shared" si="21"/>
        <v>1.5771725032425422E-3</v>
      </c>
      <c r="T238" s="17">
        <f t="shared" si="21"/>
        <v>3.8978577128475846E-3</v>
      </c>
      <c r="U238" s="17">
        <f t="shared" si="20"/>
        <v>3.8978577128475846E-3</v>
      </c>
      <c r="V238" s="17">
        <f t="shared" si="20"/>
        <v>9.5784564042962733E-4</v>
      </c>
    </row>
    <row r="239" spans="1:22" x14ac:dyDescent="0.2">
      <c r="A239" s="14" t="s">
        <v>253</v>
      </c>
      <c r="B239" s="15">
        <v>92</v>
      </c>
      <c r="C239" s="3">
        <v>23</v>
      </c>
      <c r="D239" s="3">
        <v>69</v>
      </c>
      <c r="E239" s="3">
        <v>92</v>
      </c>
      <c r="F239" s="3">
        <v>92</v>
      </c>
      <c r="G239" s="3">
        <f t="shared" si="17"/>
        <v>253</v>
      </c>
      <c r="H239" s="3">
        <f t="shared" si="18"/>
        <v>368</v>
      </c>
      <c r="I239" s="16">
        <v>56386.385999999999</v>
      </c>
      <c r="J239" s="3">
        <f>VLOOKUP(A239,'[1]Census Pivot-2'!A238:F707,2, FALSE)</f>
        <v>2381037</v>
      </c>
      <c r="K239" s="3">
        <f>VLOOKUP(A239,'[1]Census Pivot-2'!A238:F707,3, FALSE)</f>
        <v>211644</v>
      </c>
      <c r="L239" s="3">
        <f>VLOOKUP(A239,'[1]Census Pivot-2'!$A$2:$F$471,4, FALSE)</f>
        <v>99279</v>
      </c>
      <c r="M239" s="3">
        <f>VLOOKUP(A239,'[1]Census Pivot-2'!$A$2:$F$471,5,FALSE)</f>
        <v>33530</v>
      </c>
      <c r="N239" s="3">
        <f t="shared" si="19"/>
        <v>344453</v>
      </c>
      <c r="O239" s="3">
        <f>VLOOKUP(A239,'[1]Census Pivot-2'!$A$2:$F$471,6, FALSE)</f>
        <v>2727982</v>
      </c>
      <c r="P239" s="17">
        <f t="shared" si="21"/>
        <v>1.6315995141096646E-3</v>
      </c>
      <c r="Q239" s="17">
        <f t="shared" si="21"/>
        <v>9.6596566958010316E-6</v>
      </c>
      <c r="R239" s="17">
        <f t="shared" si="21"/>
        <v>3.260191642569598E-4</v>
      </c>
      <c r="S239" s="17">
        <f t="shared" si="21"/>
        <v>9.2668137269714642E-4</v>
      </c>
      <c r="T239" s="17">
        <f t="shared" si="21"/>
        <v>2.7438115120787354E-3</v>
      </c>
      <c r="U239" s="17">
        <f t="shared" si="20"/>
        <v>2.7438115120787354E-3</v>
      </c>
      <c r="V239" s="17">
        <f t="shared" si="20"/>
        <v>7.3449788505253254E-4</v>
      </c>
    </row>
    <row r="240" spans="1:22" x14ac:dyDescent="0.2">
      <c r="A240" s="14" t="s">
        <v>254</v>
      </c>
      <c r="B240" s="15">
        <v>121</v>
      </c>
      <c r="C240" s="3">
        <v>32</v>
      </c>
      <c r="D240" s="3">
        <v>152</v>
      </c>
      <c r="E240" s="3">
        <v>170</v>
      </c>
      <c r="F240" s="3">
        <v>166</v>
      </c>
      <c r="G240" s="3">
        <f t="shared" si="17"/>
        <v>488</v>
      </c>
      <c r="H240" s="3">
        <f t="shared" si="18"/>
        <v>641</v>
      </c>
      <c r="I240" s="16">
        <v>55365.135999999977</v>
      </c>
      <c r="J240" s="3">
        <f>VLOOKUP(A240,'[1]Census Pivot-2'!A239:F708,2, FALSE)</f>
        <v>2402742</v>
      </c>
      <c r="K240" s="3">
        <f>VLOOKUP(A240,'[1]Census Pivot-2'!A239:F708,3, FALSE)</f>
        <v>225143</v>
      </c>
      <c r="L240" s="3">
        <f>VLOOKUP(A240,'[1]Census Pivot-2'!$A$2:$F$471,4, FALSE)</f>
        <v>103000</v>
      </c>
      <c r="M240" s="3">
        <f>VLOOKUP(A240,'[1]Census Pivot-2'!$A$2:$F$471,5,FALSE)</f>
        <v>36497</v>
      </c>
      <c r="N240" s="3">
        <f t="shared" si="19"/>
        <v>364640</v>
      </c>
      <c r="O240" s="3">
        <f>VLOOKUP(A240,'[1]Census Pivot-2'!$A$2:$F$471,6, FALSE)</f>
        <v>2767742</v>
      </c>
      <c r="P240" s="17">
        <f t="shared" si="21"/>
        <v>2.1854908836492345E-3</v>
      </c>
      <c r="Q240" s="17">
        <f t="shared" si="21"/>
        <v>1.331811738422186E-5</v>
      </c>
      <c r="R240" s="17">
        <f t="shared" si="21"/>
        <v>6.7512647517355639E-4</v>
      </c>
      <c r="S240" s="17">
        <f t="shared" si="21"/>
        <v>1.6504854368932038E-3</v>
      </c>
      <c r="T240" s="17">
        <f t="shared" si="21"/>
        <v>4.5483190399210893E-3</v>
      </c>
      <c r="U240" s="17">
        <f t="shared" si="20"/>
        <v>4.5483190399210893E-3</v>
      </c>
      <c r="V240" s="17">
        <f t="shared" si="20"/>
        <v>1.338306274681878E-3</v>
      </c>
    </row>
    <row r="241" spans="1:22" x14ac:dyDescent="0.2">
      <c r="A241" s="14" t="s">
        <v>255</v>
      </c>
      <c r="B241" s="15">
        <v>97</v>
      </c>
      <c r="C241" s="3">
        <v>32</v>
      </c>
      <c r="D241" s="3">
        <v>100</v>
      </c>
      <c r="E241" s="3">
        <v>157</v>
      </c>
      <c r="F241" s="3">
        <v>165</v>
      </c>
      <c r="G241" s="3">
        <f t="shared" si="17"/>
        <v>422</v>
      </c>
      <c r="H241" s="3">
        <f t="shared" si="18"/>
        <v>551</v>
      </c>
      <c r="I241" s="16">
        <v>54267.971999999987</v>
      </c>
      <c r="J241" s="3">
        <f>VLOOKUP(A241,'[1]Census Pivot-2'!A240:F709,2, FALSE)</f>
        <v>2497589</v>
      </c>
      <c r="K241" s="3">
        <f>VLOOKUP(A241,'[1]Census Pivot-2'!A240:F709,3, FALSE)</f>
        <v>241845</v>
      </c>
      <c r="L241" s="3">
        <f>VLOOKUP(A241,'[1]Census Pivot-2'!$A$2:$F$471,4, FALSE)</f>
        <v>111422</v>
      </c>
      <c r="M241" s="3">
        <f>VLOOKUP(A241,'[1]Census Pivot-2'!$A$2:$F$471,5,FALSE)</f>
        <v>37972</v>
      </c>
      <c r="N241" s="3">
        <f t="shared" si="19"/>
        <v>391239</v>
      </c>
      <c r="O241" s="3">
        <f>VLOOKUP(A241,'[1]Census Pivot-2'!$A$2:$F$471,6, FALSE)</f>
        <v>2892387</v>
      </c>
      <c r="P241" s="17">
        <f t="shared" si="21"/>
        <v>1.7874262926206275E-3</v>
      </c>
      <c r="Q241" s="17">
        <f t="shared" si="21"/>
        <v>1.281235623635434E-5</v>
      </c>
      <c r="R241" s="17">
        <f t="shared" si="21"/>
        <v>4.1348797783704439E-4</v>
      </c>
      <c r="S241" s="17">
        <f t="shared" si="21"/>
        <v>1.4090574572346575E-3</v>
      </c>
      <c r="T241" s="17">
        <f t="shared" si="21"/>
        <v>4.3453070683661648E-3</v>
      </c>
      <c r="U241" s="17">
        <f t="shared" si="20"/>
        <v>4.3453070683661648E-3</v>
      </c>
      <c r="V241" s="17">
        <f t="shared" si="20"/>
        <v>1.0786245747484275E-3</v>
      </c>
    </row>
    <row r="242" spans="1:22" x14ac:dyDescent="0.2">
      <c r="A242" s="14" t="s">
        <v>256</v>
      </c>
      <c r="B242" s="15">
        <v>114</v>
      </c>
      <c r="C242" s="3">
        <v>47</v>
      </c>
      <c r="D242" s="3">
        <v>87</v>
      </c>
      <c r="E242" s="3">
        <v>144</v>
      </c>
      <c r="F242" s="3">
        <v>96</v>
      </c>
      <c r="G242" s="3">
        <f t="shared" si="17"/>
        <v>327</v>
      </c>
      <c r="H242" s="3">
        <f t="shared" si="18"/>
        <v>488</v>
      </c>
      <c r="I242" s="16">
        <v>54287.481999999996</v>
      </c>
      <c r="J242" s="3">
        <f>VLOOKUP(A242,'[1]Census Pivot-2'!A241:F710,2, FALSE)</f>
        <v>2516691</v>
      </c>
      <c r="K242" s="3">
        <f>VLOOKUP(A242,'[1]Census Pivot-2'!A241:F710,3, FALSE)</f>
        <v>262382</v>
      </c>
      <c r="L242" s="3">
        <f>VLOOKUP(A242,'[1]Census Pivot-2'!$A$2:$F$471,4, FALSE)</f>
        <v>120551</v>
      </c>
      <c r="M242" s="3">
        <f>VLOOKUP(A242,'[1]Census Pivot-2'!$A$2:$F$471,5,FALSE)</f>
        <v>39352</v>
      </c>
      <c r="N242" s="3">
        <f t="shared" si="19"/>
        <v>422285</v>
      </c>
      <c r="O242" s="3">
        <f>VLOOKUP(A242,'[1]Census Pivot-2'!$A$2:$F$471,6, FALSE)</f>
        <v>2941149</v>
      </c>
      <c r="P242" s="17">
        <f t="shared" si="21"/>
        <v>2.0999316195951033E-3</v>
      </c>
      <c r="Q242" s="17">
        <f t="shared" si="21"/>
        <v>1.8675316119460036E-5</v>
      </c>
      <c r="R242" s="17">
        <f t="shared" si="21"/>
        <v>3.3157762346502429E-4</v>
      </c>
      <c r="S242" s="17">
        <f t="shared" si="21"/>
        <v>1.1945151844447578E-3</v>
      </c>
      <c r="T242" s="17">
        <f t="shared" si="21"/>
        <v>2.4395202276885548E-3</v>
      </c>
      <c r="U242" s="17">
        <f t="shared" si="20"/>
        <v>2.4395202276885548E-3</v>
      </c>
      <c r="V242" s="17">
        <f t="shared" si="20"/>
        <v>7.7435854932095618E-4</v>
      </c>
    </row>
    <row r="243" spans="1:22" x14ac:dyDescent="0.2">
      <c r="A243" s="14" t="s">
        <v>257</v>
      </c>
      <c r="B243" s="15">
        <v>120</v>
      </c>
      <c r="C243" s="3">
        <v>49</v>
      </c>
      <c r="D243" s="3">
        <v>154</v>
      </c>
      <c r="E243" s="3">
        <v>115</v>
      </c>
      <c r="F243" s="3">
        <v>139</v>
      </c>
      <c r="G243" s="3">
        <f t="shared" si="17"/>
        <v>408</v>
      </c>
      <c r="H243" s="3">
        <f t="shared" si="18"/>
        <v>577</v>
      </c>
      <c r="I243" s="16">
        <v>56230.805000000015</v>
      </c>
      <c r="J243" s="3">
        <f>VLOOKUP(A243,'[1]Census Pivot-2'!A242:F711,2, FALSE)</f>
        <v>2449461</v>
      </c>
      <c r="K243" s="3">
        <f>VLOOKUP(A243,'[1]Census Pivot-2'!A242:F711,3, FALSE)</f>
        <v>263281</v>
      </c>
      <c r="L243" s="3">
        <f>VLOOKUP(A243,'[1]Census Pivot-2'!$A$2:$F$471,4, FALSE)</f>
        <v>119059</v>
      </c>
      <c r="M243" s="3">
        <f>VLOOKUP(A243,'[1]Census Pivot-2'!$A$2:$F$471,5,FALSE)</f>
        <v>39350</v>
      </c>
      <c r="N243" s="3">
        <f t="shared" si="19"/>
        <v>421690</v>
      </c>
      <c r="O243" s="3">
        <f>VLOOKUP(A243,'[1]Census Pivot-2'!$A$2:$F$471,6, FALSE)</f>
        <v>2871151</v>
      </c>
      <c r="P243" s="17">
        <f t="shared" si="21"/>
        <v>2.1340615699881938E-3</v>
      </c>
      <c r="Q243" s="17">
        <f t="shared" si="21"/>
        <v>2.0004400968213005E-5</v>
      </c>
      <c r="R243" s="17">
        <f t="shared" si="21"/>
        <v>5.8492637144343877E-4</v>
      </c>
      <c r="S243" s="17">
        <f t="shared" si="21"/>
        <v>9.6590765922777784E-4</v>
      </c>
      <c r="T243" s="17">
        <f t="shared" si="21"/>
        <v>3.5324015247776364E-3</v>
      </c>
      <c r="U243" s="17">
        <f t="shared" si="20"/>
        <v>3.5324015247776364E-3</v>
      </c>
      <c r="V243" s="17">
        <f t="shared" si="20"/>
        <v>9.6753539329839456E-4</v>
      </c>
    </row>
    <row r="244" spans="1:22" x14ac:dyDescent="0.2">
      <c r="A244" s="14" t="s">
        <v>258</v>
      </c>
      <c r="B244" s="15">
        <v>120</v>
      </c>
      <c r="C244" s="3">
        <v>0</v>
      </c>
      <c r="F244" s="3">
        <v>49</v>
      </c>
      <c r="G244" s="3">
        <f t="shared" si="17"/>
        <v>49</v>
      </c>
      <c r="H244" s="3">
        <f t="shared" si="18"/>
        <v>169</v>
      </c>
      <c r="I244" s="16">
        <v>56921.297000000013</v>
      </c>
      <c r="J244" s="3">
        <f>VLOOKUP(A244,'[1]Census Pivot-2'!A243:F712,2, FALSE)</f>
        <v>1146957</v>
      </c>
      <c r="K244" s="3">
        <f>VLOOKUP(A244,'[1]Census Pivot-2'!A243:F712,3, FALSE)</f>
        <v>87887</v>
      </c>
      <c r="L244" s="3">
        <f>VLOOKUP(A244,'[1]Census Pivot-2'!$A$2:$F$471,4, FALSE)</f>
        <v>57528</v>
      </c>
      <c r="M244" s="3">
        <f>VLOOKUP(A244,'[1]Census Pivot-2'!$A$2:$F$471,5,FALSE)</f>
        <v>23766</v>
      </c>
      <c r="N244" s="3">
        <f t="shared" si="19"/>
        <v>169181</v>
      </c>
      <c r="O244" s="3">
        <f>VLOOKUP(A244,'[1]Census Pivot-2'!$A$2:$F$471,6, FALSE)</f>
        <v>1315419</v>
      </c>
      <c r="P244" s="17">
        <f t="shared" si="21"/>
        <v>2.1081740284308696E-3</v>
      </c>
      <c r="Q244" s="17">
        <f t="shared" si="21"/>
        <v>0</v>
      </c>
      <c r="R244" s="17">
        <f t="shared" si="21"/>
        <v>0</v>
      </c>
      <c r="S244" s="17">
        <f t="shared" si="21"/>
        <v>0</v>
      </c>
      <c r="T244" s="17">
        <f t="shared" si="21"/>
        <v>2.0617689135740132E-3</v>
      </c>
      <c r="U244" s="17">
        <f t="shared" si="20"/>
        <v>2.0617689135740132E-3</v>
      </c>
      <c r="V244" s="17">
        <f t="shared" si="20"/>
        <v>2.8963063228140278E-4</v>
      </c>
    </row>
    <row r="245" spans="1:22" x14ac:dyDescent="0.2">
      <c r="A245" s="14" t="s">
        <v>259</v>
      </c>
      <c r="B245" s="15">
        <v>120</v>
      </c>
      <c r="C245" s="3">
        <v>0</v>
      </c>
      <c r="F245" s="3">
        <v>63</v>
      </c>
      <c r="G245" s="3">
        <f t="shared" si="17"/>
        <v>63</v>
      </c>
      <c r="H245" s="3">
        <f t="shared" si="18"/>
        <v>183</v>
      </c>
      <c r="I245" s="16">
        <v>47734</v>
      </c>
      <c r="J245" s="3">
        <f>VLOOKUP(A245,'[1]Census Pivot-2'!A244:F713,2, FALSE)</f>
        <v>1143076</v>
      </c>
      <c r="K245" s="3">
        <f>VLOOKUP(A245,'[1]Census Pivot-2'!A244:F713,3, FALSE)</f>
        <v>90485</v>
      </c>
      <c r="L245" s="3">
        <f>VLOOKUP(A245,'[1]Census Pivot-2'!$A$2:$F$471,4, FALSE)</f>
        <v>56784</v>
      </c>
      <c r="M245" s="3">
        <f>VLOOKUP(A245,'[1]Census Pivot-2'!$A$2:$F$471,5,FALSE)</f>
        <v>23052</v>
      </c>
      <c r="N245" s="3">
        <f t="shared" si="19"/>
        <v>170321</v>
      </c>
      <c r="O245" s="3">
        <f>VLOOKUP(A245,'[1]Census Pivot-2'!$A$2:$F$471,6, FALSE)</f>
        <v>1313939</v>
      </c>
      <c r="P245" s="17">
        <f t="shared" si="21"/>
        <v>2.5139313696736078E-3</v>
      </c>
      <c r="Q245" s="17">
        <f t="shared" si="21"/>
        <v>0</v>
      </c>
      <c r="R245" s="17">
        <f t="shared" si="21"/>
        <v>0</v>
      </c>
      <c r="S245" s="17">
        <f t="shared" si="21"/>
        <v>0</v>
      </c>
      <c r="T245" s="17">
        <f t="shared" si="21"/>
        <v>2.7329515877147319E-3</v>
      </c>
      <c r="U245" s="17">
        <f t="shared" si="20"/>
        <v>2.7329515877147319E-3</v>
      </c>
      <c r="V245" s="17">
        <f t="shared" si="20"/>
        <v>3.6988979632576134E-4</v>
      </c>
    </row>
    <row r="246" spans="1:22" x14ac:dyDescent="0.2">
      <c r="A246" s="14" t="s">
        <v>260</v>
      </c>
      <c r="B246" s="15">
        <v>71</v>
      </c>
      <c r="C246" s="3">
        <v>0</v>
      </c>
      <c r="E246" s="3">
        <v>10</v>
      </c>
      <c r="F246" s="3">
        <v>103</v>
      </c>
      <c r="G246" s="3">
        <f t="shared" si="17"/>
        <v>113</v>
      </c>
      <c r="H246" s="3">
        <f t="shared" si="18"/>
        <v>184</v>
      </c>
      <c r="I246" s="16">
        <v>128139.89600000001</v>
      </c>
      <c r="J246" s="3">
        <f>VLOOKUP(A246,'[1]Census Pivot-2'!A245:F714,2, FALSE)</f>
        <v>1157384</v>
      </c>
      <c r="K246" s="3">
        <f>VLOOKUP(A246,'[1]Census Pivot-2'!A245:F714,3, FALSE)</f>
        <v>94940</v>
      </c>
      <c r="L246" s="3">
        <f>VLOOKUP(A246,'[1]Census Pivot-2'!$A$2:$F$471,4, FALSE)</f>
        <v>57630</v>
      </c>
      <c r="M246" s="3">
        <f>VLOOKUP(A246,'[1]Census Pivot-2'!$A$2:$F$471,5,FALSE)</f>
        <v>23462</v>
      </c>
      <c r="N246" s="3">
        <f t="shared" si="19"/>
        <v>176032</v>
      </c>
      <c r="O246" s="3">
        <f>VLOOKUP(A246,'[1]Census Pivot-2'!$A$2:$F$471,6, FALSE)</f>
        <v>1332919</v>
      </c>
      <c r="P246" s="17">
        <f t="shared" si="21"/>
        <v>5.5408192308818477E-4</v>
      </c>
      <c r="Q246" s="17">
        <f t="shared" si="21"/>
        <v>0</v>
      </c>
      <c r="R246" s="17">
        <f t="shared" si="21"/>
        <v>0</v>
      </c>
      <c r="S246" s="17">
        <f t="shared" si="21"/>
        <v>1.7352073572791948E-4</v>
      </c>
      <c r="T246" s="17">
        <f t="shared" si="21"/>
        <v>4.3900775722444801E-3</v>
      </c>
      <c r="U246" s="17">
        <f t="shared" si="20"/>
        <v>4.3900775722444801E-3</v>
      </c>
      <c r="V246" s="17">
        <f t="shared" si="20"/>
        <v>6.4192874022904922E-4</v>
      </c>
    </row>
    <row r="247" spans="1:22" x14ac:dyDescent="0.2">
      <c r="A247" s="14" t="s">
        <v>261</v>
      </c>
      <c r="B247" s="15">
        <v>132</v>
      </c>
      <c r="C247" s="3">
        <v>0</v>
      </c>
      <c r="F247" s="3">
        <v>98</v>
      </c>
      <c r="G247" s="3">
        <f t="shared" si="17"/>
        <v>98</v>
      </c>
      <c r="H247" s="3">
        <f t="shared" si="18"/>
        <v>230</v>
      </c>
      <c r="I247" s="16">
        <v>125435.88100000001</v>
      </c>
      <c r="J247" s="3">
        <f>VLOOKUP(A247,'[1]Census Pivot-2'!A246:F715,2, FALSE)</f>
        <v>1137304</v>
      </c>
      <c r="K247" s="3">
        <f>VLOOKUP(A247,'[1]Census Pivot-2'!A246:F715,3, FALSE)</f>
        <v>99044</v>
      </c>
      <c r="L247" s="3">
        <f>VLOOKUP(A247,'[1]Census Pivot-2'!$A$2:$F$471,4, FALSE)</f>
        <v>57767</v>
      </c>
      <c r="M247" s="3">
        <f>VLOOKUP(A247,'[1]Census Pivot-2'!$A$2:$F$471,5,FALSE)</f>
        <v>24347</v>
      </c>
      <c r="N247" s="3">
        <f t="shared" si="19"/>
        <v>181158</v>
      </c>
      <c r="O247" s="3">
        <f>VLOOKUP(A247,'[1]Census Pivot-2'!$A$2:$F$471,6, FALSE)</f>
        <v>1317474</v>
      </c>
      <c r="P247" s="17">
        <f t="shared" si="21"/>
        <v>1.0523304731283388E-3</v>
      </c>
      <c r="Q247" s="17">
        <f t="shared" si="21"/>
        <v>0</v>
      </c>
      <c r="R247" s="17">
        <f t="shared" si="21"/>
        <v>0</v>
      </c>
      <c r="S247" s="17">
        <f t="shared" si="21"/>
        <v>0</v>
      </c>
      <c r="T247" s="17">
        <f t="shared" si="21"/>
        <v>4.025136567133528E-3</v>
      </c>
      <c r="U247" s="17">
        <f t="shared" si="20"/>
        <v>4.025136567133528E-3</v>
      </c>
      <c r="V247" s="17">
        <f t="shared" si="20"/>
        <v>5.4096424115965074E-4</v>
      </c>
    </row>
    <row r="248" spans="1:22" x14ac:dyDescent="0.2">
      <c r="A248" s="14" t="s">
        <v>262</v>
      </c>
      <c r="B248" s="15">
        <v>116</v>
      </c>
      <c r="C248" s="3">
        <v>0</v>
      </c>
      <c r="E248" s="3">
        <v>11</v>
      </c>
      <c r="F248" s="3">
        <v>69</v>
      </c>
      <c r="G248" s="3">
        <f t="shared" si="17"/>
        <v>80</v>
      </c>
      <c r="H248" s="3">
        <f t="shared" si="18"/>
        <v>196</v>
      </c>
      <c r="I248" s="16">
        <v>125020.61300000006</v>
      </c>
      <c r="J248" s="3">
        <f>VLOOKUP(A248,'[1]Census Pivot-2'!A247:F716,2, FALSE)</f>
        <v>1132047</v>
      </c>
      <c r="K248" s="3">
        <f>VLOOKUP(A248,'[1]Census Pivot-2'!A247:F716,3, FALSE)</f>
        <v>104005</v>
      </c>
      <c r="L248" s="3">
        <f>VLOOKUP(A248,'[1]Census Pivot-2'!$A$2:$F$471,4, FALSE)</f>
        <v>57908</v>
      </c>
      <c r="M248" s="3">
        <f>VLOOKUP(A248,'[1]Census Pivot-2'!$A$2:$F$471,5,FALSE)</f>
        <v>24943</v>
      </c>
      <c r="N248" s="3">
        <f t="shared" si="19"/>
        <v>186856</v>
      </c>
      <c r="O248" s="3">
        <f>VLOOKUP(A248,'[1]Census Pivot-2'!$A$2:$F$471,6, FALSE)</f>
        <v>1319171</v>
      </c>
      <c r="P248" s="17">
        <f t="shared" si="21"/>
        <v>9.2784699431924832E-4</v>
      </c>
      <c r="Q248" s="17">
        <f t="shared" si="21"/>
        <v>0</v>
      </c>
      <c r="R248" s="17">
        <f t="shared" si="21"/>
        <v>0</v>
      </c>
      <c r="S248" s="17">
        <f t="shared" si="21"/>
        <v>1.8995648269669131E-4</v>
      </c>
      <c r="T248" s="17">
        <f t="shared" si="21"/>
        <v>2.7663071803712466E-3</v>
      </c>
      <c r="U248" s="17">
        <f t="shared" si="20"/>
        <v>2.7663071803712466E-3</v>
      </c>
      <c r="V248" s="17">
        <f t="shared" si="20"/>
        <v>4.2813717515091833E-4</v>
      </c>
    </row>
    <row r="249" spans="1:22" x14ac:dyDescent="0.2">
      <c r="A249" s="14" t="s">
        <v>263</v>
      </c>
      <c r="B249" s="15">
        <v>132</v>
      </c>
      <c r="C249" s="3">
        <v>0</v>
      </c>
      <c r="F249" s="3">
        <v>59</v>
      </c>
      <c r="G249" s="3">
        <f t="shared" si="17"/>
        <v>59</v>
      </c>
      <c r="H249" s="3">
        <f t="shared" si="18"/>
        <v>191</v>
      </c>
      <c r="I249" s="16">
        <v>122417.12199999997</v>
      </c>
      <c r="J249" s="3">
        <f>VLOOKUP(A249,'[1]Census Pivot-2'!A248:F717,2, FALSE)</f>
        <v>1091813</v>
      </c>
      <c r="K249" s="3">
        <f>VLOOKUP(A249,'[1]Census Pivot-2'!A248:F717,3, FALSE)</f>
        <v>105524</v>
      </c>
      <c r="L249" s="3">
        <f>VLOOKUP(A249,'[1]Census Pivot-2'!$A$2:$F$471,4, FALSE)</f>
        <v>56336</v>
      </c>
      <c r="M249" s="3">
        <f>VLOOKUP(A249,'[1]Census Pivot-2'!$A$2:$F$471,5,FALSE)</f>
        <v>24366</v>
      </c>
      <c r="N249" s="3">
        <f t="shared" si="19"/>
        <v>186226</v>
      </c>
      <c r="O249" s="3">
        <f>VLOOKUP(A249,'[1]Census Pivot-2'!$A$2:$F$471,6, FALSE)</f>
        <v>1277778</v>
      </c>
      <c r="P249" s="17">
        <f t="shared" si="21"/>
        <v>1.0782805366066361E-3</v>
      </c>
      <c r="Q249" s="17">
        <f t="shared" si="21"/>
        <v>0</v>
      </c>
      <c r="R249" s="17">
        <f t="shared" si="21"/>
        <v>0</v>
      </c>
      <c r="S249" s="17">
        <f t="shared" si="21"/>
        <v>0</v>
      </c>
      <c r="T249" s="17">
        <f t="shared" si="21"/>
        <v>2.4214068784371664E-3</v>
      </c>
      <c r="U249" s="17">
        <f t="shared" si="20"/>
        <v>2.4214068784371664E-3</v>
      </c>
      <c r="V249" s="17">
        <f t="shared" si="20"/>
        <v>3.1681934853350233E-4</v>
      </c>
    </row>
    <row r="250" spans="1:22" x14ac:dyDescent="0.2">
      <c r="A250" s="14" t="s">
        <v>264</v>
      </c>
      <c r="B250" s="15">
        <v>100</v>
      </c>
      <c r="C250" s="3">
        <v>0</v>
      </c>
      <c r="F250" s="3">
        <v>140</v>
      </c>
      <c r="G250" s="3">
        <f t="shared" si="17"/>
        <v>140</v>
      </c>
      <c r="H250" s="3">
        <f t="shared" si="18"/>
        <v>240</v>
      </c>
      <c r="I250" s="16">
        <v>122878.87</v>
      </c>
      <c r="J250" s="3">
        <f>VLOOKUP(A250,'[1]Census Pivot-2'!A249:F718,2, FALSE)</f>
        <v>1060670</v>
      </c>
      <c r="K250" s="3">
        <f>VLOOKUP(A250,'[1]Census Pivot-2'!A249:F718,3, FALSE)</f>
        <v>105754</v>
      </c>
      <c r="L250" s="3">
        <f>VLOOKUP(A250,'[1]Census Pivot-2'!$A$2:$F$471,4, FALSE)</f>
        <v>54451</v>
      </c>
      <c r="M250" s="3">
        <f>VLOOKUP(A250,'[1]Census Pivot-2'!$A$2:$F$471,5,FALSE)</f>
        <v>23990</v>
      </c>
      <c r="N250" s="3">
        <f t="shared" si="19"/>
        <v>184195</v>
      </c>
      <c r="O250" s="3">
        <f>VLOOKUP(A250,'[1]Census Pivot-2'!$A$2:$F$471,6, FALSE)</f>
        <v>1244818</v>
      </c>
      <c r="P250" s="17">
        <f t="shared" si="21"/>
        <v>8.1380956709644226E-4</v>
      </c>
      <c r="Q250" s="17">
        <f t="shared" si="21"/>
        <v>0</v>
      </c>
      <c r="R250" s="17">
        <f t="shared" si="21"/>
        <v>0</v>
      </c>
      <c r="S250" s="17">
        <f t="shared" si="21"/>
        <v>0</v>
      </c>
      <c r="T250" s="17">
        <f t="shared" si="21"/>
        <v>5.8357649020425173E-3</v>
      </c>
      <c r="U250" s="17">
        <f t="shared" si="20"/>
        <v>5.8357649020425173E-3</v>
      </c>
      <c r="V250" s="17">
        <f t="shared" si="20"/>
        <v>7.6006406254241425E-4</v>
      </c>
    </row>
    <row r="251" spans="1:22" x14ac:dyDescent="0.2">
      <c r="A251" s="14" t="s">
        <v>265</v>
      </c>
      <c r="B251" s="15">
        <v>129</v>
      </c>
      <c r="C251" s="3">
        <v>0</v>
      </c>
      <c r="F251" s="3">
        <v>45</v>
      </c>
      <c r="G251" s="3">
        <f t="shared" si="17"/>
        <v>45</v>
      </c>
      <c r="H251" s="3">
        <f t="shared" si="18"/>
        <v>174</v>
      </c>
      <c r="I251" s="16">
        <v>118147.92000000003</v>
      </c>
      <c r="J251" s="3">
        <f>VLOOKUP(A251,'[1]Census Pivot-2'!A250:F719,2, FALSE)</f>
        <v>1116642</v>
      </c>
      <c r="K251" s="3">
        <f>VLOOKUP(A251,'[1]Census Pivot-2'!A250:F719,3, FALSE)</f>
        <v>123488</v>
      </c>
      <c r="L251" s="3">
        <f>VLOOKUP(A251,'[1]Census Pivot-2'!$A$2:$F$471,4, FALSE)</f>
        <v>59863</v>
      </c>
      <c r="M251" s="3">
        <f>VLOOKUP(A251,'[1]Census Pivot-2'!$A$2:$F$471,5,FALSE)</f>
        <v>27162</v>
      </c>
      <c r="N251" s="3">
        <f t="shared" si="19"/>
        <v>210513</v>
      </c>
      <c r="O251" s="3">
        <f>VLOOKUP(A251,'[1]Census Pivot-2'!$A$2:$F$471,6, FALSE)</f>
        <v>1327503</v>
      </c>
      <c r="P251" s="17">
        <f t="shared" si="21"/>
        <v>1.0918516381837275E-3</v>
      </c>
      <c r="Q251" s="17">
        <f t="shared" si="21"/>
        <v>0</v>
      </c>
      <c r="R251" s="17">
        <f t="shared" si="21"/>
        <v>0</v>
      </c>
      <c r="S251" s="17">
        <f t="shared" si="21"/>
        <v>0</v>
      </c>
      <c r="T251" s="17">
        <f t="shared" si="21"/>
        <v>1.6567263088137839E-3</v>
      </c>
      <c r="U251" s="17">
        <f t="shared" si="20"/>
        <v>1.6567263088137839E-3</v>
      </c>
      <c r="V251" s="17">
        <f t="shared" si="20"/>
        <v>2.1376352054267432E-4</v>
      </c>
    </row>
    <row r="252" spans="1:22" x14ac:dyDescent="0.2">
      <c r="A252" s="14" t="s">
        <v>266</v>
      </c>
      <c r="B252" s="15">
        <v>102</v>
      </c>
      <c r="C252" s="3">
        <v>0</v>
      </c>
      <c r="E252" s="3">
        <v>14</v>
      </c>
      <c r="F252" s="3">
        <v>84</v>
      </c>
      <c r="G252" s="3">
        <f t="shared" si="17"/>
        <v>98</v>
      </c>
      <c r="H252" s="3">
        <f t="shared" si="18"/>
        <v>200</v>
      </c>
      <c r="I252" s="16">
        <v>114444.20300000002</v>
      </c>
      <c r="J252" s="3">
        <f>VLOOKUP(A252,'[1]Census Pivot-2'!A251:F720,2, FALSE)</f>
        <v>1150082</v>
      </c>
      <c r="K252" s="3">
        <f>VLOOKUP(A252,'[1]Census Pivot-2'!A251:F720,3, FALSE)</f>
        <v>133240</v>
      </c>
      <c r="L252" s="3">
        <f>VLOOKUP(A252,'[1]Census Pivot-2'!$A$2:$F$471,4, FALSE)</f>
        <v>62943</v>
      </c>
      <c r="M252" s="3">
        <f>VLOOKUP(A252,'[1]Census Pivot-2'!$A$2:$F$471,5,FALSE)</f>
        <v>29117</v>
      </c>
      <c r="N252" s="3">
        <f t="shared" si="19"/>
        <v>225300</v>
      </c>
      <c r="O252" s="3">
        <f>VLOOKUP(A252,'[1]Census Pivot-2'!$A$2:$F$471,6, FALSE)</f>
        <v>1375382</v>
      </c>
      <c r="P252" s="17">
        <f t="shared" si="21"/>
        <v>8.9126401622981275E-4</v>
      </c>
      <c r="Q252" s="17">
        <f t="shared" si="21"/>
        <v>0</v>
      </c>
      <c r="R252" s="17">
        <f t="shared" si="21"/>
        <v>0</v>
      </c>
      <c r="S252" s="17">
        <f t="shared" si="21"/>
        <v>2.2242346249781548E-4</v>
      </c>
      <c r="T252" s="17">
        <f t="shared" si="21"/>
        <v>2.8849125940172407E-3</v>
      </c>
      <c r="U252" s="17">
        <f t="shared" si="20"/>
        <v>2.8849125940172407E-3</v>
      </c>
      <c r="V252" s="17">
        <f t="shared" si="20"/>
        <v>4.3497558810474924E-4</v>
      </c>
    </row>
    <row r="253" spans="1:22" x14ac:dyDescent="0.2">
      <c r="A253" s="14" t="s">
        <v>267</v>
      </c>
      <c r="B253" s="15">
        <v>112</v>
      </c>
      <c r="C253" s="3">
        <v>69</v>
      </c>
      <c r="D253" s="3">
        <v>106</v>
      </c>
      <c r="E253" s="3">
        <v>363</v>
      </c>
      <c r="F253" s="3">
        <v>605</v>
      </c>
      <c r="G253" s="3">
        <f t="shared" si="17"/>
        <v>1074</v>
      </c>
      <c r="H253" s="3">
        <f t="shared" si="18"/>
        <v>1255</v>
      </c>
      <c r="I253" s="16">
        <v>125129.478</v>
      </c>
      <c r="J253" s="3">
        <f>VLOOKUP(A253,'[1]Census Pivot-2'!A252:F721,2, FALSE)</f>
        <v>7509541</v>
      </c>
      <c r="K253" s="3">
        <f>VLOOKUP(A253,'[1]Census Pivot-2'!A252:F721,3, FALSE)</f>
        <v>577339</v>
      </c>
      <c r="L253" s="3">
        <f>VLOOKUP(A253,'[1]Census Pivot-2'!$A$2:$F$471,4, FALSE)</f>
        <v>402432</v>
      </c>
      <c r="M253" s="3">
        <f>VLOOKUP(A253,'[1]Census Pivot-2'!$A$2:$F$471,5,FALSE)</f>
        <v>161653</v>
      </c>
      <c r="N253" s="3">
        <f t="shared" si="19"/>
        <v>1141424</v>
      </c>
      <c r="O253" s="3">
        <f>VLOOKUP(A253,'[1]Census Pivot-2'!$A$2:$F$471,6, FALSE)</f>
        <v>8650548</v>
      </c>
      <c r="P253" s="17">
        <f t="shared" si="21"/>
        <v>8.9507286204774223E-4</v>
      </c>
      <c r="Q253" s="17">
        <f t="shared" si="21"/>
        <v>9.1883112429907504E-6</v>
      </c>
      <c r="R253" s="17">
        <f t="shared" si="21"/>
        <v>1.8360096927455099E-4</v>
      </c>
      <c r="S253" s="17">
        <f t="shared" si="21"/>
        <v>9.0201574427480914E-4</v>
      </c>
      <c r="T253" s="17">
        <f t="shared" si="21"/>
        <v>3.7425844246627036E-3</v>
      </c>
      <c r="U253" s="17">
        <f t="shared" si="20"/>
        <v>3.7425844246627036E-3</v>
      </c>
      <c r="V253" s="17">
        <f t="shared" si="20"/>
        <v>9.4092992612736367E-4</v>
      </c>
    </row>
    <row r="254" spans="1:22" x14ac:dyDescent="0.2">
      <c r="A254" s="14" t="s">
        <v>268</v>
      </c>
      <c r="B254" s="15">
        <v>76</v>
      </c>
      <c r="C254" s="3">
        <v>31</v>
      </c>
      <c r="D254" s="3">
        <v>92</v>
      </c>
      <c r="E254" s="3">
        <v>286</v>
      </c>
      <c r="F254" s="3">
        <v>546</v>
      </c>
      <c r="G254" s="3">
        <f t="shared" si="17"/>
        <v>924</v>
      </c>
      <c r="H254" s="3">
        <f t="shared" si="18"/>
        <v>1031</v>
      </c>
      <c r="I254" s="16">
        <v>119794</v>
      </c>
      <c r="J254" s="3">
        <f>VLOOKUP(A254,'[1]Census Pivot-2'!A253:F722,2, FALSE)</f>
        <v>7565720</v>
      </c>
      <c r="K254" s="3">
        <f>VLOOKUP(A254,'[1]Census Pivot-2'!A253:F722,3, FALSE)</f>
        <v>586232</v>
      </c>
      <c r="L254" s="3">
        <f>VLOOKUP(A254,'[1]Census Pivot-2'!$A$2:$F$471,4, FALSE)</f>
        <v>402941</v>
      </c>
      <c r="M254" s="3">
        <f>VLOOKUP(A254,'[1]Census Pivot-2'!$A$2:$F$471,5,FALSE)</f>
        <v>166414</v>
      </c>
      <c r="N254" s="3">
        <f t="shared" si="19"/>
        <v>1155587</v>
      </c>
      <c r="O254" s="3">
        <f>VLOOKUP(A254,'[1]Census Pivot-2'!$A$2:$F$471,6, FALSE)</f>
        <v>8721577</v>
      </c>
      <c r="P254" s="17">
        <f t="shared" si="21"/>
        <v>6.344224251631968E-4</v>
      </c>
      <c r="Q254" s="17">
        <f t="shared" si="21"/>
        <v>4.0974289294343434E-6</v>
      </c>
      <c r="R254" s="17">
        <f t="shared" si="21"/>
        <v>1.5693445598329671E-4</v>
      </c>
      <c r="S254" s="17">
        <f t="shared" si="21"/>
        <v>7.0978133275094869E-4</v>
      </c>
      <c r="T254" s="17">
        <f t="shared" si="21"/>
        <v>3.2809739565180813E-3</v>
      </c>
      <c r="U254" s="17">
        <f t="shared" si="20"/>
        <v>3.2809739565180813E-3</v>
      </c>
      <c r="V254" s="17">
        <f t="shared" si="20"/>
        <v>7.9959362644266502E-4</v>
      </c>
    </row>
    <row r="255" spans="1:22" x14ac:dyDescent="0.2">
      <c r="A255" s="14" t="s">
        <v>269</v>
      </c>
      <c r="B255" s="15">
        <v>116</v>
      </c>
      <c r="C255" s="3">
        <v>58</v>
      </c>
      <c r="D255" s="3">
        <v>94</v>
      </c>
      <c r="E255" s="3">
        <v>292</v>
      </c>
      <c r="F255" s="3">
        <v>603</v>
      </c>
      <c r="G255" s="3">
        <f t="shared" si="17"/>
        <v>989</v>
      </c>
      <c r="H255" s="3">
        <f t="shared" si="18"/>
        <v>1163</v>
      </c>
      <c r="I255" s="16">
        <v>191125.13699999999</v>
      </c>
      <c r="J255" s="3">
        <f>VLOOKUP(A255,'[1]Census Pivot-2'!A254:F723,2, FALSE)</f>
        <v>7576794</v>
      </c>
      <c r="K255" s="3">
        <f>VLOOKUP(A255,'[1]Census Pivot-2'!A254:F723,3, FALSE)</f>
        <v>600154</v>
      </c>
      <c r="L255" s="3">
        <f>VLOOKUP(A255,'[1]Census Pivot-2'!$A$2:$F$471,4, FALSE)</f>
        <v>400734</v>
      </c>
      <c r="M255" s="3">
        <f>VLOOKUP(A255,'[1]Census Pivot-2'!$A$2:$F$471,5,FALSE)</f>
        <v>172154</v>
      </c>
      <c r="N255" s="3">
        <f t="shared" si="19"/>
        <v>1173042</v>
      </c>
      <c r="O255" s="3">
        <f>VLOOKUP(A255,'[1]Census Pivot-2'!$A$2:$F$471,6, FALSE)</f>
        <v>8753064</v>
      </c>
      <c r="P255" s="17">
        <f t="shared" si="21"/>
        <v>6.0693220065553182E-4</v>
      </c>
      <c r="Q255" s="17">
        <f t="shared" si="21"/>
        <v>7.6549527412253785E-6</v>
      </c>
      <c r="R255" s="17">
        <f t="shared" si="21"/>
        <v>1.5662646587375907E-4</v>
      </c>
      <c r="S255" s="17">
        <f t="shared" si="21"/>
        <v>7.2866290357194549E-4</v>
      </c>
      <c r="T255" s="17">
        <f t="shared" si="21"/>
        <v>3.5026778349617205E-3</v>
      </c>
      <c r="U255" s="17">
        <f t="shared" si="20"/>
        <v>3.5026778349617205E-3</v>
      </c>
      <c r="V255" s="17">
        <f t="shared" si="20"/>
        <v>8.4310706692513997E-4</v>
      </c>
    </row>
    <row r="256" spans="1:22" x14ac:dyDescent="0.2">
      <c r="A256" s="14" t="s">
        <v>270</v>
      </c>
      <c r="B256" s="15">
        <v>86</v>
      </c>
      <c r="C256" s="3">
        <v>23</v>
      </c>
      <c r="D256" s="3">
        <v>98</v>
      </c>
      <c r="E256" s="3">
        <v>283</v>
      </c>
      <c r="F256" s="3">
        <v>571</v>
      </c>
      <c r="G256" s="3">
        <f t="shared" si="17"/>
        <v>952</v>
      </c>
      <c r="H256" s="3">
        <f t="shared" si="18"/>
        <v>1061</v>
      </c>
      <c r="I256" s="16">
        <v>185449.88399999993</v>
      </c>
      <c r="J256" s="3">
        <f>VLOOKUP(A256,'[1]Census Pivot-2'!A255:F724,2, FALSE)</f>
        <v>7597578</v>
      </c>
      <c r="K256" s="3">
        <f>VLOOKUP(A256,'[1]Census Pivot-2'!A255:F724,3, FALSE)</f>
        <v>622644</v>
      </c>
      <c r="L256" s="3">
        <f>VLOOKUP(A256,'[1]Census Pivot-2'!$A$2:$F$471,4, FALSE)</f>
        <v>397867</v>
      </c>
      <c r="M256" s="3">
        <f>VLOOKUP(A256,'[1]Census Pivot-2'!$A$2:$F$471,5,FALSE)</f>
        <v>177894</v>
      </c>
      <c r="N256" s="3">
        <f t="shared" si="19"/>
        <v>1198405</v>
      </c>
      <c r="O256" s="3">
        <f>VLOOKUP(A256,'[1]Census Pivot-2'!$A$2:$F$471,6, FALSE)</f>
        <v>8793888</v>
      </c>
      <c r="P256" s="17">
        <f t="shared" si="21"/>
        <v>4.6373714636564577E-4</v>
      </c>
      <c r="Q256" s="17">
        <f t="shared" si="21"/>
        <v>3.0272805359813351E-6</v>
      </c>
      <c r="R256" s="17">
        <f t="shared" si="21"/>
        <v>1.573933098207001E-4</v>
      </c>
      <c r="S256" s="17">
        <f t="shared" si="21"/>
        <v>7.1129296976125186E-4</v>
      </c>
      <c r="T256" s="17">
        <f t="shared" si="21"/>
        <v>3.2097766085421656E-3</v>
      </c>
      <c r="U256" s="17">
        <f t="shared" si="20"/>
        <v>3.2097766085421656E-3</v>
      </c>
      <c r="V256" s="17">
        <f t="shared" si="20"/>
        <v>7.9438920899028292E-4</v>
      </c>
    </row>
    <row r="257" spans="1:22" x14ac:dyDescent="0.2">
      <c r="A257" s="14" t="s">
        <v>271</v>
      </c>
      <c r="B257" s="15">
        <v>104</v>
      </c>
      <c r="C257" s="3">
        <v>63</v>
      </c>
      <c r="D257" s="3">
        <v>122</v>
      </c>
      <c r="E257" s="3">
        <v>334</v>
      </c>
      <c r="F257" s="3">
        <v>690</v>
      </c>
      <c r="G257" s="3">
        <f t="shared" si="17"/>
        <v>1146</v>
      </c>
      <c r="H257" s="3">
        <f t="shared" si="18"/>
        <v>1313</v>
      </c>
      <c r="I257" s="16">
        <v>185713.505</v>
      </c>
      <c r="J257" s="3">
        <f>VLOOKUP(A257,'[1]Census Pivot-2'!A256:F725,2, FALSE)</f>
        <v>7610471</v>
      </c>
      <c r="K257" s="3">
        <f>VLOOKUP(A257,'[1]Census Pivot-2'!A256:F725,3, FALSE)</f>
        <v>643652</v>
      </c>
      <c r="L257" s="3">
        <f>VLOOKUP(A257,'[1]Census Pivot-2'!$A$2:$F$471,4, FALSE)</f>
        <v>393736</v>
      </c>
      <c r="M257" s="3">
        <f>VLOOKUP(A257,'[1]Census Pivot-2'!$A$2:$F$471,5,FALSE)</f>
        <v>184430</v>
      </c>
      <c r="N257" s="3">
        <f t="shared" si="19"/>
        <v>1221818</v>
      </c>
      <c r="O257" s="3">
        <f>VLOOKUP(A257,'[1]Census Pivot-2'!$A$2:$F$471,6, FALSE)</f>
        <v>8832406</v>
      </c>
      <c r="P257" s="17">
        <f t="shared" si="21"/>
        <v>5.6000235416374269E-4</v>
      </c>
      <c r="Q257" s="17">
        <f t="shared" si="21"/>
        <v>8.2780684664589082E-6</v>
      </c>
      <c r="R257" s="17">
        <f t="shared" si="21"/>
        <v>1.8954341787176922E-4</v>
      </c>
      <c r="S257" s="17">
        <f t="shared" si="21"/>
        <v>8.4828412946746045E-4</v>
      </c>
      <c r="T257" s="17">
        <f t="shared" si="21"/>
        <v>3.7412568454156048E-3</v>
      </c>
      <c r="U257" s="17">
        <f t="shared" si="20"/>
        <v>3.7412568454156048E-3</v>
      </c>
      <c r="V257" s="17">
        <f t="shared" si="20"/>
        <v>9.3794656814681079E-4</v>
      </c>
    </row>
    <row r="258" spans="1:22" x14ac:dyDescent="0.2">
      <c r="A258" s="14" t="s">
        <v>272</v>
      </c>
      <c r="B258" s="15">
        <v>89</v>
      </c>
      <c r="C258" s="3">
        <v>43</v>
      </c>
      <c r="D258" s="3">
        <v>119</v>
      </c>
      <c r="E258" s="3">
        <v>274</v>
      </c>
      <c r="F258" s="3">
        <v>633</v>
      </c>
      <c r="G258" s="3">
        <f t="shared" si="17"/>
        <v>1026</v>
      </c>
      <c r="H258" s="3">
        <f t="shared" si="18"/>
        <v>1158</v>
      </c>
      <c r="I258" s="16">
        <v>181017.65800000002</v>
      </c>
      <c r="J258" s="3">
        <f>VLOOKUP(A258,'[1]Census Pivot-2'!A257:F726,2, FALSE)</f>
        <v>7630193</v>
      </c>
      <c r="K258" s="3">
        <f>VLOOKUP(A258,'[1]Census Pivot-2'!A257:F726,3, FALSE)</f>
        <v>669593</v>
      </c>
      <c r="L258" s="3">
        <f>VLOOKUP(A258,'[1]Census Pivot-2'!$A$2:$F$471,4, FALSE)</f>
        <v>389663</v>
      </c>
      <c r="M258" s="3">
        <f>VLOOKUP(A258,'[1]Census Pivot-2'!$A$2:$F$471,5,FALSE)</f>
        <v>188697</v>
      </c>
      <c r="N258" s="3">
        <f t="shared" si="19"/>
        <v>1247953</v>
      </c>
      <c r="O258" s="3">
        <f>VLOOKUP(A258,'[1]Census Pivot-2'!$A$2:$F$471,6, FALSE)</f>
        <v>8874374</v>
      </c>
      <c r="P258" s="17">
        <f t="shared" si="21"/>
        <v>4.9166474134805114E-4</v>
      </c>
      <c r="Q258" s="17">
        <f t="shared" si="21"/>
        <v>5.6355062054131531E-6</v>
      </c>
      <c r="R258" s="17">
        <f t="shared" si="21"/>
        <v>1.7771989850551008E-4</v>
      </c>
      <c r="S258" s="17">
        <f t="shared" si="21"/>
        <v>7.0317171504607828E-4</v>
      </c>
      <c r="T258" s="17">
        <f t="shared" si="21"/>
        <v>3.3545843336142069E-3</v>
      </c>
      <c r="U258" s="17">
        <f t="shared" si="20"/>
        <v>3.3545843336142069E-3</v>
      </c>
      <c r="V258" s="17">
        <f t="shared" si="20"/>
        <v>8.2214634685761408E-4</v>
      </c>
    </row>
    <row r="259" spans="1:22" x14ac:dyDescent="0.2">
      <c r="A259" s="14" t="s">
        <v>273</v>
      </c>
      <c r="B259" s="15">
        <v>107</v>
      </c>
      <c r="C259" s="3">
        <v>53</v>
      </c>
      <c r="D259" s="3">
        <v>140</v>
      </c>
      <c r="E259" s="3">
        <v>331</v>
      </c>
      <c r="F259" s="3">
        <v>754</v>
      </c>
      <c r="G259" s="3">
        <f t="shared" si="17"/>
        <v>1225</v>
      </c>
      <c r="H259" s="3">
        <f t="shared" si="18"/>
        <v>1385</v>
      </c>
      <c r="I259" s="16">
        <v>179345.48299999998</v>
      </c>
      <c r="J259" s="3">
        <f>VLOOKUP(A259,'[1]Census Pivot-2'!A258:F727,2, FALSE)</f>
        <v>7624168</v>
      </c>
      <c r="K259" s="3">
        <f>VLOOKUP(A259,'[1]Census Pivot-2'!A258:F727,3, FALSE)</f>
        <v>699333</v>
      </c>
      <c r="L259" s="3">
        <f>VLOOKUP(A259,'[1]Census Pivot-2'!$A$2:$F$471,4, FALSE)</f>
        <v>388818</v>
      </c>
      <c r="M259" s="3">
        <f>VLOOKUP(A259,'[1]Census Pivot-2'!$A$2:$F$471,5,FALSE)</f>
        <v>191619</v>
      </c>
      <c r="N259" s="3">
        <f t="shared" si="19"/>
        <v>1279770</v>
      </c>
      <c r="O259" s="3">
        <f>VLOOKUP(A259,'[1]Census Pivot-2'!$A$2:$F$471,6, FALSE)</f>
        <v>8904413</v>
      </c>
      <c r="P259" s="17">
        <f t="shared" si="21"/>
        <v>5.9661385505873049E-4</v>
      </c>
      <c r="Q259" s="17">
        <f t="shared" si="21"/>
        <v>6.9515781918761495E-6</v>
      </c>
      <c r="R259" s="17">
        <f t="shared" si="21"/>
        <v>2.0019075318911019E-4</v>
      </c>
      <c r="S259" s="17">
        <f t="shared" si="21"/>
        <v>8.5129803661353122E-4</v>
      </c>
      <c r="T259" s="17">
        <f t="shared" si="21"/>
        <v>3.9348916339193921E-3</v>
      </c>
      <c r="U259" s="17">
        <f t="shared" si="20"/>
        <v>3.9348916339193921E-3</v>
      </c>
      <c r="V259" s="17">
        <f t="shared" si="20"/>
        <v>9.5720324745852774E-4</v>
      </c>
    </row>
    <row r="260" spans="1:22" x14ac:dyDescent="0.2">
      <c r="A260" s="14" t="s">
        <v>274</v>
      </c>
      <c r="B260" s="15">
        <v>97</v>
      </c>
      <c r="C260" s="3">
        <v>63</v>
      </c>
      <c r="D260" s="3">
        <v>159</v>
      </c>
      <c r="E260" s="3">
        <v>281</v>
      </c>
      <c r="F260" s="3">
        <v>581</v>
      </c>
      <c r="G260" s="3">
        <f t="shared" ref="G260:G323" si="22">SUM(D260,E260,F260)</f>
        <v>1021</v>
      </c>
      <c r="H260" s="3">
        <f t="shared" ref="H260:H323" si="23">SUM(B260,C260,D260,E260,F260)</f>
        <v>1181</v>
      </c>
      <c r="I260" s="16">
        <v>174713.92600000001</v>
      </c>
      <c r="J260" s="3">
        <f>VLOOKUP(A260,'[1]Census Pivot-2'!A259:F728,2, FALSE)</f>
        <v>7550305</v>
      </c>
      <c r="K260" s="3">
        <f>VLOOKUP(A260,'[1]Census Pivot-2'!A259:F728,3, FALSE)</f>
        <v>720345</v>
      </c>
      <c r="L260" s="3">
        <f>VLOOKUP(A260,'[1]Census Pivot-2'!$A$2:$F$471,4, FALSE)</f>
        <v>387962</v>
      </c>
      <c r="M260" s="3">
        <f>VLOOKUP(A260,'[1]Census Pivot-2'!$A$2:$F$471,5,FALSE)</f>
        <v>193387</v>
      </c>
      <c r="N260" s="3">
        <f t="shared" ref="N260:N323" si="24">SUM(K260,L260,M260)</f>
        <v>1301694</v>
      </c>
      <c r="O260" s="3">
        <f>VLOOKUP(A260,'[1]Census Pivot-2'!$A$2:$F$471,6, FALSE)</f>
        <v>8850952</v>
      </c>
      <c r="P260" s="17">
        <f t="shared" si="21"/>
        <v>5.5519329352143345E-4</v>
      </c>
      <c r="Q260" s="17">
        <f t="shared" si="21"/>
        <v>8.344033784065677E-6</v>
      </c>
      <c r="R260" s="17">
        <f t="shared" si="21"/>
        <v>2.2072756804031402E-4</v>
      </c>
      <c r="S260" s="17">
        <f t="shared" si="21"/>
        <v>7.2429774050035824E-4</v>
      </c>
      <c r="T260" s="17">
        <f t="shared" si="21"/>
        <v>3.0043384508782905E-3</v>
      </c>
      <c r="U260" s="17">
        <f t="shared" ref="U260:V323" si="25">F260/M260</f>
        <v>3.0043384508782905E-3</v>
      </c>
      <c r="V260" s="17">
        <f t="shared" si="25"/>
        <v>7.8436253067157107E-4</v>
      </c>
    </row>
    <row r="261" spans="1:22" x14ac:dyDescent="0.2">
      <c r="A261" s="14" t="s">
        <v>275</v>
      </c>
      <c r="B261" s="15">
        <v>115</v>
      </c>
      <c r="C261" s="3">
        <v>69</v>
      </c>
      <c r="D261" s="3">
        <v>131</v>
      </c>
      <c r="E261" s="3">
        <v>343</v>
      </c>
      <c r="F261" s="3">
        <v>650</v>
      </c>
      <c r="G261" s="3">
        <f t="shared" si="22"/>
        <v>1124</v>
      </c>
      <c r="H261" s="3">
        <f t="shared" si="23"/>
        <v>1308</v>
      </c>
      <c r="I261" s="16">
        <v>176123.11199999999</v>
      </c>
      <c r="J261" s="3">
        <f>VLOOKUP(A261,'[1]Census Pivot-2'!A260:F729,2, FALSE)</f>
        <v>7747113</v>
      </c>
      <c r="K261" s="3">
        <f>VLOOKUP(A261,'[1]Census Pivot-2'!A260:F729,3, FALSE)</f>
        <v>763913</v>
      </c>
      <c r="L261" s="3">
        <f>VLOOKUP(A261,'[1]Census Pivot-2'!$A$2:$F$471,4, FALSE)</f>
        <v>404170</v>
      </c>
      <c r="M261" s="3">
        <f>VLOOKUP(A261,'[1]Census Pivot-2'!$A$2:$F$471,5,FALSE)</f>
        <v>200709</v>
      </c>
      <c r="N261" s="3">
        <f t="shared" si="24"/>
        <v>1368792</v>
      </c>
      <c r="O261" s="3">
        <f>VLOOKUP(A261,'[1]Census Pivot-2'!$A$2:$F$471,6, FALSE)</f>
        <v>9115905</v>
      </c>
      <c r="P261" s="17">
        <f t="shared" si="21"/>
        <v>6.5295235073974849E-4</v>
      </c>
      <c r="Q261" s="17">
        <f t="shared" si="21"/>
        <v>8.9065436376105523E-6</v>
      </c>
      <c r="R261" s="17">
        <f t="shared" si="21"/>
        <v>1.7148549638505955E-4</v>
      </c>
      <c r="S261" s="17">
        <f t="shared" si="21"/>
        <v>8.4865279461612689E-4</v>
      </c>
      <c r="T261" s="17">
        <f t="shared" si="21"/>
        <v>3.238519448554873E-3</v>
      </c>
      <c r="U261" s="17">
        <f t="shared" si="25"/>
        <v>3.238519448554873E-3</v>
      </c>
      <c r="V261" s="17">
        <f t="shared" si="25"/>
        <v>8.2116201731161488E-4</v>
      </c>
    </row>
    <row r="262" spans="1:22" x14ac:dyDescent="0.2">
      <c r="A262" s="14" t="s">
        <v>276</v>
      </c>
      <c r="B262" s="15">
        <v>99</v>
      </c>
      <c r="C262" s="3">
        <v>0</v>
      </c>
      <c r="F262" s="3">
        <v>112</v>
      </c>
      <c r="G262" s="3">
        <f t="shared" si="22"/>
        <v>112</v>
      </c>
      <c r="H262" s="3">
        <f t="shared" si="23"/>
        <v>211</v>
      </c>
      <c r="I262" s="16">
        <v>175312.72199999998</v>
      </c>
      <c r="J262" s="3">
        <f>VLOOKUP(A262,'[1]Census Pivot-2'!A261:F730,2, FALSE)</f>
        <v>1717246</v>
      </c>
      <c r="K262" s="3">
        <f>VLOOKUP(A262,'[1]Census Pivot-2'!A261:F730,3, FALSE)</f>
        <v>132614</v>
      </c>
      <c r="L262" s="3">
        <f>VLOOKUP(A262,'[1]Census Pivot-2'!$A$2:$F$471,4, FALSE)</f>
        <v>84984</v>
      </c>
      <c r="M262" s="3">
        <f>VLOOKUP(A262,'[1]Census Pivot-2'!$A$2:$F$471,5,FALSE)</f>
        <v>31078</v>
      </c>
      <c r="N262" s="3">
        <f t="shared" si="24"/>
        <v>248676</v>
      </c>
      <c r="O262" s="3">
        <f>VLOOKUP(A262,'[1]Census Pivot-2'!$A$2:$F$471,6, FALSE)</f>
        <v>1964860</v>
      </c>
      <c r="P262" s="17">
        <f t="shared" si="21"/>
        <v>5.6470516726105026E-4</v>
      </c>
      <c r="Q262" s="17">
        <f t="shared" si="21"/>
        <v>0</v>
      </c>
      <c r="R262" s="17">
        <f t="shared" si="21"/>
        <v>0</v>
      </c>
      <c r="S262" s="17">
        <f t="shared" si="21"/>
        <v>0</v>
      </c>
      <c r="T262" s="17">
        <f t="shared" si="21"/>
        <v>3.6038355106506209E-3</v>
      </c>
      <c r="U262" s="17">
        <f t="shared" si="25"/>
        <v>3.6038355106506209E-3</v>
      </c>
      <c r="V262" s="17">
        <f t="shared" si="25"/>
        <v>4.5038524023227009E-4</v>
      </c>
    </row>
    <row r="263" spans="1:22" x14ac:dyDescent="0.2">
      <c r="A263" s="14" t="s">
        <v>277</v>
      </c>
      <c r="B263" s="15">
        <v>108</v>
      </c>
      <c r="C263" s="3">
        <v>0</v>
      </c>
      <c r="E263" s="3">
        <v>23</v>
      </c>
      <c r="F263" s="3">
        <v>109</v>
      </c>
      <c r="G263" s="3">
        <f t="shared" si="22"/>
        <v>132</v>
      </c>
      <c r="H263" s="3">
        <f t="shared" si="23"/>
        <v>240</v>
      </c>
      <c r="I263" s="16">
        <v>174794</v>
      </c>
      <c r="J263" s="3">
        <f>VLOOKUP(A263,'[1]Census Pivot-2'!A262:F731,2, FALSE)</f>
        <v>1838948</v>
      </c>
      <c r="K263" s="3">
        <f>VLOOKUP(A263,'[1]Census Pivot-2'!A262:F731,3, FALSE)</f>
        <v>149408</v>
      </c>
      <c r="L263" s="3">
        <f>VLOOKUP(A263,'[1]Census Pivot-2'!$A$2:$F$471,4, FALSE)</f>
        <v>86890</v>
      </c>
      <c r="M263" s="3">
        <f>VLOOKUP(A263,'[1]Census Pivot-2'!$A$2:$F$471,5,FALSE)</f>
        <v>31527</v>
      </c>
      <c r="N263" s="3">
        <f t="shared" si="24"/>
        <v>267825</v>
      </c>
      <c r="O263" s="3">
        <f>VLOOKUP(A263,'[1]Census Pivot-2'!$A$2:$F$471,6, FALSE)</f>
        <v>2107569</v>
      </c>
      <c r="P263" s="17">
        <f t="shared" si="21"/>
        <v>6.1787017861024982E-4</v>
      </c>
      <c r="Q263" s="17">
        <f t="shared" si="21"/>
        <v>0</v>
      </c>
      <c r="R263" s="17">
        <f t="shared" si="21"/>
        <v>0</v>
      </c>
      <c r="S263" s="17">
        <f t="shared" si="21"/>
        <v>2.6470249741051904E-4</v>
      </c>
      <c r="T263" s="17">
        <f t="shared" si="21"/>
        <v>3.4573540140197291E-3</v>
      </c>
      <c r="U263" s="17">
        <f t="shared" si="25"/>
        <v>3.4573540140197291E-3</v>
      </c>
      <c r="V263" s="17">
        <f t="shared" si="25"/>
        <v>4.928591430971717E-4</v>
      </c>
    </row>
    <row r="264" spans="1:22" x14ac:dyDescent="0.2">
      <c r="A264" s="14" t="s">
        <v>278</v>
      </c>
      <c r="B264" s="15">
        <v>118</v>
      </c>
      <c r="C264" s="3">
        <v>0</v>
      </c>
      <c r="E264" s="3">
        <v>24</v>
      </c>
      <c r="F264" s="3">
        <v>138</v>
      </c>
      <c r="G264" s="3">
        <f t="shared" si="22"/>
        <v>162</v>
      </c>
      <c r="H264" s="3">
        <f t="shared" si="23"/>
        <v>280</v>
      </c>
      <c r="I264" s="16">
        <v>75863.43299999999</v>
      </c>
      <c r="J264" s="3">
        <f>VLOOKUP(A264,'[1]Census Pivot-2'!A263:F732,2, FALSE)</f>
        <v>1782466</v>
      </c>
      <c r="K264" s="3">
        <f>VLOOKUP(A264,'[1]Census Pivot-2'!A263:F732,3, FALSE)</f>
        <v>150234</v>
      </c>
      <c r="L264" s="3">
        <f>VLOOKUP(A264,'[1]Census Pivot-2'!$A$2:$F$471,4, FALSE)</f>
        <v>84753</v>
      </c>
      <c r="M264" s="3">
        <f>VLOOKUP(A264,'[1]Census Pivot-2'!$A$2:$F$471,5,FALSE)</f>
        <v>31529</v>
      </c>
      <c r="N264" s="3">
        <f t="shared" si="24"/>
        <v>266516</v>
      </c>
      <c r="O264" s="3">
        <f>VLOOKUP(A264,'[1]Census Pivot-2'!$A$2:$F$471,6, FALSE)</f>
        <v>2050625</v>
      </c>
      <c r="P264" s="17">
        <f t="shared" si="21"/>
        <v>1.555426578177658E-3</v>
      </c>
      <c r="Q264" s="17">
        <f t="shared" si="21"/>
        <v>0</v>
      </c>
      <c r="R264" s="17">
        <f t="shared" si="21"/>
        <v>0</v>
      </c>
      <c r="S264" s="17">
        <f t="shared" si="21"/>
        <v>2.8317581678524652E-4</v>
      </c>
      <c r="T264" s="17">
        <f t="shared" si="21"/>
        <v>4.3769228329474455E-3</v>
      </c>
      <c r="U264" s="17">
        <f t="shared" si="25"/>
        <v>4.3769228329474455E-3</v>
      </c>
      <c r="V264" s="17">
        <f t="shared" si="25"/>
        <v>6.0784343153881938E-4</v>
      </c>
    </row>
    <row r="265" spans="1:22" x14ac:dyDescent="0.2">
      <c r="A265" s="14" t="s">
        <v>279</v>
      </c>
      <c r="B265" s="15">
        <v>88</v>
      </c>
      <c r="C265" s="3">
        <v>0</v>
      </c>
      <c r="E265" s="3">
        <v>10</v>
      </c>
      <c r="F265" s="3">
        <v>93</v>
      </c>
      <c r="G265" s="3">
        <f t="shared" si="22"/>
        <v>103</v>
      </c>
      <c r="H265" s="3">
        <f t="shared" si="23"/>
        <v>191</v>
      </c>
      <c r="I265" s="16">
        <v>72299.672999999995</v>
      </c>
      <c r="J265" s="3">
        <f>VLOOKUP(A265,'[1]Census Pivot-2'!A264:F733,2, FALSE)</f>
        <v>1750878</v>
      </c>
      <c r="K265" s="3">
        <f>VLOOKUP(A265,'[1]Census Pivot-2'!A264:F733,3, FALSE)</f>
        <v>150571</v>
      </c>
      <c r="L265" s="3">
        <f>VLOOKUP(A265,'[1]Census Pivot-2'!$A$2:$F$471,4, FALSE)</f>
        <v>83798</v>
      </c>
      <c r="M265" s="3">
        <f>VLOOKUP(A265,'[1]Census Pivot-2'!$A$2:$F$471,5,FALSE)</f>
        <v>32117</v>
      </c>
      <c r="N265" s="3">
        <f t="shared" si="24"/>
        <v>266486</v>
      </c>
      <c r="O265" s="3">
        <f>VLOOKUP(A265,'[1]Census Pivot-2'!$A$2:$F$471,6, FALSE)</f>
        <v>2016248</v>
      </c>
      <c r="P265" s="17">
        <f t="shared" si="21"/>
        <v>1.2171562656998463E-3</v>
      </c>
      <c r="Q265" s="17">
        <f t="shared" si="21"/>
        <v>0</v>
      </c>
      <c r="R265" s="17">
        <f t="shared" si="21"/>
        <v>0</v>
      </c>
      <c r="S265" s="17">
        <f t="shared" si="21"/>
        <v>1.1933459032435142E-4</v>
      </c>
      <c r="T265" s="17">
        <f t="shared" si="21"/>
        <v>2.8956627331319863E-3</v>
      </c>
      <c r="U265" s="17">
        <f t="shared" si="25"/>
        <v>2.8956627331319863E-3</v>
      </c>
      <c r="V265" s="17">
        <f t="shared" si="25"/>
        <v>3.8651186178636024E-4</v>
      </c>
    </row>
    <row r="266" spans="1:22" x14ac:dyDescent="0.2">
      <c r="A266" s="14" t="s">
        <v>280</v>
      </c>
      <c r="B266" s="15">
        <v>111</v>
      </c>
      <c r="C266" s="3">
        <v>0</v>
      </c>
      <c r="E266" s="3">
        <v>45</v>
      </c>
      <c r="F266" s="3">
        <v>121</v>
      </c>
      <c r="G266" s="3">
        <f t="shared" si="22"/>
        <v>166</v>
      </c>
      <c r="H266" s="3">
        <f t="shared" si="23"/>
        <v>277</v>
      </c>
      <c r="I266" s="16">
        <v>69428.031999999992</v>
      </c>
      <c r="J266" s="3">
        <f>VLOOKUP(A266,'[1]Census Pivot-2'!A265:F734,2, FALSE)</f>
        <v>1784452</v>
      </c>
      <c r="K266" s="3">
        <f>VLOOKUP(A266,'[1]Census Pivot-2'!A265:F734,3, FALSE)</f>
        <v>161556</v>
      </c>
      <c r="L266" s="3">
        <f>VLOOKUP(A266,'[1]Census Pivot-2'!$A$2:$F$471,4, FALSE)</f>
        <v>88175</v>
      </c>
      <c r="M266" s="3">
        <f>VLOOKUP(A266,'[1]Census Pivot-2'!$A$2:$F$471,5,FALSE)</f>
        <v>33532</v>
      </c>
      <c r="N266" s="3">
        <f t="shared" si="24"/>
        <v>283263</v>
      </c>
      <c r="O266" s="3">
        <f>VLOOKUP(A266,'[1]Census Pivot-2'!$A$2:$F$471,6, FALSE)</f>
        <v>2067785</v>
      </c>
      <c r="P266" s="17">
        <f t="shared" si="21"/>
        <v>1.5987778538789636E-3</v>
      </c>
      <c r="Q266" s="17">
        <f t="shared" si="21"/>
        <v>0</v>
      </c>
      <c r="R266" s="17">
        <f t="shared" si="21"/>
        <v>0</v>
      </c>
      <c r="S266" s="17">
        <f t="shared" si="21"/>
        <v>5.1034873830450812E-4</v>
      </c>
      <c r="T266" s="17">
        <f t="shared" si="21"/>
        <v>3.6084933794584277E-3</v>
      </c>
      <c r="U266" s="17">
        <f t="shared" si="25"/>
        <v>3.6084933794584277E-3</v>
      </c>
      <c r="V266" s="17">
        <f t="shared" si="25"/>
        <v>5.8602782573085785E-4</v>
      </c>
    </row>
    <row r="267" spans="1:22" x14ac:dyDescent="0.2">
      <c r="A267" s="14" t="s">
        <v>281</v>
      </c>
      <c r="B267" s="15">
        <v>92</v>
      </c>
      <c r="C267" s="3">
        <v>0</v>
      </c>
      <c r="D267" s="3">
        <v>10</v>
      </c>
      <c r="E267" s="3">
        <v>22</v>
      </c>
      <c r="F267" s="3">
        <v>97</v>
      </c>
      <c r="G267" s="3">
        <f t="shared" si="22"/>
        <v>129</v>
      </c>
      <c r="H267" s="3">
        <f t="shared" si="23"/>
        <v>221</v>
      </c>
      <c r="I267" s="16">
        <v>69384.82699999999</v>
      </c>
      <c r="J267" s="3">
        <f>VLOOKUP(A267,'[1]Census Pivot-2'!A266:F735,2, FALSE)</f>
        <v>1726784</v>
      </c>
      <c r="K267" s="3">
        <f>VLOOKUP(A267,'[1]Census Pivot-2'!A266:F735,3, FALSE)</f>
        <v>163636</v>
      </c>
      <c r="L267" s="3">
        <f>VLOOKUP(A267,'[1]Census Pivot-2'!$A$2:$F$471,4, FALSE)</f>
        <v>87908</v>
      </c>
      <c r="M267" s="3">
        <f>VLOOKUP(A267,'[1]Census Pivot-2'!$A$2:$F$471,5,FALSE)</f>
        <v>32154</v>
      </c>
      <c r="N267" s="3">
        <f t="shared" si="24"/>
        <v>283698</v>
      </c>
      <c r="O267" s="3">
        <f>VLOOKUP(A267,'[1]Census Pivot-2'!$A$2:$F$471,6, FALSE)</f>
        <v>2008756</v>
      </c>
      <c r="P267" s="17">
        <f t="shared" si="21"/>
        <v>1.3259383063677598E-3</v>
      </c>
      <c r="Q267" s="17">
        <f t="shared" si="21"/>
        <v>0</v>
      </c>
      <c r="R267" s="17">
        <f t="shared" si="21"/>
        <v>6.1111246913882032E-5</v>
      </c>
      <c r="S267" s="17">
        <f t="shared" si="21"/>
        <v>2.5026163716612823E-4</v>
      </c>
      <c r="T267" s="17">
        <f t="shared" si="21"/>
        <v>3.0167319773589602E-3</v>
      </c>
      <c r="U267" s="17">
        <f t="shared" si="25"/>
        <v>3.0167319773589602E-3</v>
      </c>
      <c r="V267" s="17">
        <f t="shared" si="25"/>
        <v>4.5470888057018378E-4</v>
      </c>
    </row>
    <row r="268" spans="1:22" x14ac:dyDescent="0.2">
      <c r="A268" s="14" t="s">
        <v>282</v>
      </c>
      <c r="B268" s="15">
        <v>106</v>
      </c>
      <c r="C268" s="3">
        <v>0</v>
      </c>
      <c r="D268" s="3">
        <v>11</v>
      </c>
      <c r="E268" s="3">
        <v>30</v>
      </c>
      <c r="F268" s="3">
        <v>74</v>
      </c>
      <c r="G268" s="3">
        <f t="shared" si="22"/>
        <v>115</v>
      </c>
      <c r="H268" s="3">
        <f t="shared" si="23"/>
        <v>221</v>
      </c>
      <c r="I268" s="16">
        <v>68047.467999999993</v>
      </c>
      <c r="J268" s="3">
        <f>VLOOKUP(A268,'[1]Census Pivot-2'!A267:F736,2, FALSE)</f>
        <v>1659057</v>
      </c>
      <c r="K268" s="3">
        <f>VLOOKUP(A268,'[1]Census Pivot-2'!A267:F736,3, FALSE)</f>
        <v>163727</v>
      </c>
      <c r="L268" s="3">
        <f>VLOOKUP(A268,'[1]Census Pivot-2'!$A$2:$F$471,4, FALSE)</f>
        <v>85566</v>
      </c>
      <c r="M268" s="3">
        <f>VLOOKUP(A268,'[1]Census Pivot-2'!$A$2:$F$471,5,FALSE)</f>
        <v>31964</v>
      </c>
      <c r="N268" s="3">
        <f t="shared" si="24"/>
        <v>281257</v>
      </c>
      <c r="O268" s="3">
        <f>VLOOKUP(A268,'[1]Census Pivot-2'!$A$2:$F$471,6, FALSE)</f>
        <v>1939978</v>
      </c>
      <c r="P268" s="17">
        <f t="shared" si="21"/>
        <v>1.5577361379559341E-3</v>
      </c>
      <c r="Q268" s="17">
        <f t="shared" si="21"/>
        <v>0</v>
      </c>
      <c r="R268" s="17">
        <f t="shared" si="21"/>
        <v>6.7185009192130809E-5</v>
      </c>
      <c r="S268" s="17">
        <f t="shared" si="21"/>
        <v>3.5060654933034147E-4</v>
      </c>
      <c r="T268" s="17">
        <f t="shared" si="21"/>
        <v>2.3151044925541235E-3</v>
      </c>
      <c r="U268" s="17">
        <f t="shared" si="25"/>
        <v>2.3151044925541235E-3</v>
      </c>
      <c r="V268" s="17">
        <f t="shared" si="25"/>
        <v>4.0887871235204811E-4</v>
      </c>
    </row>
    <row r="269" spans="1:22" x14ac:dyDescent="0.2">
      <c r="A269" s="14" t="s">
        <v>283</v>
      </c>
      <c r="B269" s="15">
        <v>90</v>
      </c>
      <c r="C269" s="3">
        <v>0</v>
      </c>
      <c r="E269" s="3">
        <v>38</v>
      </c>
      <c r="F269" s="3">
        <v>81</v>
      </c>
      <c r="G269" s="3">
        <f t="shared" si="22"/>
        <v>119</v>
      </c>
      <c r="H269" s="3">
        <f t="shared" si="23"/>
        <v>209</v>
      </c>
      <c r="I269" s="16">
        <v>64619.513000000006</v>
      </c>
      <c r="J269" s="3">
        <f>VLOOKUP(A269,'[1]Census Pivot-2'!A268:F737,2, FALSE)</f>
        <v>1752143</v>
      </c>
      <c r="K269" s="3">
        <f>VLOOKUP(A269,'[1]Census Pivot-2'!A268:F737,3, FALSE)</f>
        <v>183836</v>
      </c>
      <c r="L269" s="3">
        <f>VLOOKUP(A269,'[1]Census Pivot-2'!$A$2:$F$471,4, FALSE)</f>
        <v>92547</v>
      </c>
      <c r="M269" s="3">
        <f>VLOOKUP(A269,'[1]Census Pivot-2'!$A$2:$F$471,5,FALSE)</f>
        <v>34865</v>
      </c>
      <c r="N269" s="3">
        <f t="shared" si="24"/>
        <v>311248</v>
      </c>
      <c r="O269" s="3">
        <f>VLOOKUP(A269,'[1]Census Pivot-2'!$A$2:$F$471,6, FALSE)</f>
        <v>2063342</v>
      </c>
      <c r="P269" s="17">
        <f t="shared" si="21"/>
        <v>1.3927681565783386E-3</v>
      </c>
      <c r="Q269" s="17">
        <f t="shared" si="21"/>
        <v>0</v>
      </c>
      <c r="R269" s="17">
        <f t="shared" si="21"/>
        <v>0</v>
      </c>
      <c r="S269" s="17">
        <f t="shared" si="21"/>
        <v>4.1060218051368493E-4</v>
      </c>
      <c r="T269" s="17">
        <f t="shared" si="21"/>
        <v>2.323246809120895E-3</v>
      </c>
      <c r="U269" s="17">
        <f t="shared" si="25"/>
        <v>2.323246809120895E-3</v>
      </c>
      <c r="V269" s="17">
        <f t="shared" si="25"/>
        <v>3.8233177401943147E-4</v>
      </c>
    </row>
    <row r="270" spans="1:22" x14ac:dyDescent="0.2">
      <c r="A270" s="14" t="s">
        <v>284</v>
      </c>
      <c r="B270" s="15">
        <v>105</v>
      </c>
      <c r="C270" s="3">
        <v>0</v>
      </c>
      <c r="D270" s="3">
        <v>11</v>
      </c>
      <c r="E270" s="3">
        <v>55</v>
      </c>
      <c r="F270" s="3">
        <v>54</v>
      </c>
      <c r="G270" s="3">
        <f t="shared" si="22"/>
        <v>120</v>
      </c>
      <c r="H270" s="3">
        <f t="shared" si="23"/>
        <v>225</v>
      </c>
      <c r="I270" s="16">
        <v>62585.561000000009</v>
      </c>
      <c r="J270" s="3">
        <f>VLOOKUP(A270,'[1]Census Pivot-2'!A269:F738,2, FALSE)</f>
        <v>1746752</v>
      </c>
      <c r="K270" s="3">
        <f>VLOOKUP(A270,'[1]Census Pivot-2'!A269:F738,3, FALSE)</f>
        <v>188108</v>
      </c>
      <c r="L270" s="3">
        <f>VLOOKUP(A270,'[1]Census Pivot-2'!$A$2:$F$471,4, FALSE)</f>
        <v>94595</v>
      </c>
      <c r="M270" s="3">
        <f>VLOOKUP(A270,'[1]Census Pivot-2'!$A$2:$F$471,5,FALSE)</f>
        <v>36113</v>
      </c>
      <c r="N270" s="3">
        <f t="shared" si="24"/>
        <v>318816</v>
      </c>
      <c r="O270" s="3">
        <f>VLOOKUP(A270,'[1]Census Pivot-2'!$A$2:$F$471,6, FALSE)</f>
        <v>2065568</v>
      </c>
      <c r="P270" s="17">
        <f t="shared" si="21"/>
        <v>1.6777032644957834E-3</v>
      </c>
      <c r="Q270" s="17">
        <f t="shared" si="21"/>
        <v>0</v>
      </c>
      <c r="R270" s="17">
        <f t="shared" si="21"/>
        <v>5.8477045101750055E-5</v>
      </c>
      <c r="S270" s="17">
        <f t="shared" si="21"/>
        <v>5.81426079602516E-4</v>
      </c>
      <c r="T270" s="17">
        <f t="shared" si="21"/>
        <v>1.495306399357572E-3</v>
      </c>
      <c r="U270" s="17">
        <f t="shared" si="25"/>
        <v>1.495306399357572E-3</v>
      </c>
      <c r="V270" s="17">
        <f t="shared" si="25"/>
        <v>3.7639265281541704E-4</v>
      </c>
    </row>
    <row r="271" spans="1:22" x14ac:dyDescent="0.2">
      <c r="A271" s="14" t="s">
        <v>285</v>
      </c>
      <c r="B271" s="15">
        <v>124</v>
      </c>
      <c r="C271" s="3">
        <v>511</v>
      </c>
      <c r="D271" s="3">
        <v>534</v>
      </c>
      <c r="E271" s="3">
        <v>1254</v>
      </c>
      <c r="F271" s="3">
        <v>2090</v>
      </c>
      <c r="G271" s="3">
        <f t="shared" si="22"/>
        <v>3878</v>
      </c>
      <c r="H271" s="3">
        <f t="shared" si="23"/>
        <v>4513</v>
      </c>
      <c r="I271" s="16">
        <v>64868.707000000002</v>
      </c>
      <c r="J271" s="3">
        <f>VLOOKUP(A271,'[1]Census Pivot-2'!A270:F739,2, FALSE)</f>
        <v>16863058</v>
      </c>
      <c r="K271" s="3">
        <f>VLOOKUP(A271,'[1]Census Pivot-2'!A270:F739,3, FALSE)</f>
        <v>1304993</v>
      </c>
      <c r="L271" s="3">
        <f>VLOOKUP(A271,'[1]Census Pivot-2'!$A$2:$F$471,4, FALSE)</f>
        <v>891491</v>
      </c>
      <c r="M271" s="3">
        <f>VLOOKUP(A271,'[1]Census Pivot-2'!$A$2:$F$471,5,FALSE)</f>
        <v>365827</v>
      </c>
      <c r="N271" s="3">
        <f t="shared" si="24"/>
        <v>2562311</v>
      </c>
      <c r="O271" s="3">
        <f>VLOOKUP(A271,'[1]Census Pivot-2'!$A$2:$F$471,6, FALSE)</f>
        <v>19423896</v>
      </c>
      <c r="P271" s="17">
        <f t="shared" si="21"/>
        <v>1.9115534397810641E-3</v>
      </c>
      <c r="Q271" s="17">
        <f t="shared" si="21"/>
        <v>3.0302926076634498E-5</v>
      </c>
      <c r="R271" s="17">
        <f t="shared" si="21"/>
        <v>4.0919759722849087E-4</v>
      </c>
      <c r="S271" s="17">
        <f t="shared" si="21"/>
        <v>1.4066322598882098E-3</v>
      </c>
      <c r="T271" s="17">
        <f t="shared" si="21"/>
        <v>5.7130829599783507E-3</v>
      </c>
      <c r="U271" s="17">
        <f t="shared" si="25"/>
        <v>5.7130829599783507E-3</v>
      </c>
      <c r="V271" s="17">
        <f t="shared" si="25"/>
        <v>1.5134774818513442E-3</v>
      </c>
    </row>
    <row r="272" spans="1:22" x14ac:dyDescent="0.2">
      <c r="A272" s="14" t="s">
        <v>286</v>
      </c>
      <c r="B272" s="15">
        <v>107</v>
      </c>
      <c r="C272" s="3">
        <v>457</v>
      </c>
      <c r="D272" s="3">
        <v>523</v>
      </c>
      <c r="E272" s="3">
        <v>1269</v>
      </c>
      <c r="F272" s="3">
        <v>2273</v>
      </c>
      <c r="G272" s="3">
        <f t="shared" si="22"/>
        <v>4065</v>
      </c>
      <c r="H272" s="3">
        <f t="shared" si="23"/>
        <v>4629</v>
      </c>
      <c r="I272" s="16">
        <v>65300</v>
      </c>
      <c r="J272" s="3">
        <f>VLOOKUP(A272,'[1]Census Pivot-2'!A271:F740,2, FALSE)</f>
        <v>16684300</v>
      </c>
      <c r="K272" s="3">
        <f>VLOOKUP(A272,'[1]Census Pivot-2'!A271:F740,3, FALSE)</f>
        <v>1306544</v>
      </c>
      <c r="L272" s="3">
        <f>VLOOKUP(A272,'[1]Census Pivot-2'!$A$2:$F$471,4, FALSE)</f>
        <v>883286</v>
      </c>
      <c r="M272" s="3">
        <f>VLOOKUP(A272,'[1]Census Pivot-2'!$A$2:$F$471,5,FALSE)</f>
        <v>366707</v>
      </c>
      <c r="N272" s="3">
        <f t="shared" si="24"/>
        <v>2556537</v>
      </c>
      <c r="O272" s="3">
        <f>VLOOKUP(A272,'[1]Census Pivot-2'!$A$2:$F$471,6, FALSE)</f>
        <v>19229752</v>
      </c>
      <c r="P272" s="17">
        <f t="shared" ref="P272:T322" si="26">B272/I272</f>
        <v>1.6385911179173048E-3</v>
      </c>
      <c r="Q272" s="17">
        <f t="shared" si="26"/>
        <v>2.7391020300522049E-5</v>
      </c>
      <c r="R272" s="17">
        <f t="shared" si="26"/>
        <v>4.0029268053735657E-4</v>
      </c>
      <c r="S272" s="17">
        <f t="shared" si="26"/>
        <v>1.4366807579877865E-3</v>
      </c>
      <c r="T272" s="17">
        <f t="shared" si="26"/>
        <v>6.1984090840916592E-3</v>
      </c>
      <c r="U272" s="17">
        <f t="shared" si="25"/>
        <v>6.1984090840916592E-3</v>
      </c>
      <c r="V272" s="17">
        <f t="shared" si="25"/>
        <v>1.5900415288337309E-3</v>
      </c>
    </row>
    <row r="273" spans="1:22" x14ac:dyDescent="0.2">
      <c r="A273" s="14" t="s">
        <v>287</v>
      </c>
      <c r="B273" s="15">
        <v>109</v>
      </c>
      <c r="C273" s="3">
        <v>491</v>
      </c>
      <c r="D273" s="3">
        <v>530</v>
      </c>
      <c r="E273" s="3">
        <v>1268</v>
      </c>
      <c r="F273" s="3">
        <v>2498</v>
      </c>
      <c r="G273" s="3">
        <f t="shared" si="22"/>
        <v>4296</v>
      </c>
      <c r="H273" s="3">
        <f t="shared" si="23"/>
        <v>4896</v>
      </c>
      <c r="I273" s="16">
        <v>561478.07100000011</v>
      </c>
      <c r="J273" s="3">
        <f>VLOOKUP(A273,'[1]Census Pivot-2'!A272:F741,2, FALSE)</f>
        <v>16747187</v>
      </c>
      <c r="K273" s="3">
        <f>VLOOKUP(A273,'[1]Census Pivot-2'!A272:F741,3, FALSE)</f>
        <v>1343996</v>
      </c>
      <c r="L273" s="3">
        <f>VLOOKUP(A273,'[1]Census Pivot-2'!$A$2:$F$471,4, FALSE)</f>
        <v>880996</v>
      </c>
      <c r="M273" s="3">
        <f>VLOOKUP(A273,'[1]Census Pivot-2'!$A$2:$F$471,5,FALSE)</f>
        <v>378952</v>
      </c>
      <c r="N273" s="3">
        <f t="shared" si="24"/>
        <v>2603944</v>
      </c>
      <c r="O273" s="3">
        <f>VLOOKUP(A273,'[1]Census Pivot-2'!$A$2:$F$471,6, FALSE)</f>
        <v>19359449</v>
      </c>
      <c r="P273" s="17">
        <f t="shared" si="26"/>
        <v>1.9413046676225397E-4</v>
      </c>
      <c r="Q273" s="17">
        <f t="shared" si="26"/>
        <v>2.9318356569374903E-5</v>
      </c>
      <c r="R273" s="17">
        <f t="shared" si="26"/>
        <v>3.9434641174527303E-4</v>
      </c>
      <c r="S273" s="17">
        <f t="shared" si="26"/>
        <v>1.4392800875372873E-3</v>
      </c>
      <c r="T273" s="17">
        <f t="shared" si="26"/>
        <v>6.591863877219278E-3</v>
      </c>
      <c r="U273" s="17">
        <f t="shared" si="25"/>
        <v>6.591863877219278E-3</v>
      </c>
      <c r="V273" s="17">
        <f t="shared" si="25"/>
        <v>1.6498050649322719E-3</v>
      </c>
    </row>
    <row r="274" spans="1:22" x14ac:dyDescent="0.2">
      <c r="A274" s="14" t="s">
        <v>288</v>
      </c>
      <c r="B274" s="15">
        <v>102</v>
      </c>
      <c r="C274" s="3">
        <v>423</v>
      </c>
      <c r="D274" s="3">
        <v>509</v>
      </c>
      <c r="E274" s="3">
        <v>1152</v>
      </c>
      <c r="F274" s="3">
        <v>2208</v>
      </c>
      <c r="G274" s="3">
        <f t="shared" si="22"/>
        <v>3869</v>
      </c>
      <c r="H274" s="3">
        <f t="shared" si="23"/>
        <v>4394</v>
      </c>
      <c r="I274" s="16">
        <v>547056.55200000003</v>
      </c>
      <c r="J274" s="3">
        <f>VLOOKUP(A274,'[1]Census Pivot-2'!A273:F742,2, FALSE)</f>
        <v>16680808</v>
      </c>
      <c r="K274" s="3">
        <f>VLOOKUP(A274,'[1]Census Pivot-2'!A273:F742,3, FALSE)</f>
        <v>1370035</v>
      </c>
      <c r="L274" s="3">
        <f>VLOOKUP(A274,'[1]Census Pivot-2'!$A$2:$F$471,4, FALSE)</f>
        <v>864136</v>
      </c>
      <c r="M274" s="3">
        <f>VLOOKUP(A274,'[1]Census Pivot-2'!$A$2:$F$471,5,FALSE)</f>
        <v>388287</v>
      </c>
      <c r="N274" s="3">
        <f t="shared" si="24"/>
        <v>2622458</v>
      </c>
      <c r="O274" s="3">
        <f>VLOOKUP(A274,'[1]Census Pivot-2'!$A$2:$F$471,6, FALSE)</f>
        <v>19312883</v>
      </c>
      <c r="P274" s="17">
        <f t="shared" si="26"/>
        <v>1.864523871016538E-4</v>
      </c>
      <c r="Q274" s="17">
        <f t="shared" si="26"/>
        <v>2.5358483833636835E-5</v>
      </c>
      <c r="R274" s="17">
        <f t="shared" si="26"/>
        <v>3.7152335524274929E-4</v>
      </c>
      <c r="S274" s="17">
        <f t="shared" si="26"/>
        <v>1.3331234898210466E-3</v>
      </c>
      <c r="T274" s="17">
        <f t="shared" si="26"/>
        <v>5.6865153868143926E-3</v>
      </c>
      <c r="U274" s="17">
        <f t="shared" si="25"/>
        <v>5.6865153868143926E-3</v>
      </c>
      <c r="V274" s="17">
        <f t="shared" si="25"/>
        <v>1.4753334467129692E-3</v>
      </c>
    </row>
    <row r="275" spans="1:22" x14ac:dyDescent="0.2">
      <c r="A275" s="14" t="s">
        <v>289</v>
      </c>
      <c r="B275" s="15">
        <v>77</v>
      </c>
      <c r="C275" s="3">
        <v>485</v>
      </c>
      <c r="D275" s="3">
        <v>636</v>
      </c>
      <c r="E275" s="3">
        <v>1216</v>
      </c>
      <c r="F275" s="3">
        <v>2430</v>
      </c>
      <c r="G275" s="3">
        <f t="shared" si="22"/>
        <v>4282</v>
      </c>
      <c r="H275" s="3">
        <f t="shared" si="23"/>
        <v>4844</v>
      </c>
      <c r="I275" s="16">
        <v>543388.18300000008</v>
      </c>
      <c r="J275" s="3">
        <f>VLOOKUP(A275,'[1]Census Pivot-2'!A274:F743,2, FALSE)</f>
        <v>16794428</v>
      </c>
      <c r="K275" s="3">
        <f>VLOOKUP(A275,'[1]Census Pivot-2'!A274:F743,3, FALSE)</f>
        <v>1428237</v>
      </c>
      <c r="L275" s="3">
        <f>VLOOKUP(A275,'[1]Census Pivot-2'!$A$2:$F$471,4, FALSE)</f>
        <v>870203</v>
      </c>
      <c r="M275" s="3">
        <f>VLOOKUP(A275,'[1]Census Pivot-2'!$A$2:$F$471,5,FALSE)</f>
        <v>401525</v>
      </c>
      <c r="N275" s="3">
        <f t="shared" si="24"/>
        <v>2699965</v>
      </c>
      <c r="O275" s="3">
        <f>VLOOKUP(A275,'[1]Census Pivot-2'!$A$2:$F$471,6, FALSE)</f>
        <v>19490635</v>
      </c>
      <c r="P275" s="17">
        <f t="shared" si="26"/>
        <v>1.4170348640062347E-4</v>
      </c>
      <c r="Q275" s="17">
        <f t="shared" si="26"/>
        <v>2.8878625696570314E-5</v>
      </c>
      <c r="R275" s="17">
        <f t="shared" si="26"/>
        <v>4.4530424572392395E-4</v>
      </c>
      <c r="S275" s="17">
        <f t="shared" si="26"/>
        <v>1.3973750952363988E-3</v>
      </c>
      <c r="T275" s="17">
        <f t="shared" si="26"/>
        <v>6.0519270282049682E-3</v>
      </c>
      <c r="U275" s="17">
        <f t="shared" si="25"/>
        <v>6.0519270282049682E-3</v>
      </c>
      <c r="V275" s="17">
        <f t="shared" si="25"/>
        <v>1.5859464844914656E-3</v>
      </c>
    </row>
    <row r="276" spans="1:22" x14ac:dyDescent="0.2">
      <c r="A276" s="14" t="s">
        <v>290</v>
      </c>
      <c r="B276" s="15">
        <v>107</v>
      </c>
      <c r="C276" s="3">
        <v>571</v>
      </c>
      <c r="D276" s="3">
        <v>615</v>
      </c>
      <c r="E276" s="3">
        <v>1171</v>
      </c>
      <c r="F276" s="3">
        <v>2244</v>
      </c>
      <c r="G276" s="3">
        <f t="shared" si="22"/>
        <v>4030</v>
      </c>
      <c r="H276" s="3">
        <f t="shared" si="23"/>
        <v>4708</v>
      </c>
      <c r="I276" s="16">
        <v>538329.97499999998</v>
      </c>
      <c r="J276" s="3">
        <f>VLOOKUP(A276,'[1]Census Pivot-2'!A275:F744,2, FALSE)</f>
        <v>16872409</v>
      </c>
      <c r="K276" s="3">
        <f>VLOOKUP(A276,'[1]Census Pivot-2'!A275:F744,3, FALSE)</f>
        <v>1485205</v>
      </c>
      <c r="L276" s="3">
        <f>VLOOKUP(A276,'[1]Census Pivot-2'!$A$2:$F$471,4, FALSE)</f>
        <v>865510</v>
      </c>
      <c r="M276" s="3">
        <f>VLOOKUP(A276,'[1]Census Pivot-2'!$A$2:$F$471,5,FALSE)</f>
        <v>413034</v>
      </c>
      <c r="N276" s="3">
        <f t="shared" si="24"/>
        <v>2763749</v>
      </c>
      <c r="O276" s="3">
        <f>VLOOKUP(A276,'[1]Census Pivot-2'!$A$2:$F$471,6, FALSE)</f>
        <v>19644020</v>
      </c>
      <c r="P276" s="17">
        <f t="shared" si="26"/>
        <v>1.987628498673142E-4</v>
      </c>
      <c r="Q276" s="17">
        <f t="shared" si="26"/>
        <v>3.3842233198590672E-5</v>
      </c>
      <c r="R276" s="17">
        <f t="shared" si="26"/>
        <v>4.1408425099565379E-4</v>
      </c>
      <c r="S276" s="17">
        <f t="shared" si="26"/>
        <v>1.3529595267530127E-3</v>
      </c>
      <c r="T276" s="17">
        <f t="shared" si="26"/>
        <v>5.4329667775534218E-3</v>
      </c>
      <c r="U276" s="17">
        <f t="shared" si="25"/>
        <v>5.4329667775534218E-3</v>
      </c>
      <c r="V276" s="17">
        <f t="shared" si="25"/>
        <v>1.4581642544239726E-3</v>
      </c>
    </row>
    <row r="277" spans="1:22" x14ac:dyDescent="0.2">
      <c r="A277" s="14" t="s">
        <v>291</v>
      </c>
      <c r="B277" s="15">
        <v>110</v>
      </c>
      <c r="C277" s="3">
        <v>455</v>
      </c>
      <c r="D277" s="3">
        <v>620</v>
      </c>
      <c r="E277" s="3">
        <v>1214</v>
      </c>
      <c r="F277" s="3">
        <v>2464</v>
      </c>
      <c r="G277" s="3">
        <f t="shared" si="22"/>
        <v>4298</v>
      </c>
      <c r="H277" s="3">
        <f t="shared" si="23"/>
        <v>4863</v>
      </c>
      <c r="I277" s="16">
        <v>538319.11199999996</v>
      </c>
      <c r="J277" s="3">
        <f>VLOOKUP(A277,'[1]Census Pivot-2'!A276:F745,2, FALSE)</f>
        <v>16799916</v>
      </c>
      <c r="K277" s="3">
        <f>VLOOKUP(A277,'[1]Census Pivot-2'!A276:F745,3, FALSE)</f>
        <v>1530209</v>
      </c>
      <c r="L277" s="3">
        <f>VLOOKUP(A277,'[1]Census Pivot-2'!$A$2:$F$471,4, FALSE)</f>
        <v>856838</v>
      </c>
      <c r="M277" s="3">
        <f>VLOOKUP(A277,'[1]Census Pivot-2'!$A$2:$F$471,5,FALSE)</f>
        <v>415314</v>
      </c>
      <c r="N277" s="3">
        <f t="shared" si="24"/>
        <v>2802361</v>
      </c>
      <c r="O277" s="3">
        <f>VLOOKUP(A277,'[1]Census Pivot-2'!$A$2:$F$471,6, FALSE)</f>
        <v>19601171</v>
      </c>
      <c r="P277" s="17">
        <f t="shared" si="26"/>
        <v>2.043397634375649E-4</v>
      </c>
      <c r="Q277" s="17">
        <f t="shared" si="26"/>
        <v>2.7083468750677086E-5</v>
      </c>
      <c r="R277" s="17">
        <f t="shared" si="26"/>
        <v>4.0517341095236008E-4</v>
      </c>
      <c r="S277" s="17">
        <f t="shared" si="26"/>
        <v>1.41683725511707E-3</v>
      </c>
      <c r="T277" s="17">
        <f t="shared" si="26"/>
        <v>5.9328604381263337E-3</v>
      </c>
      <c r="U277" s="17">
        <f t="shared" si="25"/>
        <v>5.9328604381263337E-3</v>
      </c>
      <c r="V277" s="17">
        <f t="shared" si="25"/>
        <v>1.5337067565527782E-3</v>
      </c>
    </row>
    <row r="278" spans="1:22" x14ac:dyDescent="0.2">
      <c r="A278" s="14" t="s">
        <v>292</v>
      </c>
      <c r="B278" s="15">
        <v>124</v>
      </c>
      <c r="C278" s="3">
        <v>469</v>
      </c>
      <c r="D278" s="3">
        <v>695</v>
      </c>
      <c r="E278" s="3">
        <v>1127</v>
      </c>
      <c r="F278" s="3">
        <v>2081</v>
      </c>
      <c r="G278" s="3">
        <f t="shared" si="22"/>
        <v>3903</v>
      </c>
      <c r="H278" s="3">
        <f t="shared" si="23"/>
        <v>4496</v>
      </c>
      <c r="I278" s="16">
        <v>536678.34100000001</v>
      </c>
      <c r="J278" s="3">
        <f>VLOOKUP(A278,'[1]Census Pivot-2'!A277:F746,2, FALSE)</f>
        <v>16873066</v>
      </c>
      <c r="K278" s="3">
        <f>VLOOKUP(A278,'[1]Census Pivot-2'!A277:F746,3, FALSE)</f>
        <v>1607111</v>
      </c>
      <c r="L278" s="3">
        <f>VLOOKUP(A278,'[1]Census Pivot-2'!$A$2:$F$471,4, FALSE)</f>
        <v>873030</v>
      </c>
      <c r="M278" s="3">
        <f>VLOOKUP(A278,'[1]Census Pivot-2'!$A$2:$F$471,5,FALSE)</f>
        <v>427627</v>
      </c>
      <c r="N278" s="3">
        <f t="shared" si="24"/>
        <v>2907768</v>
      </c>
      <c r="O278" s="3">
        <f>VLOOKUP(A278,'[1]Census Pivot-2'!$A$2:$F$471,6, FALSE)</f>
        <v>19781344</v>
      </c>
      <c r="P278" s="17">
        <f t="shared" si="26"/>
        <v>2.3105087447529394E-4</v>
      </c>
      <c r="Q278" s="17">
        <f t="shared" si="26"/>
        <v>2.7795778194668353E-5</v>
      </c>
      <c r="R278" s="17">
        <f t="shared" si="26"/>
        <v>4.3245301662424063E-4</v>
      </c>
      <c r="S278" s="17">
        <f t="shared" si="26"/>
        <v>1.2909063835148849E-3</v>
      </c>
      <c r="T278" s="17">
        <f t="shared" si="26"/>
        <v>4.8663905693513273E-3</v>
      </c>
      <c r="U278" s="17">
        <f t="shared" si="25"/>
        <v>4.8663905693513273E-3</v>
      </c>
      <c r="V278" s="17">
        <f t="shared" si="25"/>
        <v>1.342266645757158E-3</v>
      </c>
    </row>
    <row r="279" spans="1:22" x14ac:dyDescent="0.2">
      <c r="A279" s="14" t="s">
        <v>293</v>
      </c>
      <c r="B279" s="15">
        <v>119</v>
      </c>
      <c r="C279" s="3">
        <v>437</v>
      </c>
      <c r="D279" s="3">
        <v>655</v>
      </c>
      <c r="E279" s="3">
        <v>1134</v>
      </c>
      <c r="F279" s="3">
        <v>2166</v>
      </c>
      <c r="G279" s="3">
        <f t="shared" si="22"/>
        <v>3955</v>
      </c>
      <c r="H279" s="3">
        <f t="shared" si="23"/>
        <v>4511</v>
      </c>
      <c r="I279" s="16">
        <v>532953.62</v>
      </c>
      <c r="J279" s="3">
        <f>VLOOKUP(A279,'[1]Census Pivot-2'!A278:F747,2, FALSE)</f>
        <v>16888307</v>
      </c>
      <c r="K279" s="3">
        <f>VLOOKUP(A279,'[1]Census Pivot-2'!A278:F747,3, FALSE)</f>
        <v>1677241</v>
      </c>
      <c r="L279" s="3">
        <f>VLOOKUP(A279,'[1]Census Pivot-2'!$A$2:$F$471,4, FALSE)</f>
        <v>896084</v>
      </c>
      <c r="M279" s="3">
        <f>VLOOKUP(A279,'[1]Census Pivot-2'!$A$2:$F$471,5,FALSE)</f>
        <v>438169</v>
      </c>
      <c r="N279" s="3">
        <f t="shared" si="24"/>
        <v>3011494</v>
      </c>
      <c r="O279" s="3">
        <f>VLOOKUP(A279,'[1]Census Pivot-2'!$A$2:$F$471,6, FALSE)</f>
        <v>19899801</v>
      </c>
      <c r="P279" s="17">
        <f t="shared" si="26"/>
        <v>2.2328396981335824E-4</v>
      </c>
      <c r="Q279" s="17">
        <f t="shared" si="26"/>
        <v>2.5875891526604767E-5</v>
      </c>
      <c r="R279" s="17">
        <f t="shared" si="26"/>
        <v>3.9052229226449865E-4</v>
      </c>
      <c r="S279" s="17">
        <f t="shared" si="26"/>
        <v>1.2655063587788645E-3</v>
      </c>
      <c r="T279" s="17">
        <f t="shared" si="26"/>
        <v>4.9432981338250765E-3</v>
      </c>
      <c r="U279" s="17">
        <f t="shared" si="25"/>
        <v>4.9432981338250765E-3</v>
      </c>
      <c r="V279" s="17">
        <f t="shared" si="25"/>
        <v>1.3133016369947939E-3</v>
      </c>
    </row>
    <row r="280" spans="1:22" x14ac:dyDescent="0.2">
      <c r="A280" s="14" t="s">
        <v>294</v>
      </c>
      <c r="B280" s="15">
        <v>104</v>
      </c>
      <c r="C280" s="3">
        <v>135</v>
      </c>
      <c r="D280" s="3">
        <v>260</v>
      </c>
      <c r="E280" s="3">
        <v>475</v>
      </c>
      <c r="F280" s="3">
        <v>697</v>
      </c>
      <c r="G280" s="3">
        <f t="shared" si="22"/>
        <v>1432</v>
      </c>
      <c r="H280" s="3">
        <f t="shared" si="23"/>
        <v>1671</v>
      </c>
      <c r="I280" s="16">
        <v>524747.13300000003</v>
      </c>
      <c r="J280" s="3">
        <f>VLOOKUP(A280,'[1]Census Pivot-2'!A279:F748,2, FALSE)</f>
        <v>7873474</v>
      </c>
      <c r="K280" s="3">
        <f>VLOOKUP(A280,'[1]Census Pivot-2'!A279:F748,3, FALSE)</f>
        <v>601076</v>
      </c>
      <c r="L280" s="3">
        <f>VLOOKUP(A280,'[1]Census Pivot-2'!$A$2:$F$471,4, FALSE)</f>
        <v>378798</v>
      </c>
      <c r="M280" s="3">
        <f>VLOOKUP(A280,'[1]Census Pivot-2'!$A$2:$F$471,5,FALSE)</f>
        <v>132131</v>
      </c>
      <c r="N280" s="3">
        <f t="shared" si="24"/>
        <v>1112005</v>
      </c>
      <c r="O280" s="3">
        <f>VLOOKUP(A280,'[1]Census Pivot-2'!$A$2:$F$471,6, FALSE)</f>
        <v>8983850</v>
      </c>
      <c r="P280" s="17">
        <f t="shared" si="26"/>
        <v>1.981906969275428E-4</v>
      </c>
      <c r="Q280" s="17">
        <f t="shared" si="26"/>
        <v>1.7146179691455131E-5</v>
      </c>
      <c r="R280" s="17">
        <f t="shared" si="26"/>
        <v>4.325576133467315E-4</v>
      </c>
      <c r="S280" s="17">
        <f t="shared" si="26"/>
        <v>1.2539664940152799E-3</v>
      </c>
      <c r="T280" s="17">
        <f t="shared" si="26"/>
        <v>5.2750679250138117E-3</v>
      </c>
      <c r="U280" s="17">
        <f t="shared" si="25"/>
        <v>5.2750679250138117E-3</v>
      </c>
      <c r="V280" s="17">
        <f t="shared" si="25"/>
        <v>1.287763993866934E-3</v>
      </c>
    </row>
    <row r="281" spans="1:22" x14ac:dyDescent="0.2">
      <c r="A281" s="14" t="s">
        <v>295</v>
      </c>
      <c r="B281" s="15">
        <v>105</v>
      </c>
      <c r="C281" s="3">
        <v>136</v>
      </c>
      <c r="D281" s="3">
        <v>213</v>
      </c>
      <c r="E281" s="3">
        <v>440</v>
      </c>
      <c r="F281" s="3">
        <v>783</v>
      </c>
      <c r="G281" s="3">
        <f t="shared" si="22"/>
        <v>1436</v>
      </c>
      <c r="H281" s="3">
        <f t="shared" si="23"/>
        <v>1677</v>
      </c>
      <c r="I281" s="16">
        <v>526716</v>
      </c>
      <c r="J281" s="3">
        <f>VLOOKUP(A281,'[1]Census Pivot-2'!A280:F749,2, FALSE)</f>
        <v>8094468</v>
      </c>
      <c r="K281" s="3">
        <f>VLOOKUP(A281,'[1]Census Pivot-2'!A280:F749,3, FALSE)</f>
        <v>649581</v>
      </c>
      <c r="L281" s="3">
        <f>VLOOKUP(A281,'[1]Census Pivot-2'!$A$2:$F$471,4, FALSE)</f>
        <v>381372</v>
      </c>
      <c r="M281" s="3">
        <f>VLOOKUP(A281,'[1]Census Pivot-2'!$A$2:$F$471,5,FALSE)</f>
        <v>134984</v>
      </c>
      <c r="N281" s="3">
        <f t="shared" si="24"/>
        <v>1165937</v>
      </c>
      <c r="O281" s="3">
        <f>VLOOKUP(A281,'[1]Census Pivot-2'!$A$2:$F$471,6, FALSE)</f>
        <v>9256890</v>
      </c>
      <c r="P281" s="17">
        <f t="shared" si="26"/>
        <v>1.9934841546488051E-4</v>
      </c>
      <c r="Q281" s="17">
        <f t="shared" si="26"/>
        <v>1.6801598326165476E-5</v>
      </c>
      <c r="R281" s="17">
        <f t="shared" si="26"/>
        <v>3.2790367944875236E-4</v>
      </c>
      <c r="S281" s="17">
        <f t="shared" si="26"/>
        <v>1.1537291673221946E-3</v>
      </c>
      <c r="T281" s="17">
        <f t="shared" si="26"/>
        <v>5.8006874888875716E-3</v>
      </c>
      <c r="U281" s="17">
        <f t="shared" si="25"/>
        <v>5.8006874888875716E-3</v>
      </c>
      <c r="V281" s="17">
        <f t="shared" si="25"/>
        <v>1.2316274378461271E-3</v>
      </c>
    </row>
    <row r="282" spans="1:22" x14ac:dyDescent="0.2">
      <c r="A282" s="14" t="s">
        <v>296</v>
      </c>
      <c r="B282" s="15">
        <v>102</v>
      </c>
      <c r="C282" s="3">
        <v>88</v>
      </c>
      <c r="D282" s="3">
        <v>223</v>
      </c>
      <c r="E282" s="3">
        <v>412</v>
      </c>
      <c r="F282" s="3">
        <v>709</v>
      </c>
      <c r="G282" s="3">
        <f t="shared" si="22"/>
        <v>1344</v>
      </c>
      <c r="H282" s="3">
        <f t="shared" si="23"/>
        <v>1534</v>
      </c>
      <c r="I282" s="16">
        <v>145687.71499999994</v>
      </c>
      <c r="J282" s="3">
        <f>VLOOKUP(A282,'[1]Census Pivot-2'!A281:F750,2, FALSE)</f>
        <v>8137665</v>
      </c>
      <c r="K282" s="3">
        <f>VLOOKUP(A282,'[1]Census Pivot-2'!A281:F750,3, FALSE)</f>
        <v>664471</v>
      </c>
      <c r="L282" s="3">
        <f>VLOOKUP(A282,'[1]Census Pivot-2'!$A$2:$F$471,4, FALSE)</f>
        <v>383293</v>
      </c>
      <c r="M282" s="3">
        <f>VLOOKUP(A282,'[1]Census Pivot-2'!$A$2:$F$471,5,FALSE)</f>
        <v>138312</v>
      </c>
      <c r="N282" s="3">
        <f t="shared" si="24"/>
        <v>1186076</v>
      </c>
      <c r="O282" s="3">
        <f>VLOOKUP(A282,'[1]Census Pivot-2'!$A$2:$F$471,6, FALSE)</f>
        <v>9326745</v>
      </c>
      <c r="P282" s="17">
        <f t="shared" si="26"/>
        <v>7.0012766690726144E-4</v>
      </c>
      <c r="Q282" s="17">
        <f t="shared" si="26"/>
        <v>1.081391283617598E-5</v>
      </c>
      <c r="R282" s="17">
        <f t="shared" si="26"/>
        <v>3.356053161086037E-4</v>
      </c>
      <c r="S282" s="17">
        <f t="shared" si="26"/>
        <v>1.0748957064178057E-3</v>
      </c>
      <c r="T282" s="17">
        <f t="shared" si="26"/>
        <v>5.126091734628955E-3</v>
      </c>
      <c r="U282" s="17">
        <f t="shared" si="25"/>
        <v>5.126091734628955E-3</v>
      </c>
      <c r="V282" s="17">
        <f t="shared" si="25"/>
        <v>1.1331482974109585E-3</v>
      </c>
    </row>
    <row r="283" spans="1:22" x14ac:dyDescent="0.2">
      <c r="A283" s="14" t="s">
        <v>297</v>
      </c>
      <c r="B283" s="15">
        <v>108</v>
      </c>
      <c r="C283" s="3">
        <v>190</v>
      </c>
      <c r="D283" s="3">
        <v>293</v>
      </c>
      <c r="E283" s="3">
        <v>510</v>
      </c>
      <c r="F283" s="3">
        <v>794</v>
      </c>
      <c r="G283" s="3">
        <f t="shared" si="22"/>
        <v>1597</v>
      </c>
      <c r="H283" s="3">
        <f t="shared" si="23"/>
        <v>1895</v>
      </c>
      <c r="I283" s="16">
        <v>141911.87400000001</v>
      </c>
      <c r="J283" s="3">
        <f>VLOOKUP(A283,'[1]Census Pivot-2'!A282:F751,2, FALSE)</f>
        <v>8243100</v>
      </c>
      <c r="K283" s="3">
        <f>VLOOKUP(A283,'[1]Census Pivot-2'!A282:F751,3, FALSE)</f>
        <v>697288</v>
      </c>
      <c r="L283" s="3">
        <f>VLOOKUP(A283,'[1]Census Pivot-2'!$A$2:$F$471,4, FALSE)</f>
        <v>388988</v>
      </c>
      <c r="M283" s="3">
        <f>VLOOKUP(A283,'[1]Census Pivot-2'!$A$2:$F$471,5,FALSE)</f>
        <v>142799</v>
      </c>
      <c r="N283" s="3">
        <f t="shared" si="24"/>
        <v>1229075</v>
      </c>
      <c r="O283" s="3">
        <f>VLOOKUP(A283,'[1]Census Pivot-2'!$A$2:$F$471,6, FALSE)</f>
        <v>9473471</v>
      </c>
      <c r="P283" s="17">
        <f t="shared" si="26"/>
        <v>7.6103568331427991E-4</v>
      </c>
      <c r="Q283" s="17">
        <f t="shared" si="26"/>
        <v>2.3049580861569068E-5</v>
      </c>
      <c r="R283" s="17">
        <f t="shared" si="26"/>
        <v>4.2019940110829383E-4</v>
      </c>
      <c r="S283" s="17">
        <f t="shared" si="26"/>
        <v>1.3110944296482153E-3</v>
      </c>
      <c r="T283" s="17">
        <f t="shared" si="26"/>
        <v>5.5602630270520101E-3</v>
      </c>
      <c r="U283" s="17">
        <f t="shared" si="25"/>
        <v>5.5602630270520101E-3</v>
      </c>
      <c r="V283" s="17">
        <f t="shared" si="25"/>
        <v>1.2993511380509732E-3</v>
      </c>
    </row>
    <row r="284" spans="1:22" x14ac:dyDescent="0.2">
      <c r="A284" s="14" t="s">
        <v>298</v>
      </c>
      <c r="B284" s="15">
        <v>91</v>
      </c>
      <c r="C284" s="3">
        <v>207</v>
      </c>
      <c r="D284" s="3">
        <v>288</v>
      </c>
      <c r="E284" s="3">
        <v>501</v>
      </c>
      <c r="F284" s="3">
        <v>797</v>
      </c>
      <c r="G284" s="3">
        <f t="shared" si="22"/>
        <v>1586</v>
      </c>
      <c r="H284" s="3">
        <f t="shared" si="23"/>
        <v>1884</v>
      </c>
      <c r="I284" s="16">
        <v>142660.66700000002</v>
      </c>
      <c r="J284" s="3">
        <f>VLOOKUP(A284,'[1]Census Pivot-2'!A283:F752,2, FALSE)</f>
        <v>8552938</v>
      </c>
      <c r="K284" s="3">
        <f>VLOOKUP(A284,'[1]Census Pivot-2'!A283:F752,3, FALSE)</f>
        <v>758099</v>
      </c>
      <c r="L284" s="3">
        <f>VLOOKUP(A284,'[1]Census Pivot-2'!$A$2:$F$471,4, FALSE)</f>
        <v>408644</v>
      </c>
      <c r="M284" s="3">
        <f>VLOOKUP(A284,'[1]Census Pivot-2'!$A$2:$F$471,5,FALSE)</f>
        <v>154484</v>
      </c>
      <c r="N284" s="3">
        <f t="shared" si="24"/>
        <v>1321227</v>
      </c>
      <c r="O284" s="3">
        <f>VLOOKUP(A284,'[1]Census Pivot-2'!$A$2:$F$471,6, FALSE)</f>
        <v>9872176</v>
      </c>
      <c r="P284" s="17">
        <f t="shared" si="26"/>
        <v>6.3787729241445356E-4</v>
      </c>
      <c r="Q284" s="17">
        <f t="shared" si="26"/>
        <v>2.4202209813750551E-5</v>
      </c>
      <c r="R284" s="17">
        <f t="shared" si="26"/>
        <v>3.7989761231712482E-4</v>
      </c>
      <c r="S284" s="17">
        <f t="shared" si="26"/>
        <v>1.2260060101212792E-3</v>
      </c>
      <c r="T284" s="17">
        <f t="shared" si="26"/>
        <v>5.1591103285777169E-3</v>
      </c>
      <c r="U284" s="17">
        <f t="shared" si="25"/>
        <v>5.1591103285777169E-3</v>
      </c>
      <c r="V284" s="17">
        <f t="shared" si="25"/>
        <v>1.2003993257782349E-3</v>
      </c>
    </row>
    <row r="285" spans="1:22" x14ac:dyDescent="0.2">
      <c r="A285" s="14" t="s">
        <v>299</v>
      </c>
      <c r="B285" s="15">
        <v>123</v>
      </c>
      <c r="C285" s="3">
        <v>216</v>
      </c>
      <c r="D285" s="3">
        <v>304</v>
      </c>
      <c r="E285" s="3">
        <v>479</v>
      </c>
      <c r="F285" s="3">
        <v>745</v>
      </c>
      <c r="G285" s="3">
        <f t="shared" si="22"/>
        <v>1528</v>
      </c>
      <c r="H285" s="3">
        <f t="shared" si="23"/>
        <v>1867</v>
      </c>
      <c r="I285" s="16">
        <v>140717.658</v>
      </c>
      <c r="J285" s="3">
        <f>VLOOKUP(A285,'[1]Census Pivot-2'!A284:F753,2, FALSE)</f>
        <v>8732445</v>
      </c>
      <c r="K285" s="3">
        <f>VLOOKUP(A285,'[1]Census Pivot-2'!A284:F753,3, FALSE)</f>
        <v>813229</v>
      </c>
      <c r="L285" s="3">
        <f>VLOOKUP(A285,'[1]Census Pivot-2'!$A$2:$F$471,4, FALSE)</f>
        <v>426384</v>
      </c>
      <c r="M285" s="3">
        <f>VLOOKUP(A285,'[1]Census Pivot-2'!$A$2:$F$471,5,FALSE)</f>
        <v>166054</v>
      </c>
      <c r="N285" s="3">
        <f t="shared" si="24"/>
        <v>1405667</v>
      </c>
      <c r="O285" s="3">
        <f>VLOOKUP(A285,'[1]Census Pivot-2'!$A$2:$F$471,6, FALSE)</f>
        <v>10135660</v>
      </c>
      <c r="P285" s="17">
        <f t="shared" si="26"/>
        <v>8.7409072712111224E-4</v>
      </c>
      <c r="Q285" s="17">
        <f t="shared" si="26"/>
        <v>2.4735340445888866E-5</v>
      </c>
      <c r="R285" s="17">
        <f t="shared" si="26"/>
        <v>3.7381844474311662E-4</v>
      </c>
      <c r="S285" s="17">
        <f t="shared" si="26"/>
        <v>1.123400502833127E-3</v>
      </c>
      <c r="T285" s="17">
        <f t="shared" si="26"/>
        <v>4.4864923458633943E-3</v>
      </c>
      <c r="U285" s="17">
        <f t="shared" si="25"/>
        <v>4.4864923458633943E-3</v>
      </c>
      <c r="V285" s="17">
        <f t="shared" si="25"/>
        <v>1.0870284356109946E-3</v>
      </c>
    </row>
    <row r="286" spans="1:22" x14ac:dyDescent="0.2">
      <c r="A286" s="14" t="s">
        <v>300</v>
      </c>
      <c r="B286" s="15">
        <v>105</v>
      </c>
      <c r="C286" s="3">
        <v>208</v>
      </c>
      <c r="D286" s="3">
        <v>365</v>
      </c>
      <c r="E286" s="3">
        <v>510</v>
      </c>
      <c r="F286" s="3">
        <v>903</v>
      </c>
      <c r="G286" s="3">
        <f t="shared" si="22"/>
        <v>1778</v>
      </c>
      <c r="H286" s="3">
        <f t="shared" si="23"/>
        <v>2091</v>
      </c>
      <c r="I286" s="16">
        <v>138758.95499999999</v>
      </c>
      <c r="J286" s="3">
        <f>VLOOKUP(A286,'[1]Census Pivot-2'!A285:F754,2, FALSE)</f>
        <v>8250117</v>
      </c>
      <c r="K286" s="3">
        <f>VLOOKUP(A286,'[1]Census Pivot-2'!A285:F754,3, FALSE)</f>
        <v>792293</v>
      </c>
      <c r="L286" s="3">
        <f>VLOOKUP(A286,'[1]Census Pivot-2'!$A$2:$F$471,4, FALSE)</f>
        <v>404126</v>
      </c>
      <c r="M286" s="3">
        <f>VLOOKUP(A286,'[1]Census Pivot-2'!$A$2:$F$471,5,FALSE)</f>
        <v>153871</v>
      </c>
      <c r="N286" s="3">
        <f t="shared" si="24"/>
        <v>1350290</v>
      </c>
      <c r="O286" s="3">
        <f>VLOOKUP(A286,'[1]Census Pivot-2'!$A$2:$F$471,6, FALSE)</f>
        <v>9600041</v>
      </c>
      <c r="P286" s="17">
        <f t="shared" si="26"/>
        <v>7.5670791841867078E-4</v>
      </c>
      <c r="Q286" s="17">
        <f t="shared" si="26"/>
        <v>2.5211763663472895E-5</v>
      </c>
      <c r="R286" s="17">
        <f t="shared" si="26"/>
        <v>4.6068815450849623E-4</v>
      </c>
      <c r="S286" s="17">
        <f t="shared" si="26"/>
        <v>1.2619826489758145E-3</v>
      </c>
      <c r="T286" s="17">
        <f t="shared" si="26"/>
        <v>5.8685522288150467E-3</v>
      </c>
      <c r="U286" s="17">
        <f t="shared" si="25"/>
        <v>5.8685522288150467E-3</v>
      </c>
      <c r="V286" s="17">
        <f t="shared" si="25"/>
        <v>1.3167541787319761E-3</v>
      </c>
    </row>
    <row r="287" spans="1:22" x14ac:dyDescent="0.2">
      <c r="A287" s="14" t="s">
        <v>301</v>
      </c>
      <c r="B287" s="15">
        <v>123</v>
      </c>
      <c r="C287" s="3">
        <v>233</v>
      </c>
      <c r="D287" s="3">
        <v>323</v>
      </c>
      <c r="E287" s="3">
        <v>487</v>
      </c>
      <c r="F287" s="3">
        <v>740</v>
      </c>
      <c r="G287" s="3">
        <f t="shared" si="22"/>
        <v>1550</v>
      </c>
      <c r="H287" s="3">
        <f t="shared" si="23"/>
        <v>1906</v>
      </c>
      <c r="I287" s="16">
        <v>133591.897</v>
      </c>
      <c r="J287" s="3">
        <f>VLOOKUP(A287,'[1]Census Pivot-2'!A286:F755,2, FALSE)</f>
        <v>8379472</v>
      </c>
      <c r="K287" s="3">
        <f>VLOOKUP(A287,'[1]Census Pivot-2'!A286:F755,3, FALSE)</f>
        <v>833167</v>
      </c>
      <c r="L287" s="3">
        <f>VLOOKUP(A287,'[1]Census Pivot-2'!$A$2:$F$471,4, FALSE)</f>
        <v>418160</v>
      </c>
      <c r="M287" s="3">
        <f>VLOOKUP(A287,'[1]Census Pivot-2'!$A$2:$F$471,5,FALSE)</f>
        <v>159386</v>
      </c>
      <c r="N287" s="3">
        <f t="shared" si="24"/>
        <v>1410713</v>
      </c>
      <c r="O287" s="3">
        <f>VLOOKUP(A287,'[1]Census Pivot-2'!$A$2:$F$471,6, FALSE)</f>
        <v>9790104</v>
      </c>
      <c r="P287" s="17">
        <f t="shared" si="26"/>
        <v>9.2071452507332834E-4</v>
      </c>
      <c r="Q287" s="17">
        <f t="shared" si="26"/>
        <v>2.7806047922828552E-5</v>
      </c>
      <c r="R287" s="17">
        <f t="shared" si="26"/>
        <v>3.8767738040512885E-4</v>
      </c>
      <c r="S287" s="17">
        <f t="shared" si="26"/>
        <v>1.1646259804859384E-3</v>
      </c>
      <c r="T287" s="17">
        <f t="shared" si="26"/>
        <v>4.6428168095064811E-3</v>
      </c>
      <c r="U287" s="17">
        <f t="shared" si="25"/>
        <v>4.6428168095064811E-3</v>
      </c>
      <c r="V287" s="17">
        <f t="shared" si="25"/>
        <v>1.0987351785940868E-3</v>
      </c>
    </row>
    <row r="288" spans="1:22" x14ac:dyDescent="0.2">
      <c r="A288" s="14" t="s">
        <v>302</v>
      </c>
      <c r="B288" s="15">
        <v>113</v>
      </c>
      <c r="C288" s="3">
        <v>243</v>
      </c>
      <c r="D288" s="3">
        <v>363</v>
      </c>
      <c r="E288" s="3">
        <v>514</v>
      </c>
      <c r="F288" s="3">
        <v>813</v>
      </c>
      <c r="G288" s="3">
        <f t="shared" si="22"/>
        <v>1690</v>
      </c>
      <c r="H288" s="3">
        <f t="shared" si="23"/>
        <v>2046</v>
      </c>
      <c r="I288" s="16">
        <v>128774.43699999998</v>
      </c>
      <c r="J288" s="3">
        <f>VLOOKUP(A288,'[1]Census Pivot-2'!A287:F756,2, FALSE)</f>
        <v>8705990</v>
      </c>
      <c r="K288" s="3">
        <f>VLOOKUP(A288,'[1]Census Pivot-2'!A287:F756,3, FALSE)</f>
        <v>920283</v>
      </c>
      <c r="L288" s="3">
        <f>VLOOKUP(A288,'[1]Census Pivot-2'!$A$2:$F$471,4, FALSE)</f>
        <v>452761</v>
      </c>
      <c r="M288" s="3">
        <f>VLOOKUP(A288,'[1]Census Pivot-2'!$A$2:$F$471,5,FALSE)</f>
        <v>171815</v>
      </c>
      <c r="N288" s="3">
        <f t="shared" si="24"/>
        <v>1544859</v>
      </c>
      <c r="O288" s="3">
        <f>VLOOKUP(A288,'[1]Census Pivot-2'!$A$2:$F$471,6, FALSE)</f>
        <v>10250849</v>
      </c>
      <c r="P288" s="17">
        <f t="shared" si="26"/>
        <v>8.7750335107269789E-4</v>
      </c>
      <c r="Q288" s="17">
        <f t="shared" si="26"/>
        <v>2.7911817036316374E-5</v>
      </c>
      <c r="R288" s="17">
        <f t="shared" si="26"/>
        <v>3.9444388302293967E-4</v>
      </c>
      <c r="S288" s="17">
        <f t="shared" si="26"/>
        <v>1.1352567911105417E-3</v>
      </c>
      <c r="T288" s="17">
        <f t="shared" si="26"/>
        <v>4.7318336582952598E-3</v>
      </c>
      <c r="U288" s="17">
        <f t="shared" si="25"/>
        <v>4.7318336582952598E-3</v>
      </c>
      <c r="V288" s="17">
        <f t="shared" si="25"/>
        <v>1.0939509689881083E-3</v>
      </c>
    </row>
    <row r="289" spans="1:22" x14ac:dyDescent="0.2">
      <c r="A289" s="14" t="s">
        <v>303</v>
      </c>
      <c r="B289" s="15">
        <v>96</v>
      </c>
      <c r="C289" s="3">
        <v>0</v>
      </c>
      <c r="F289" s="3">
        <v>21</v>
      </c>
      <c r="G289" s="3">
        <f t="shared" si="22"/>
        <v>21</v>
      </c>
      <c r="H289" s="3">
        <f t="shared" si="23"/>
        <v>117</v>
      </c>
      <c r="I289" s="16">
        <v>126153.17999999998</v>
      </c>
      <c r="J289" s="3">
        <f>VLOOKUP(A289,'[1]Census Pivot-2'!A288:F757,2, FALSE)</f>
        <v>533409</v>
      </c>
      <c r="K289" s="3">
        <f>VLOOKUP(A289,'[1]Census Pivot-2'!A288:F757,3, FALSE)</f>
        <v>41835</v>
      </c>
      <c r="L289" s="3">
        <f>VLOOKUP(A289,'[1]Census Pivot-2'!$A$2:$F$471,4, FALSE)</f>
        <v>33129</v>
      </c>
      <c r="M289" s="3">
        <f>VLOOKUP(A289,'[1]Census Pivot-2'!$A$2:$F$471,5,FALSE)</f>
        <v>15606</v>
      </c>
      <c r="N289" s="3">
        <f t="shared" si="24"/>
        <v>90570</v>
      </c>
      <c r="O289" s="3">
        <f>VLOOKUP(A289,'[1]Census Pivot-2'!$A$2:$F$471,6, FALSE)</f>
        <v>623992</v>
      </c>
      <c r="P289" s="17">
        <f t="shared" si="26"/>
        <v>7.6097962809974361E-4</v>
      </c>
      <c r="Q289" s="17">
        <f t="shared" si="26"/>
        <v>0</v>
      </c>
      <c r="R289" s="17">
        <f t="shared" si="26"/>
        <v>0</v>
      </c>
      <c r="S289" s="17">
        <f t="shared" si="26"/>
        <v>0</v>
      </c>
      <c r="T289" s="17">
        <f t="shared" si="26"/>
        <v>1.3456362937331796E-3</v>
      </c>
      <c r="U289" s="17">
        <f t="shared" si="25"/>
        <v>1.3456362937331796E-3</v>
      </c>
      <c r="V289" s="17">
        <f t="shared" si="25"/>
        <v>2.3186485591255383E-4</v>
      </c>
    </row>
    <row r="290" spans="1:22" x14ac:dyDescent="0.2">
      <c r="A290" s="14" t="s">
        <v>304</v>
      </c>
      <c r="B290" s="15">
        <v>126</v>
      </c>
      <c r="C290" s="3">
        <v>0</v>
      </c>
      <c r="F290" s="3">
        <v>10</v>
      </c>
      <c r="G290" s="3">
        <f t="shared" si="22"/>
        <v>10</v>
      </c>
      <c r="H290" s="3">
        <f t="shared" si="23"/>
        <v>136</v>
      </c>
      <c r="I290" s="16">
        <v>129195</v>
      </c>
      <c r="J290" s="3">
        <f>VLOOKUP(A290,'[1]Census Pivot-2'!A289:F758,2, FALSE)</f>
        <v>485639</v>
      </c>
      <c r="K290" s="3">
        <f>VLOOKUP(A290,'[1]Census Pivot-2'!A289:F758,3, FALSE)</f>
        <v>40436</v>
      </c>
      <c r="L290" s="3">
        <f>VLOOKUP(A290,'[1]Census Pivot-2'!$A$2:$F$471,4, FALSE)</f>
        <v>30364</v>
      </c>
      <c r="M290" s="3">
        <f>VLOOKUP(A290,'[1]Census Pivot-2'!$A$2:$F$471,5,FALSE)</f>
        <v>14115</v>
      </c>
      <c r="N290" s="3">
        <f t="shared" si="24"/>
        <v>84915</v>
      </c>
      <c r="O290" s="3">
        <f>VLOOKUP(A290,'[1]Census Pivot-2'!$A$2:$F$471,6, FALSE)</f>
        <v>570866</v>
      </c>
      <c r="P290" s="17">
        <f t="shared" si="26"/>
        <v>9.7526994078718217E-4</v>
      </c>
      <c r="Q290" s="17">
        <f t="shared" si="26"/>
        <v>0</v>
      </c>
      <c r="R290" s="17">
        <f t="shared" si="26"/>
        <v>0</v>
      </c>
      <c r="S290" s="17">
        <f t="shared" si="26"/>
        <v>0</v>
      </c>
      <c r="T290" s="17">
        <f t="shared" si="26"/>
        <v>7.0846617074034714E-4</v>
      </c>
      <c r="U290" s="17">
        <f t="shared" si="25"/>
        <v>7.0846617074034714E-4</v>
      </c>
      <c r="V290" s="17">
        <f t="shared" si="25"/>
        <v>1.1776482364717659E-4</v>
      </c>
    </row>
    <row r="291" spans="1:22" x14ac:dyDescent="0.2">
      <c r="A291" s="14" t="s">
        <v>305</v>
      </c>
      <c r="B291" s="15">
        <v>107</v>
      </c>
      <c r="C291" s="3">
        <v>0</v>
      </c>
      <c r="F291" s="3">
        <v>21</v>
      </c>
      <c r="G291" s="3">
        <f t="shared" si="22"/>
        <v>21</v>
      </c>
      <c r="H291" s="3">
        <f t="shared" si="23"/>
        <v>128</v>
      </c>
      <c r="I291" s="16">
        <v>1218885.2499999998</v>
      </c>
      <c r="J291" s="3">
        <f>VLOOKUP(A291,'[1]Census Pivot-2'!A290:F759,2, FALSE)</f>
        <v>602714</v>
      </c>
      <c r="K291" s="3">
        <f>VLOOKUP(A291,'[1]Census Pivot-2'!A290:F759,3, FALSE)</f>
        <v>51300</v>
      </c>
      <c r="L291" s="3">
        <f>VLOOKUP(A291,'[1]Census Pivot-2'!$A$2:$F$471,4, FALSE)</f>
        <v>35657</v>
      </c>
      <c r="M291" s="3">
        <f>VLOOKUP(A291,'[1]Census Pivot-2'!$A$2:$F$471,5,FALSE)</f>
        <v>17003</v>
      </c>
      <c r="N291" s="3">
        <f t="shared" si="24"/>
        <v>103960</v>
      </c>
      <c r="O291" s="3">
        <f>VLOOKUP(A291,'[1]Census Pivot-2'!$A$2:$F$471,6, FALSE)</f>
        <v>706929</v>
      </c>
      <c r="P291" s="17">
        <f t="shared" si="26"/>
        <v>8.7785129896354077E-5</v>
      </c>
      <c r="Q291" s="17">
        <f t="shared" si="26"/>
        <v>0</v>
      </c>
      <c r="R291" s="17">
        <f t="shared" si="26"/>
        <v>0</v>
      </c>
      <c r="S291" s="17">
        <f t="shared" si="26"/>
        <v>0</v>
      </c>
      <c r="T291" s="17">
        <f t="shared" si="26"/>
        <v>1.2350761630300535E-3</v>
      </c>
      <c r="U291" s="17">
        <f t="shared" si="25"/>
        <v>1.2350761630300535E-3</v>
      </c>
      <c r="V291" s="17">
        <f t="shared" si="25"/>
        <v>2.0200076952674105E-4</v>
      </c>
    </row>
    <row r="292" spans="1:22" x14ac:dyDescent="0.2">
      <c r="A292" s="14" t="s">
        <v>306</v>
      </c>
      <c r="B292" s="15">
        <v>113</v>
      </c>
      <c r="C292" s="3">
        <v>0</v>
      </c>
      <c r="F292" s="3">
        <v>25</v>
      </c>
      <c r="G292" s="3">
        <f t="shared" si="22"/>
        <v>25</v>
      </c>
      <c r="H292" s="3">
        <f t="shared" si="23"/>
        <v>138</v>
      </c>
      <c r="I292" s="16">
        <v>1160340.3079999997</v>
      </c>
      <c r="J292" s="3">
        <f>VLOOKUP(A292,'[1]Census Pivot-2'!A291:F760,2, FALSE)</f>
        <v>631079</v>
      </c>
      <c r="K292" s="3">
        <f>VLOOKUP(A292,'[1]Census Pivot-2'!A291:F760,3, FALSE)</f>
        <v>53393</v>
      </c>
      <c r="L292" s="3">
        <f>VLOOKUP(A292,'[1]Census Pivot-2'!$A$2:$F$471,4, FALSE)</f>
        <v>35921</v>
      </c>
      <c r="M292" s="3">
        <f>VLOOKUP(A292,'[1]Census Pivot-2'!$A$2:$F$471,5,FALSE)</f>
        <v>17330</v>
      </c>
      <c r="N292" s="3">
        <f t="shared" si="24"/>
        <v>106644</v>
      </c>
      <c r="O292" s="3">
        <f>VLOOKUP(A292,'[1]Census Pivot-2'!$A$2:$F$471,6, FALSE)</f>
        <v>737626</v>
      </c>
      <c r="P292" s="17">
        <f t="shared" si="26"/>
        <v>9.7385223301231757E-5</v>
      </c>
      <c r="Q292" s="17">
        <f t="shared" si="26"/>
        <v>0</v>
      </c>
      <c r="R292" s="17">
        <f t="shared" si="26"/>
        <v>0</v>
      </c>
      <c r="S292" s="17">
        <f t="shared" si="26"/>
        <v>0</v>
      </c>
      <c r="T292" s="17">
        <f t="shared" si="26"/>
        <v>1.4425851125216388E-3</v>
      </c>
      <c r="U292" s="17">
        <f t="shared" si="25"/>
        <v>1.4425851125216388E-3</v>
      </c>
      <c r="V292" s="17">
        <f t="shared" si="25"/>
        <v>2.3442481527324556E-4</v>
      </c>
    </row>
    <row r="293" spans="1:22" x14ac:dyDescent="0.2">
      <c r="A293" s="14" t="s">
        <v>307</v>
      </c>
      <c r="B293" s="15">
        <v>113</v>
      </c>
      <c r="C293" s="3">
        <v>0</v>
      </c>
      <c r="E293" s="3">
        <v>11</v>
      </c>
      <c r="F293" s="3">
        <v>53</v>
      </c>
      <c r="G293" s="3">
        <f t="shared" si="22"/>
        <v>64</v>
      </c>
      <c r="H293" s="3">
        <f t="shared" si="23"/>
        <v>177</v>
      </c>
      <c r="I293" s="16">
        <v>1153971.1410000003</v>
      </c>
      <c r="J293" s="3">
        <f>VLOOKUP(A293,'[1]Census Pivot-2'!A292:F761,2, FALSE)</f>
        <v>607135</v>
      </c>
      <c r="K293" s="3">
        <f>VLOOKUP(A293,'[1]Census Pivot-2'!A292:F761,3, FALSE)</f>
        <v>52381</v>
      </c>
      <c r="L293" s="3">
        <f>VLOOKUP(A293,'[1]Census Pivot-2'!$A$2:$F$471,4, FALSE)</f>
        <v>33149</v>
      </c>
      <c r="M293" s="3">
        <f>VLOOKUP(A293,'[1]Census Pivot-2'!$A$2:$F$471,5,FALSE)</f>
        <v>15936</v>
      </c>
      <c r="N293" s="3">
        <f t="shared" si="24"/>
        <v>101466</v>
      </c>
      <c r="O293" s="3">
        <f>VLOOKUP(A293,'[1]Census Pivot-2'!$A$2:$F$471,6, FALSE)</f>
        <v>708911</v>
      </c>
      <c r="P293" s="17">
        <f t="shared" si="26"/>
        <v>9.7922726128209104E-5</v>
      </c>
      <c r="Q293" s="17">
        <f t="shared" si="26"/>
        <v>0</v>
      </c>
      <c r="R293" s="17">
        <f t="shared" si="26"/>
        <v>0</v>
      </c>
      <c r="S293" s="17">
        <f t="shared" si="26"/>
        <v>3.3183504781441372E-4</v>
      </c>
      <c r="T293" s="17">
        <f t="shared" si="26"/>
        <v>3.3258032128514058E-3</v>
      </c>
      <c r="U293" s="17">
        <f t="shared" si="25"/>
        <v>3.3258032128514058E-3</v>
      </c>
      <c r="V293" s="17">
        <f t="shared" si="25"/>
        <v>6.307531586935525E-4</v>
      </c>
    </row>
    <row r="294" spans="1:22" x14ac:dyDescent="0.2">
      <c r="A294" s="14" t="s">
        <v>308</v>
      </c>
      <c r="B294" s="15">
        <v>109</v>
      </c>
      <c r="C294" s="3">
        <v>0</v>
      </c>
      <c r="F294" s="3">
        <v>38</v>
      </c>
      <c r="G294" s="3">
        <f t="shared" si="22"/>
        <v>38</v>
      </c>
      <c r="H294" s="3">
        <f t="shared" si="23"/>
        <v>147</v>
      </c>
      <c r="I294" s="16">
        <v>1146866.3539999998</v>
      </c>
      <c r="J294" s="3">
        <f>VLOOKUP(A294,'[1]Census Pivot-2'!A293:F762,2, FALSE)</f>
        <v>627030</v>
      </c>
      <c r="K294" s="3">
        <f>VLOOKUP(A294,'[1]Census Pivot-2'!A293:F762,3, FALSE)</f>
        <v>55467</v>
      </c>
      <c r="L294" s="3">
        <f>VLOOKUP(A294,'[1]Census Pivot-2'!$A$2:$F$471,4, FALSE)</f>
        <v>33692</v>
      </c>
      <c r="M294" s="3">
        <f>VLOOKUP(A294,'[1]Census Pivot-2'!$A$2:$F$471,5,FALSE)</f>
        <v>16399</v>
      </c>
      <c r="N294" s="3">
        <f t="shared" si="24"/>
        <v>105558</v>
      </c>
      <c r="O294" s="3">
        <f>VLOOKUP(A294,'[1]Census Pivot-2'!$A$2:$F$471,6, FALSE)</f>
        <v>732713</v>
      </c>
      <c r="P294" s="17">
        <f t="shared" si="26"/>
        <v>9.5041588429055983E-5</v>
      </c>
      <c r="Q294" s="17">
        <f t="shared" si="26"/>
        <v>0</v>
      </c>
      <c r="R294" s="17">
        <f t="shared" si="26"/>
        <v>0</v>
      </c>
      <c r="S294" s="17">
        <f t="shared" si="26"/>
        <v>0</v>
      </c>
      <c r="T294" s="17">
        <f t="shared" si="26"/>
        <v>2.3172144642966035E-3</v>
      </c>
      <c r="U294" s="17">
        <f t="shared" si="25"/>
        <v>2.3172144642966035E-3</v>
      </c>
      <c r="V294" s="17">
        <f t="shared" si="25"/>
        <v>3.5999166335095396E-4</v>
      </c>
    </row>
    <row r="295" spans="1:22" x14ac:dyDescent="0.2">
      <c r="A295" s="14" t="s">
        <v>309</v>
      </c>
      <c r="B295" s="15">
        <v>97</v>
      </c>
      <c r="C295" s="3">
        <v>260</v>
      </c>
      <c r="D295" s="3">
        <v>245</v>
      </c>
      <c r="E295" s="3">
        <v>570</v>
      </c>
      <c r="F295" s="3">
        <v>825</v>
      </c>
      <c r="G295" s="3">
        <f t="shared" si="22"/>
        <v>1640</v>
      </c>
      <c r="H295" s="3">
        <f t="shared" si="23"/>
        <v>1997</v>
      </c>
      <c r="I295" s="16">
        <v>1165089.23</v>
      </c>
      <c r="J295" s="3">
        <f>VLOOKUP(A295,'[1]Census Pivot-2'!A294:F763,2, FALSE)</f>
        <v>9890524</v>
      </c>
      <c r="K295" s="3">
        <f>VLOOKUP(A295,'[1]Census Pivot-2'!A294:F763,3, FALSE)</f>
        <v>793429</v>
      </c>
      <c r="L295" s="3">
        <f>VLOOKUP(A295,'[1]Census Pivot-2'!$A$2:$F$471,4, FALSE)</f>
        <v>551716</v>
      </c>
      <c r="M295" s="3">
        <f>VLOOKUP(A295,'[1]Census Pivot-2'!$A$2:$F$471,5,FALSE)</f>
        <v>212150</v>
      </c>
      <c r="N295" s="3">
        <f t="shared" si="24"/>
        <v>1557295</v>
      </c>
      <c r="O295" s="3">
        <f>VLOOKUP(A295,'[1]Census Pivot-2'!$A$2:$F$471,6, FALSE)</f>
        <v>11448785</v>
      </c>
      <c r="P295" s="17">
        <f t="shared" si="26"/>
        <v>8.3255425852661946E-5</v>
      </c>
      <c r="Q295" s="17">
        <f t="shared" si="26"/>
        <v>2.6287788189988721E-5</v>
      </c>
      <c r="R295" s="17">
        <f t="shared" si="26"/>
        <v>3.0878629341755845E-4</v>
      </c>
      <c r="S295" s="17">
        <f t="shared" si="26"/>
        <v>1.0331402388185226E-3</v>
      </c>
      <c r="T295" s="17">
        <f t="shared" si="26"/>
        <v>3.8887579542776335E-3</v>
      </c>
      <c r="U295" s="17">
        <f t="shared" si="25"/>
        <v>3.8887579542776335E-3</v>
      </c>
      <c r="V295" s="17">
        <f t="shared" si="25"/>
        <v>1.0531081137485191E-3</v>
      </c>
    </row>
    <row r="296" spans="1:22" x14ac:dyDescent="0.2">
      <c r="A296" s="14" t="s">
        <v>310</v>
      </c>
      <c r="B296" s="15">
        <v>98</v>
      </c>
      <c r="C296" s="3">
        <v>160</v>
      </c>
      <c r="D296" s="3">
        <v>244</v>
      </c>
      <c r="E296" s="3">
        <v>532</v>
      </c>
      <c r="F296" s="3">
        <v>893</v>
      </c>
      <c r="G296" s="3">
        <f t="shared" si="22"/>
        <v>1669</v>
      </c>
      <c r="H296" s="3">
        <f t="shared" si="23"/>
        <v>1927</v>
      </c>
      <c r="I296" s="16">
        <v>1166343.5849999997</v>
      </c>
      <c r="J296" s="3">
        <f>VLOOKUP(A296,'[1]Census Pivot-2'!A295:F764,2, FALSE)</f>
        <v>9950913</v>
      </c>
      <c r="K296" s="3">
        <f>VLOOKUP(A296,'[1]Census Pivot-2'!A295:F764,3, FALSE)</f>
        <v>816481</v>
      </c>
      <c r="L296" s="3">
        <f>VLOOKUP(A296,'[1]Census Pivot-2'!$A$2:$F$471,4, FALSE)</f>
        <v>550267</v>
      </c>
      <c r="M296" s="3">
        <f>VLOOKUP(A296,'[1]Census Pivot-2'!$A$2:$F$471,5,FALSE)</f>
        <v>217122</v>
      </c>
      <c r="N296" s="3">
        <f t="shared" si="24"/>
        <v>1583870</v>
      </c>
      <c r="O296" s="3">
        <f>VLOOKUP(A296,'[1]Census Pivot-2'!$A$2:$F$471,6, FALSE)</f>
        <v>11537145</v>
      </c>
      <c r="P296" s="17">
        <f t="shared" si="26"/>
        <v>8.4023268323630396E-5</v>
      </c>
      <c r="Q296" s="17">
        <f t="shared" si="26"/>
        <v>1.6078926627134616E-5</v>
      </c>
      <c r="R296" s="17">
        <f t="shared" si="26"/>
        <v>2.988434513479187E-4</v>
      </c>
      <c r="S296" s="17">
        <f t="shared" si="26"/>
        <v>9.6680338817337768E-4</v>
      </c>
      <c r="T296" s="17">
        <f t="shared" si="26"/>
        <v>4.1128950543933823E-3</v>
      </c>
      <c r="U296" s="17">
        <f t="shared" si="25"/>
        <v>4.1128950543933823E-3</v>
      </c>
      <c r="V296" s="17">
        <f t="shared" si="25"/>
        <v>1.0537480980130946E-3</v>
      </c>
    </row>
    <row r="297" spans="1:22" x14ac:dyDescent="0.2">
      <c r="A297" s="14" t="s">
        <v>311</v>
      </c>
      <c r="B297" s="15">
        <v>112</v>
      </c>
      <c r="C297" s="3">
        <v>259</v>
      </c>
      <c r="D297" s="3">
        <v>275</v>
      </c>
      <c r="E297" s="3">
        <v>592</v>
      </c>
      <c r="F297" s="3">
        <v>1025</v>
      </c>
      <c r="G297" s="3">
        <f t="shared" si="22"/>
        <v>1892</v>
      </c>
      <c r="H297" s="3">
        <f t="shared" si="23"/>
        <v>2263</v>
      </c>
      <c r="I297" s="16">
        <v>1171359.1710000001</v>
      </c>
      <c r="J297" s="3">
        <f>VLOOKUP(A297,'[1]Census Pivot-2'!A296:F765,2, FALSE)</f>
        <v>9906483</v>
      </c>
      <c r="K297" s="3">
        <f>VLOOKUP(A297,'[1]Census Pivot-2'!A296:F765,3, FALSE)</f>
        <v>834779</v>
      </c>
      <c r="L297" s="3">
        <f>VLOOKUP(A297,'[1]Census Pivot-2'!$A$2:$F$471,4, FALSE)</f>
        <v>545493</v>
      </c>
      <c r="M297" s="3">
        <f>VLOOKUP(A297,'[1]Census Pivot-2'!$A$2:$F$471,5,FALSE)</f>
        <v>222926</v>
      </c>
      <c r="N297" s="3">
        <f t="shared" si="24"/>
        <v>1603198</v>
      </c>
      <c r="O297" s="3">
        <f>VLOOKUP(A297,'[1]Census Pivot-2'!$A$2:$F$471,6, FALSE)</f>
        <v>11514097</v>
      </c>
      <c r="P297" s="17">
        <f t="shared" si="26"/>
        <v>9.5615420763201582E-5</v>
      </c>
      <c r="Q297" s="17">
        <f t="shared" si="26"/>
        <v>2.6144495478365025E-5</v>
      </c>
      <c r="R297" s="17">
        <f t="shared" si="26"/>
        <v>3.2942850742531855E-4</v>
      </c>
      <c r="S297" s="17">
        <f t="shared" si="26"/>
        <v>1.0852568227273311E-3</v>
      </c>
      <c r="T297" s="17">
        <f t="shared" si="26"/>
        <v>4.5979383293110717E-3</v>
      </c>
      <c r="U297" s="17">
        <f t="shared" si="25"/>
        <v>4.5979383293110717E-3</v>
      </c>
      <c r="V297" s="17">
        <f t="shared" si="25"/>
        <v>1.1801411927909091E-3</v>
      </c>
    </row>
    <row r="298" spans="1:22" x14ac:dyDescent="0.2">
      <c r="A298" s="14" t="s">
        <v>312</v>
      </c>
      <c r="B298" s="15">
        <v>123</v>
      </c>
      <c r="C298" s="3">
        <v>200</v>
      </c>
      <c r="D298" s="3">
        <v>254</v>
      </c>
      <c r="E298" s="3">
        <v>574</v>
      </c>
      <c r="F298" s="3">
        <v>1053</v>
      </c>
      <c r="G298" s="3">
        <f t="shared" si="22"/>
        <v>1881</v>
      </c>
      <c r="H298" s="3">
        <f t="shared" si="23"/>
        <v>2204</v>
      </c>
      <c r="I298" s="16">
        <v>1169454.7979999997</v>
      </c>
      <c r="J298" s="3">
        <f>VLOOKUP(A298,'[1]Census Pivot-2'!A297:F766,2, FALSE)</f>
        <v>9892327</v>
      </c>
      <c r="K298" s="3">
        <f>VLOOKUP(A298,'[1]Census Pivot-2'!A297:F766,3, FALSE)</f>
        <v>860801</v>
      </c>
      <c r="L298" s="3">
        <f>VLOOKUP(A298,'[1]Census Pivot-2'!$A$2:$F$471,4, FALSE)</f>
        <v>543865</v>
      </c>
      <c r="M298" s="3">
        <f>VLOOKUP(A298,'[1]Census Pivot-2'!$A$2:$F$471,5,FALSE)</f>
        <v>231183</v>
      </c>
      <c r="N298" s="3">
        <f t="shared" si="24"/>
        <v>1635849</v>
      </c>
      <c r="O298" s="3">
        <f>VLOOKUP(A298,'[1]Census Pivot-2'!$A$2:$F$471,6, FALSE)</f>
        <v>11528293</v>
      </c>
      <c r="P298" s="17">
        <f t="shared" si="26"/>
        <v>1.0517721609279338E-4</v>
      </c>
      <c r="Q298" s="17">
        <f t="shared" si="26"/>
        <v>2.0217689932813584E-5</v>
      </c>
      <c r="R298" s="17">
        <f t="shared" si="26"/>
        <v>2.9507400665194396E-4</v>
      </c>
      <c r="S298" s="17">
        <f t="shared" si="26"/>
        <v>1.0554089709762533E-3</v>
      </c>
      <c r="T298" s="17">
        <f t="shared" si="26"/>
        <v>4.5548331841009067E-3</v>
      </c>
      <c r="U298" s="17">
        <f t="shared" si="25"/>
        <v>4.5548331841009067E-3</v>
      </c>
      <c r="V298" s="17">
        <f t="shared" si="25"/>
        <v>1.1498616314831013E-3</v>
      </c>
    </row>
    <row r="299" spans="1:22" x14ac:dyDescent="0.2">
      <c r="A299" s="14" t="s">
        <v>313</v>
      </c>
      <c r="B299" s="15">
        <v>85</v>
      </c>
      <c r="C299" s="3">
        <v>264</v>
      </c>
      <c r="D299" s="3">
        <v>310</v>
      </c>
      <c r="E299" s="3">
        <v>641</v>
      </c>
      <c r="F299" s="3">
        <v>1054</v>
      </c>
      <c r="G299" s="3">
        <f t="shared" si="22"/>
        <v>2005</v>
      </c>
      <c r="H299" s="3">
        <f t="shared" si="23"/>
        <v>2354</v>
      </c>
      <c r="I299" s="16">
        <v>1173210</v>
      </c>
      <c r="J299" s="3">
        <f>VLOOKUP(A299,'[1]Census Pivot-2'!A298:F767,2, FALSE)</f>
        <v>9590546</v>
      </c>
      <c r="K299" s="3">
        <f>VLOOKUP(A299,'[1]Census Pivot-2'!A298:F767,3, FALSE)</f>
        <v>861204</v>
      </c>
      <c r="L299" s="3">
        <f>VLOOKUP(A299,'[1]Census Pivot-2'!$A$2:$F$471,4, FALSE)</f>
        <v>523956</v>
      </c>
      <c r="M299" s="3">
        <f>VLOOKUP(A299,'[1]Census Pivot-2'!$A$2:$F$471,5,FALSE)</f>
        <v>229456</v>
      </c>
      <c r="N299" s="3">
        <f t="shared" si="24"/>
        <v>1614616</v>
      </c>
      <c r="O299" s="3">
        <f>VLOOKUP(A299,'[1]Census Pivot-2'!$A$2:$F$471,6, FALSE)</f>
        <v>11209614</v>
      </c>
      <c r="P299" s="17">
        <f t="shared" si="26"/>
        <v>7.2450797384952391E-5</v>
      </c>
      <c r="Q299" s="17">
        <f t="shared" si="26"/>
        <v>2.7527108467025755E-5</v>
      </c>
      <c r="R299" s="17">
        <f t="shared" si="26"/>
        <v>3.5996117064017355E-4</v>
      </c>
      <c r="S299" s="17">
        <f t="shared" si="26"/>
        <v>1.2233851697470779E-3</v>
      </c>
      <c r="T299" s="17">
        <f t="shared" si="26"/>
        <v>4.5934732584896453E-3</v>
      </c>
      <c r="U299" s="17">
        <f t="shared" si="25"/>
        <v>4.5934732584896453E-3</v>
      </c>
      <c r="V299" s="17">
        <f t="shared" si="25"/>
        <v>1.2417813275726242E-3</v>
      </c>
    </row>
    <row r="300" spans="1:22" x14ac:dyDescent="0.2">
      <c r="A300" s="14" t="s">
        <v>314</v>
      </c>
      <c r="B300" s="15">
        <v>95</v>
      </c>
      <c r="C300" s="3">
        <v>297</v>
      </c>
      <c r="D300" s="3">
        <v>360</v>
      </c>
      <c r="E300" s="3">
        <v>590</v>
      </c>
      <c r="F300" s="3">
        <v>1075</v>
      </c>
      <c r="G300" s="3">
        <f t="shared" si="22"/>
        <v>2025</v>
      </c>
      <c r="H300" s="3">
        <f t="shared" si="23"/>
        <v>2417</v>
      </c>
      <c r="I300" s="16">
        <v>629907.10199999996</v>
      </c>
      <c r="J300" s="3">
        <f>VLOOKUP(A300,'[1]Census Pivot-2'!A299:F768,2, FALSE)</f>
        <v>9957278</v>
      </c>
      <c r="K300" s="3">
        <f>VLOOKUP(A300,'[1]Census Pivot-2'!A299:F768,3, FALSE)</f>
        <v>935698</v>
      </c>
      <c r="L300" s="3">
        <f>VLOOKUP(A300,'[1]Census Pivot-2'!$A$2:$F$471,4, FALSE)</f>
        <v>544183</v>
      </c>
      <c r="M300" s="3">
        <f>VLOOKUP(A300,'[1]Census Pivot-2'!$A$2:$F$471,5,FALSE)</f>
        <v>243441</v>
      </c>
      <c r="N300" s="3">
        <f t="shared" si="24"/>
        <v>1723322</v>
      </c>
      <c r="O300" s="3">
        <f>VLOOKUP(A300,'[1]Census Pivot-2'!$A$2:$F$471,6, FALSE)</f>
        <v>11680583</v>
      </c>
      <c r="P300" s="17">
        <f t="shared" si="26"/>
        <v>1.5081588967383956E-4</v>
      </c>
      <c r="Q300" s="17">
        <f t="shared" si="26"/>
        <v>2.9827428741067589E-5</v>
      </c>
      <c r="R300" s="17">
        <f t="shared" si="26"/>
        <v>3.847395206573061E-4</v>
      </c>
      <c r="S300" s="17">
        <f t="shared" si="26"/>
        <v>1.0841941038216923E-3</v>
      </c>
      <c r="T300" s="17">
        <f t="shared" si="26"/>
        <v>4.4158543548539486E-3</v>
      </c>
      <c r="U300" s="17">
        <f t="shared" si="25"/>
        <v>4.4158543548539486E-3</v>
      </c>
      <c r="V300" s="17">
        <f t="shared" si="25"/>
        <v>1.175056083540975E-3</v>
      </c>
    </row>
    <row r="301" spans="1:22" x14ac:dyDescent="0.2">
      <c r="A301" s="14" t="s">
        <v>315</v>
      </c>
      <c r="B301" s="15">
        <v>115</v>
      </c>
      <c r="C301" s="3">
        <v>248</v>
      </c>
      <c r="D301" s="3">
        <v>361</v>
      </c>
      <c r="E301" s="3">
        <v>596</v>
      </c>
      <c r="F301" s="3">
        <v>1136</v>
      </c>
      <c r="G301" s="3">
        <f t="shared" si="22"/>
        <v>2093</v>
      </c>
      <c r="H301" s="3">
        <f t="shared" si="23"/>
        <v>2456</v>
      </c>
      <c r="I301" s="16">
        <v>619388.9049999998</v>
      </c>
      <c r="J301" s="3">
        <f>VLOOKUP(A301,'[1]Census Pivot-2'!A300:F769,2, FALSE)</f>
        <v>9454229</v>
      </c>
      <c r="K301" s="3">
        <f>VLOOKUP(A301,'[1]Census Pivot-2'!A300:F769,3, FALSE)</f>
        <v>927512</v>
      </c>
      <c r="L301" s="3">
        <f>VLOOKUP(A301,'[1]Census Pivot-2'!$A$2:$F$471,4, FALSE)</f>
        <v>518383</v>
      </c>
      <c r="M301" s="3">
        <f>VLOOKUP(A301,'[1]Census Pivot-2'!$A$2:$F$471,5,FALSE)</f>
        <v>239217</v>
      </c>
      <c r="N301" s="3">
        <f t="shared" si="24"/>
        <v>1685112</v>
      </c>
      <c r="O301" s="3">
        <f>VLOOKUP(A301,'[1]Census Pivot-2'!$A$2:$F$471,6, FALSE)</f>
        <v>11141119</v>
      </c>
      <c r="P301" s="17">
        <f t="shared" si="26"/>
        <v>1.8566687112356339E-4</v>
      </c>
      <c r="Q301" s="17">
        <f t="shared" si="26"/>
        <v>2.6231647234269449E-5</v>
      </c>
      <c r="R301" s="17">
        <f t="shared" si="26"/>
        <v>3.8921329319728477E-4</v>
      </c>
      <c r="S301" s="17">
        <f t="shared" si="26"/>
        <v>1.1497290613311007E-3</v>
      </c>
      <c r="T301" s="17">
        <f t="shared" si="26"/>
        <v>4.7488263793961129E-3</v>
      </c>
      <c r="U301" s="17">
        <f t="shared" si="25"/>
        <v>4.7488263793961129E-3</v>
      </c>
      <c r="V301" s="17">
        <f t="shared" si="25"/>
        <v>1.2420539406282787E-3</v>
      </c>
    </row>
    <row r="302" spans="1:22" x14ac:dyDescent="0.2">
      <c r="A302" s="14" t="s">
        <v>316</v>
      </c>
      <c r="B302" s="15">
        <v>116</v>
      </c>
      <c r="C302" s="3">
        <v>247</v>
      </c>
      <c r="D302" s="3">
        <v>355</v>
      </c>
      <c r="E302" s="3">
        <v>539</v>
      </c>
      <c r="F302" s="3">
        <v>879</v>
      </c>
      <c r="G302" s="3">
        <f t="shared" si="22"/>
        <v>1773</v>
      </c>
      <c r="H302" s="3">
        <f t="shared" si="23"/>
        <v>2136</v>
      </c>
      <c r="I302" s="16">
        <v>619095.12699999986</v>
      </c>
      <c r="J302" s="3">
        <f>VLOOKUP(A302,'[1]Census Pivot-2'!A301:F770,2, FALSE)</f>
        <v>9839821</v>
      </c>
      <c r="K302" s="3">
        <f>VLOOKUP(A302,'[1]Census Pivot-2'!A301:F770,3, FALSE)</f>
        <v>1016519</v>
      </c>
      <c r="L302" s="3">
        <f>VLOOKUP(A302,'[1]Census Pivot-2'!$A$2:$F$471,4, FALSE)</f>
        <v>545550</v>
      </c>
      <c r="M302" s="3">
        <f>VLOOKUP(A302,'[1]Census Pivot-2'!$A$2:$F$471,5,FALSE)</f>
        <v>252237</v>
      </c>
      <c r="N302" s="3">
        <f t="shared" si="24"/>
        <v>1814306</v>
      </c>
      <c r="O302" s="3">
        <f>VLOOKUP(A302,'[1]Census Pivot-2'!$A$2:$F$471,6, FALSE)</f>
        <v>11653442</v>
      </c>
      <c r="P302" s="17">
        <f t="shared" si="26"/>
        <v>1.8737023591529581E-4</v>
      </c>
      <c r="Q302" s="17">
        <f t="shared" si="26"/>
        <v>2.5102082649674215E-5</v>
      </c>
      <c r="R302" s="17">
        <f t="shared" si="26"/>
        <v>3.4923105224791669E-4</v>
      </c>
      <c r="S302" s="17">
        <f t="shared" si="26"/>
        <v>9.8799376775730906E-4</v>
      </c>
      <c r="T302" s="17">
        <f t="shared" si="26"/>
        <v>3.4848178498792801E-3</v>
      </c>
      <c r="U302" s="17">
        <f t="shared" si="25"/>
        <v>3.4848178498792801E-3</v>
      </c>
      <c r="V302" s="17">
        <f t="shared" si="25"/>
        <v>9.7723316794410642E-4</v>
      </c>
    </row>
    <row r="303" spans="1:22" x14ac:dyDescent="0.2">
      <c r="A303" s="14" t="s">
        <v>317</v>
      </c>
      <c r="B303" s="15">
        <v>123</v>
      </c>
      <c r="C303" s="3">
        <v>241</v>
      </c>
      <c r="D303" s="3">
        <v>381</v>
      </c>
      <c r="E303" s="3">
        <v>544</v>
      </c>
      <c r="F303" s="3">
        <v>963</v>
      </c>
      <c r="G303" s="3">
        <f t="shared" si="22"/>
        <v>1888</v>
      </c>
      <c r="H303" s="3">
        <f t="shared" si="23"/>
        <v>2252</v>
      </c>
      <c r="I303" s="16">
        <v>616253.6329999998</v>
      </c>
      <c r="J303" s="3">
        <f>VLOOKUP(A303,'[1]Census Pivot-2'!A302:F771,2, FALSE)</f>
        <v>9511472</v>
      </c>
      <c r="K303" s="3">
        <f>VLOOKUP(A303,'[1]Census Pivot-2'!A302:F771,3, FALSE)</f>
        <v>1015171</v>
      </c>
      <c r="L303" s="3">
        <f>VLOOKUP(A303,'[1]Census Pivot-2'!$A$2:$F$471,4, FALSE)</f>
        <v>532275</v>
      </c>
      <c r="M303" s="3">
        <f>VLOOKUP(A303,'[1]Census Pivot-2'!$A$2:$F$471,5,FALSE)</f>
        <v>246935</v>
      </c>
      <c r="N303" s="3">
        <f t="shared" si="24"/>
        <v>1794381</v>
      </c>
      <c r="O303" s="3">
        <f>VLOOKUP(A303,'[1]Census Pivot-2'!$A$2:$F$471,6, FALSE)</f>
        <v>11305853</v>
      </c>
      <c r="P303" s="17">
        <f t="shared" si="26"/>
        <v>1.9959314381843172E-4</v>
      </c>
      <c r="Q303" s="17">
        <f t="shared" si="26"/>
        <v>2.5337823630243561E-5</v>
      </c>
      <c r="R303" s="17">
        <f t="shared" si="26"/>
        <v>3.7530622919685453E-4</v>
      </c>
      <c r="S303" s="17">
        <f t="shared" si="26"/>
        <v>1.0220280869851111E-3</v>
      </c>
      <c r="T303" s="17">
        <f t="shared" si="26"/>
        <v>3.8998116913357768E-3</v>
      </c>
      <c r="U303" s="17">
        <f t="shared" si="25"/>
        <v>3.8998116913357768E-3</v>
      </c>
      <c r="V303" s="17">
        <f t="shared" si="25"/>
        <v>1.0521734235928713E-3</v>
      </c>
    </row>
    <row r="304" spans="1:22" x14ac:dyDescent="0.2">
      <c r="A304" s="14" t="s">
        <v>318</v>
      </c>
      <c r="B304" s="15">
        <v>118</v>
      </c>
      <c r="C304" s="3">
        <v>36</v>
      </c>
      <c r="D304" s="3">
        <v>73</v>
      </c>
      <c r="E304" s="3">
        <v>234</v>
      </c>
      <c r="F304" s="3">
        <v>326</v>
      </c>
      <c r="G304" s="3">
        <f t="shared" si="22"/>
        <v>633</v>
      </c>
      <c r="H304" s="3">
        <f t="shared" si="23"/>
        <v>787</v>
      </c>
      <c r="I304" s="16">
        <v>616638.81700000004</v>
      </c>
      <c r="J304" s="3">
        <f>VLOOKUP(A304,'[1]Census Pivot-2'!A303:F772,2, FALSE)</f>
        <v>3126840</v>
      </c>
      <c r="K304" s="3">
        <f>VLOOKUP(A304,'[1]Census Pivot-2'!A303:F772,3, FALSE)</f>
        <v>253935</v>
      </c>
      <c r="L304" s="3">
        <f>VLOOKUP(A304,'[1]Census Pivot-2'!$A$2:$F$471,4, FALSE)</f>
        <v>165705</v>
      </c>
      <c r="M304" s="3">
        <f>VLOOKUP(A304,'[1]Census Pivot-2'!$A$2:$F$471,5,FALSE)</f>
        <v>61244</v>
      </c>
      <c r="N304" s="3">
        <f t="shared" si="24"/>
        <v>480884</v>
      </c>
      <c r="O304" s="3">
        <f>VLOOKUP(A304,'[1]Census Pivot-2'!$A$2:$F$471,6, FALSE)</f>
        <v>3607249</v>
      </c>
      <c r="P304" s="17">
        <f t="shared" si="26"/>
        <v>1.9135999347897036E-4</v>
      </c>
      <c r="Q304" s="17">
        <f t="shared" si="26"/>
        <v>1.1513221015466094E-5</v>
      </c>
      <c r="R304" s="17">
        <f t="shared" si="26"/>
        <v>2.8747514127631089E-4</v>
      </c>
      <c r="S304" s="17">
        <f t="shared" si="26"/>
        <v>1.4121480945052955E-3</v>
      </c>
      <c r="T304" s="17">
        <f t="shared" si="26"/>
        <v>5.3229704134282541E-3</v>
      </c>
      <c r="U304" s="17">
        <f t="shared" si="25"/>
        <v>5.3229704134282541E-3</v>
      </c>
      <c r="V304" s="17">
        <f t="shared" si="25"/>
        <v>1.3163257667129704E-3</v>
      </c>
    </row>
    <row r="305" spans="1:22" x14ac:dyDescent="0.2">
      <c r="A305" s="14" t="s">
        <v>319</v>
      </c>
      <c r="B305" s="15">
        <v>102</v>
      </c>
      <c r="C305" s="3">
        <v>10</v>
      </c>
      <c r="D305" s="3">
        <v>56</v>
      </c>
      <c r="E305" s="3">
        <v>225</v>
      </c>
      <c r="F305" s="3">
        <v>298</v>
      </c>
      <c r="G305" s="3">
        <f t="shared" si="22"/>
        <v>579</v>
      </c>
      <c r="H305" s="3">
        <f t="shared" si="23"/>
        <v>691</v>
      </c>
      <c r="I305" s="16">
        <v>611557.70200000016</v>
      </c>
      <c r="J305" s="3">
        <f>VLOOKUP(A305,'[1]Census Pivot-2'!A304:F773,2, FALSE)</f>
        <v>3145986</v>
      </c>
      <c r="K305" s="3">
        <f>VLOOKUP(A305,'[1]Census Pivot-2'!A304:F773,3, FALSE)</f>
        <v>263522</v>
      </c>
      <c r="L305" s="3">
        <f>VLOOKUP(A305,'[1]Census Pivot-2'!$A$2:$F$471,4, FALSE)</f>
        <v>159526</v>
      </c>
      <c r="M305" s="3">
        <f>VLOOKUP(A305,'[1]Census Pivot-2'!$A$2:$F$471,5,FALSE)</f>
        <v>58957</v>
      </c>
      <c r="N305" s="3">
        <f t="shared" si="24"/>
        <v>482005</v>
      </c>
      <c r="O305" s="3">
        <f>VLOOKUP(A305,'[1]Census Pivot-2'!$A$2:$F$471,6, FALSE)</f>
        <v>3629062</v>
      </c>
      <c r="P305" s="17">
        <f t="shared" si="26"/>
        <v>1.6678720530609878E-4</v>
      </c>
      <c r="Q305" s="17">
        <f t="shared" si="26"/>
        <v>3.1786536875879294E-6</v>
      </c>
      <c r="R305" s="17">
        <f t="shared" si="26"/>
        <v>2.1250597673059556E-4</v>
      </c>
      <c r="S305" s="17">
        <f t="shared" si="26"/>
        <v>1.4104283941175732E-3</v>
      </c>
      <c r="T305" s="17">
        <f t="shared" si="26"/>
        <v>5.0545312685516559E-3</v>
      </c>
      <c r="U305" s="17">
        <f t="shared" si="25"/>
        <v>5.0545312685516559E-3</v>
      </c>
      <c r="V305" s="17">
        <f t="shared" si="25"/>
        <v>1.20123235236149E-3</v>
      </c>
    </row>
    <row r="306" spans="1:22" x14ac:dyDescent="0.2">
      <c r="A306" s="14" t="s">
        <v>320</v>
      </c>
      <c r="B306" s="15">
        <v>102</v>
      </c>
      <c r="C306" s="3">
        <v>36</v>
      </c>
      <c r="D306" s="3">
        <v>115</v>
      </c>
      <c r="E306" s="3">
        <v>219</v>
      </c>
      <c r="F306" s="3">
        <v>326</v>
      </c>
      <c r="G306" s="3">
        <f t="shared" si="22"/>
        <v>660</v>
      </c>
      <c r="H306" s="3">
        <f t="shared" si="23"/>
        <v>798</v>
      </c>
      <c r="I306" s="16">
        <v>571738.84400000004</v>
      </c>
      <c r="J306" s="3">
        <f>VLOOKUP(A306,'[1]Census Pivot-2'!A305:F774,2, FALSE)</f>
        <v>3082818</v>
      </c>
      <c r="K306" s="3">
        <f>VLOOKUP(A306,'[1]Census Pivot-2'!A305:F774,3, FALSE)</f>
        <v>259943</v>
      </c>
      <c r="L306" s="3">
        <f>VLOOKUP(A306,'[1]Census Pivot-2'!$A$2:$F$471,4, FALSE)</f>
        <v>155251</v>
      </c>
      <c r="M306" s="3">
        <f>VLOOKUP(A306,'[1]Census Pivot-2'!$A$2:$F$471,5,FALSE)</f>
        <v>56959</v>
      </c>
      <c r="N306" s="3">
        <f t="shared" si="24"/>
        <v>472153</v>
      </c>
      <c r="O306" s="3">
        <f>VLOOKUP(A306,'[1]Census Pivot-2'!$A$2:$F$471,6, FALSE)</f>
        <v>3556899</v>
      </c>
      <c r="P306" s="17">
        <f t="shared" si="26"/>
        <v>1.7840313120302877E-4</v>
      </c>
      <c r="Q306" s="17">
        <f t="shared" si="26"/>
        <v>1.1677627417512159E-5</v>
      </c>
      <c r="R306" s="17">
        <f t="shared" si="26"/>
        <v>4.4240468102622497E-4</v>
      </c>
      <c r="S306" s="17">
        <f t="shared" si="26"/>
        <v>1.4106189332113803E-3</v>
      </c>
      <c r="T306" s="17">
        <f t="shared" si="26"/>
        <v>5.7234150880457876E-3</v>
      </c>
      <c r="U306" s="17">
        <f t="shared" si="25"/>
        <v>5.7234150880457876E-3</v>
      </c>
      <c r="V306" s="17">
        <f t="shared" si="25"/>
        <v>1.3978519674766442E-3</v>
      </c>
    </row>
    <row r="307" spans="1:22" x14ac:dyDescent="0.2">
      <c r="A307" s="14" t="s">
        <v>321</v>
      </c>
      <c r="B307" s="15">
        <v>110</v>
      </c>
      <c r="C307" s="3">
        <v>33</v>
      </c>
      <c r="D307" s="3">
        <v>33</v>
      </c>
      <c r="E307" s="3">
        <v>112</v>
      </c>
      <c r="F307" s="3">
        <v>229</v>
      </c>
      <c r="G307" s="3">
        <f t="shared" si="22"/>
        <v>374</v>
      </c>
      <c r="H307" s="3">
        <f t="shared" si="23"/>
        <v>517</v>
      </c>
      <c r="I307" s="16">
        <v>581748.34299999976</v>
      </c>
      <c r="J307" s="3">
        <f>VLOOKUP(A307,'[1]Census Pivot-2'!A306:F775,2, FALSE)</f>
        <v>3253073</v>
      </c>
      <c r="K307" s="3">
        <f>VLOOKUP(A307,'[1]Census Pivot-2'!A306:F775,3, FALSE)</f>
        <v>283722</v>
      </c>
      <c r="L307" s="3">
        <f>VLOOKUP(A307,'[1]Census Pivot-2'!$A$2:$F$471,4, FALSE)</f>
        <v>164651</v>
      </c>
      <c r="M307" s="3">
        <f>VLOOKUP(A307,'[1]Census Pivot-2'!$A$2:$F$471,5,FALSE)</f>
        <v>62589</v>
      </c>
      <c r="N307" s="3">
        <f t="shared" si="24"/>
        <v>510962</v>
      </c>
      <c r="O307" s="3">
        <f>VLOOKUP(A307,'[1]Census Pivot-2'!$A$2:$F$471,6, FALSE)</f>
        <v>3764791</v>
      </c>
      <c r="P307" s="17">
        <f t="shared" si="26"/>
        <v>1.8908519693024728E-4</v>
      </c>
      <c r="Q307" s="17">
        <f t="shared" si="26"/>
        <v>1.0144254371174579E-5</v>
      </c>
      <c r="R307" s="17">
        <f t="shared" si="26"/>
        <v>1.1631103686002495E-4</v>
      </c>
      <c r="S307" s="17">
        <f t="shared" si="26"/>
        <v>6.8022666124104925E-4</v>
      </c>
      <c r="T307" s="17">
        <f t="shared" si="26"/>
        <v>3.658789883206314E-3</v>
      </c>
      <c r="U307" s="17">
        <f t="shared" si="25"/>
        <v>3.658789883206314E-3</v>
      </c>
      <c r="V307" s="17">
        <f t="shared" si="25"/>
        <v>7.319526696701516E-4</v>
      </c>
    </row>
    <row r="308" spans="1:22" x14ac:dyDescent="0.2">
      <c r="A308" s="14" t="s">
        <v>322</v>
      </c>
      <c r="B308" s="15">
        <v>120</v>
      </c>
      <c r="C308" s="3">
        <v>47</v>
      </c>
      <c r="D308" s="3">
        <v>66</v>
      </c>
      <c r="E308" s="3">
        <v>135</v>
      </c>
      <c r="F308" s="3">
        <v>305</v>
      </c>
      <c r="G308" s="3">
        <f t="shared" si="22"/>
        <v>506</v>
      </c>
      <c r="H308" s="3">
        <f t="shared" si="23"/>
        <v>673</v>
      </c>
      <c r="I308" s="16">
        <v>596188</v>
      </c>
      <c r="J308" s="3">
        <f>VLOOKUP(A308,'[1]Census Pivot-2'!A307:F776,2, FALSE)</f>
        <v>3257993</v>
      </c>
      <c r="K308" s="3">
        <f>VLOOKUP(A308,'[1]Census Pivot-2'!A307:F776,3, FALSE)</f>
        <v>293306</v>
      </c>
      <c r="L308" s="3">
        <f>VLOOKUP(A308,'[1]Census Pivot-2'!$A$2:$F$471,4, FALSE)</f>
        <v>167952</v>
      </c>
      <c r="M308" s="3">
        <f>VLOOKUP(A308,'[1]Census Pivot-2'!$A$2:$F$471,5,FALSE)</f>
        <v>64267</v>
      </c>
      <c r="N308" s="3">
        <f t="shared" si="24"/>
        <v>525525</v>
      </c>
      <c r="O308" s="3">
        <f>VLOOKUP(A308,'[1]Census Pivot-2'!$A$2:$F$471,6, FALSE)</f>
        <v>3781894</v>
      </c>
      <c r="P308" s="17">
        <f t="shared" si="26"/>
        <v>2.012787912537656E-4</v>
      </c>
      <c r="Q308" s="17">
        <f t="shared" si="26"/>
        <v>1.4426059233399212E-5</v>
      </c>
      <c r="R308" s="17">
        <f t="shared" si="26"/>
        <v>2.250209678629145E-4</v>
      </c>
      <c r="S308" s="17">
        <f t="shared" si="26"/>
        <v>8.0380108602457845E-4</v>
      </c>
      <c r="T308" s="17">
        <f t="shared" si="26"/>
        <v>4.7458260071265189E-3</v>
      </c>
      <c r="U308" s="17">
        <f t="shared" si="25"/>
        <v>4.7458260071265189E-3</v>
      </c>
      <c r="V308" s="17">
        <f t="shared" si="25"/>
        <v>9.6284667713239145E-4</v>
      </c>
    </row>
    <row r="309" spans="1:22" x14ac:dyDescent="0.2">
      <c r="A309" s="14" t="s">
        <v>323</v>
      </c>
      <c r="B309" s="15">
        <v>92</v>
      </c>
      <c r="C309" s="3">
        <v>75</v>
      </c>
      <c r="D309" s="3">
        <v>93</v>
      </c>
      <c r="E309" s="3">
        <v>133</v>
      </c>
      <c r="F309" s="3">
        <v>257</v>
      </c>
      <c r="G309" s="3">
        <f t="shared" si="22"/>
        <v>483</v>
      </c>
      <c r="H309" s="3">
        <f t="shared" si="23"/>
        <v>650</v>
      </c>
      <c r="I309" s="16">
        <v>39268.421999999999</v>
      </c>
      <c r="J309" s="3">
        <f>VLOOKUP(A309,'[1]Census Pivot-2'!A308:F777,2, FALSE)</f>
        <v>3293266</v>
      </c>
      <c r="K309" s="3">
        <f>VLOOKUP(A309,'[1]Census Pivot-2'!A308:F777,3, FALSE)</f>
        <v>302854</v>
      </c>
      <c r="L309" s="3">
        <f>VLOOKUP(A309,'[1]Census Pivot-2'!$A$2:$F$471,4, FALSE)</f>
        <v>169489</v>
      </c>
      <c r="M309" s="3">
        <f>VLOOKUP(A309,'[1]Census Pivot-2'!$A$2:$F$471,5,FALSE)</f>
        <v>65834</v>
      </c>
      <c r="N309" s="3">
        <f t="shared" si="24"/>
        <v>538177</v>
      </c>
      <c r="O309" s="3">
        <f>VLOOKUP(A309,'[1]Census Pivot-2'!$A$2:$F$471,6, FALSE)</f>
        <v>3831863</v>
      </c>
      <c r="P309" s="17">
        <f t="shared" si="26"/>
        <v>2.342849427461078E-3</v>
      </c>
      <c r="Q309" s="17">
        <f t="shared" si="26"/>
        <v>2.2773744969279736E-5</v>
      </c>
      <c r="R309" s="17">
        <f t="shared" si="26"/>
        <v>3.0707865836343583E-4</v>
      </c>
      <c r="S309" s="17">
        <f t="shared" si="26"/>
        <v>7.8471169220421387E-4</v>
      </c>
      <c r="T309" s="17">
        <f t="shared" si="26"/>
        <v>3.9037579366284899E-3</v>
      </c>
      <c r="U309" s="17">
        <f t="shared" si="25"/>
        <v>3.9037579366284899E-3</v>
      </c>
      <c r="V309" s="17">
        <f t="shared" si="25"/>
        <v>8.9747425103636909E-4</v>
      </c>
    </row>
    <row r="310" spans="1:22" x14ac:dyDescent="0.2">
      <c r="A310" s="14" t="s">
        <v>324</v>
      </c>
      <c r="B310" s="15">
        <v>106</v>
      </c>
      <c r="C310" s="3">
        <v>26</v>
      </c>
      <c r="D310" s="3">
        <v>78</v>
      </c>
      <c r="E310" s="3">
        <v>206</v>
      </c>
      <c r="F310" s="3">
        <v>256</v>
      </c>
      <c r="G310" s="3">
        <f t="shared" si="22"/>
        <v>540</v>
      </c>
      <c r="H310" s="3">
        <f t="shared" si="23"/>
        <v>672</v>
      </c>
      <c r="I310" s="16">
        <v>35805.02900000001</v>
      </c>
      <c r="J310" s="3">
        <f>VLOOKUP(A310,'[1]Census Pivot-2'!A309:F778,2, FALSE)</f>
        <v>3545089</v>
      </c>
      <c r="K310" s="3">
        <f>VLOOKUP(A310,'[1]Census Pivot-2'!A309:F778,3, FALSE)</f>
        <v>341825</v>
      </c>
      <c r="L310" s="3">
        <f>VLOOKUP(A310,'[1]Census Pivot-2'!$A$2:$F$471,4, FALSE)</f>
        <v>187496</v>
      </c>
      <c r="M310" s="3">
        <f>VLOOKUP(A310,'[1]Census Pivot-2'!$A$2:$F$471,5,FALSE)</f>
        <v>73086</v>
      </c>
      <c r="N310" s="3">
        <f t="shared" si="24"/>
        <v>602407</v>
      </c>
      <c r="O310" s="3">
        <f>VLOOKUP(A310,'[1]Census Pivot-2'!$A$2:$F$471,6, FALSE)</f>
        <v>4148512</v>
      </c>
      <c r="P310" s="17">
        <f t="shared" si="26"/>
        <v>2.9604779820175532E-3</v>
      </c>
      <c r="Q310" s="17">
        <f t="shared" si="26"/>
        <v>7.3340894967658074E-6</v>
      </c>
      <c r="R310" s="17">
        <f t="shared" si="26"/>
        <v>2.2818693776055E-4</v>
      </c>
      <c r="S310" s="17">
        <f t="shared" si="26"/>
        <v>1.0986901053889149E-3</v>
      </c>
      <c r="T310" s="17">
        <f t="shared" si="26"/>
        <v>3.5027228196918697E-3</v>
      </c>
      <c r="U310" s="17">
        <f t="shared" si="25"/>
        <v>3.5027228196918697E-3</v>
      </c>
      <c r="V310" s="17">
        <f t="shared" si="25"/>
        <v>8.9640392624919696E-4</v>
      </c>
    </row>
    <row r="311" spans="1:22" x14ac:dyDescent="0.2">
      <c r="A311" s="14" t="s">
        <v>325</v>
      </c>
      <c r="B311" s="15">
        <v>116</v>
      </c>
      <c r="C311" s="3">
        <v>23</v>
      </c>
      <c r="D311" s="3">
        <v>36</v>
      </c>
      <c r="E311" s="3">
        <v>108</v>
      </c>
      <c r="F311" s="3">
        <v>191</v>
      </c>
      <c r="G311" s="3">
        <f t="shared" si="22"/>
        <v>335</v>
      </c>
      <c r="H311" s="3">
        <f t="shared" si="23"/>
        <v>474</v>
      </c>
      <c r="I311" s="16">
        <v>42127.234999999993</v>
      </c>
      <c r="J311" s="3">
        <f>VLOOKUP(A311,'[1]Census Pivot-2'!A310:F779,2, FALSE)</f>
        <v>3240902</v>
      </c>
      <c r="K311" s="3">
        <f>VLOOKUP(A311,'[1]Census Pivot-2'!A310:F779,3, FALSE)</f>
        <v>317663</v>
      </c>
      <c r="L311" s="3">
        <f>VLOOKUP(A311,'[1]Census Pivot-2'!$A$2:$F$471,4, FALSE)</f>
        <v>168820</v>
      </c>
      <c r="M311" s="3">
        <f>VLOOKUP(A311,'[1]Census Pivot-2'!$A$2:$F$471,5,FALSE)</f>
        <v>65485</v>
      </c>
      <c r="N311" s="3">
        <f t="shared" si="24"/>
        <v>551968</v>
      </c>
      <c r="O311" s="3">
        <f>VLOOKUP(A311,'[1]Census Pivot-2'!$A$2:$F$471,6, FALSE)</f>
        <v>3791992</v>
      </c>
      <c r="P311" s="17">
        <f t="shared" si="26"/>
        <v>2.7535631047231088E-3</v>
      </c>
      <c r="Q311" s="17">
        <f t="shared" si="26"/>
        <v>7.0967897208863458E-6</v>
      </c>
      <c r="R311" s="17">
        <f t="shared" si="26"/>
        <v>1.1332764596443401E-4</v>
      </c>
      <c r="S311" s="17">
        <f t="shared" si="26"/>
        <v>6.3973462859850732E-4</v>
      </c>
      <c r="T311" s="17">
        <f t="shared" si="26"/>
        <v>2.916698480568069E-3</v>
      </c>
      <c r="U311" s="17">
        <f t="shared" si="25"/>
        <v>2.916698480568069E-3</v>
      </c>
      <c r="V311" s="17">
        <f t="shared" si="25"/>
        <v>6.0691924169517075E-4</v>
      </c>
    </row>
    <row r="312" spans="1:22" x14ac:dyDescent="0.2">
      <c r="A312" s="14" t="s">
        <v>326</v>
      </c>
      <c r="B312" s="15">
        <v>110</v>
      </c>
      <c r="C312" s="3">
        <v>20</v>
      </c>
      <c r="D312" s="3">
        <v>86</v>
      </c>
      <c r="E312" s="3">
        <v>136</v>
      </c>
      <c r="F312" s="3">
        <v>206</v>
      </c>
      <c r="G312" s="3">
        <f t="shared" si="22"/>
        <v>428</v>
      </c>
      <c r="H312" s="3">
        <f t="shared" si="23"/>
        <v>558</v>
      </c>
      <c r="I312" s="16">
        <v>41924.51999999999</v>
      </c>
      <c r="J312" s="3">
        <f>VLOOKUP(A312,'[1]Census Pivot-2'!A311:F780,2, FALSE)</f>
        <v>3413192</v>
      </c>
      <c r="K312" s="3">
        <f>VLOOKUP(A312,'[1]Census Pivot-2'!A311:F780,3, FALSE)</f>
        <v>341004</v>
      </c>
      <c r="L312" s="3">
        <f>VLOOKUP(A312,'[1]Census Pivot-2'!$A$2:$F$471,4, FALSE)</f>
        <v>177472</v>
      </c>
      <c r="M312" s="3">
        <f>VLOOKUP(A312,'[1]Census Pivot-2'!$A$2:$F$471,5,FALSE)</f>
        <v>67773</v>
      </c>
      <c r="N312" s="3">
        <f t="shared" si="24"/>
        <v>586249</v>
      </c>
      <c r="O312" s="3">
        <f>VLOOKUP(A312,'[1]Census Pivot-2'!$A$2:$F$471,6, FALSE)</f>
        <v>3999441</v>
      </c>
      <c r="P312" s="17">
        <f t="shared" si="26"/>
        <v>2.6237628957946333E-3</v>
      </c>
      <c r="Q312" s="17">
        <f t="shared" si="26"/>
        <v>5.8596176247922767E-6</v>
      </c>
      <c r="R312" s="17">
        <f t="shared" si="26"/>
        <v>2.5219645517354637E-4</v>
      </c>
      <c r="S312" s="17">
        <f t="shared" si="26"/>
        <v>7.6631806707536966E-4</v>
      </c>
      <c r="T312" s="17">
        <f t="shared" si="26"/>
        <v>3.039558526256769E-3</v>
      </c>
      <c r="U312" s="17">
        <f t="shared" si="25"/>
        <v>3.039558526256769E-3</v>
      </c>
      <c r="V312" s="17">
        <f t="shared" si="25"/>
        <v>7.300652111986545E-4</v>
      </c>
    </row>
    <row r="313" spans="1:22" x14ac:dyDescent="0.2">
      <c r="A313" s="14" t="s">
        <v>327</v>
      </c>
      <c r="B313" s="15">
        <v>130</v>
      </c>
      <c r="C313" s="3">
        <v>0</v>
      </c>
      <c r="D313" s="3">
        <v>10</v>
      </c>
      <c r="E313" s="3">
        <v>88</v>
      </c>
      <c r="F313" s="3">
        <v>206</v>
      </c>
      <c r="G313" s="3">
        <f t="shared" si="22"/>
        <v>304</v>
      </c>
      <c r="H313" s="3">
        <f t="shared" si="23"/>
        <v>434</v>
      </c>
      <c r="I313" s="16">
        <v>41571.671999999999</v>
      </c>
      <c r="J313" s="3">
        <f>VLOOKUP(A313,'[1]Census Pivot-2'!A312:F781,2, FALSE)</f>
        <v>3208069</v>
      </c>
      <c r="K313" s="3">
        <f>VLOOKUP(A313,'[1]Census Pivot-2'!A312:F781,3, FALSE)</f>
        <v>250647</v>
      </c>
      <c r="L313" s="3">
        <f>VLOOKUP(A313,'[1]Census Pivot-2'!$A$2:$F$471,4, FALSE)</f>
        <v>164593</v>
      </c>
      <c r="M313" s="3">
        <f>VLOOKUP(A313,'[1]Census Pivot-2'!$A$2:$F$471,5,FALSE)</f>
        <v>73066</v>
      </c>
      <c r="N313" s="3">
        <f t="shared" si="24"/>
        <v>488306</v>
      </c>
      <c r="O313" s="3">
        <f>VLOOKUP(A313,'[1]Census Pivot-2'!$A$2:$F$471,6, FALSE)</f>
        <v>3694697</v>
      </c>
      <c r="P313" s="17">
        <f t="shared" si="26"/>
        <v>3.1271294548845668E-3</v>
      </c>
      <c r="Q313" s="17">
        <f t="shared" si="26"/>
        <v>0</v>
      </c>
      <c r="R313" s="17">
        <f t="shared" si="26"/>
        <v>3.9896747218199301E-5</v>
      </c>
      <c r="S313" s="17">
        <f t="shared" si="26"/>
        <v>5.3465214195014374E-4</v>
      </c>
      <c r="T313" s="17">
        <f t="shared" si="26"/>
        <v>2.8193687898612212E-3</v>
      </c>
      <c r="U313" s="17">
        <f t="shared" si="25"/>
        <v>2.8193687898612212E-3</v>
      </c>
      <c r="V313" s="17">
        <f t="shared" si="25"/>
        <v>6.2256044365623195E-4</v>
      </c>
    </row>
    <row r="314" spans="1:22" x14ac:dyDescent="0.2">
      <c r="A314" s="14" t="s">
        <v>328</v>
      </c>
      <c r="B314" s="15">
        <v>119</v>
      </c>
      <c r="C314" s="3">
        <v>0</v>
      </c>
      <c r="E314" s="3">
        <v>34</v>
      </c>
      <c r="F314" s="3">
        <v>227</v>
      </c>
      <c r="G314" s="3">
        <f t="shared" si="22"/>
        <v>261</v>
      </c>
      <c r="H314" s="3">
        <f t="shared" si="23"/>
        <v>380</v>
      </c>
      <c r="I314" s="16">
        <v>42181.464000000007</v>
      </c>
      <c r="J314" s="3">
        <f>VLOOKUP(A314,'[1]Census Pivot-2'!A313:F782,2, FALSE)</f>
        <v>3255888</v>
      </c>
      <c r="K314" s="3">
        <f>VLOOKUP(A314,'[1]Census Pivot-2'!A313:F782,3, FALSE)</f>
        <v>267410</v>
      </c>
      <c r="L314" s="3">
        <f>VLOOKUP(A314,'[1]Census Pivot-2'!$A$2:$F$471,4, FALSE)</f>
        <v>166729</v>
      </c>
      <c r="M314" s="3">
        <f>VLOOKUP(A314,'[1]Census Pivot-2'!$A$2:$F$471,5,FALSE)</f>
        <v>74357</v>
      </c>
      <c r="N314" s="3">
        <f t="shared" si="24"/>
        <v>508496</v>
      </c>
      <c r="O314" s="3">
        <f>VLOOKUP(A314,'[1]Census Pivot-2'!$A$2:$F$471,6, FALSE)</f>
        <v>3761910</v>
      </c>
      <c r="P314" s="17">
        <f t="shared" si="26"/>
        <v>2.821144377539859E-3</v>
      </c>
      <c r="Q314" s="17">
        <f t="shared" si="26"/>
        <v>0</v>
      </c>
      <c r="R314" s="17">
        <f t="shared" si="26"/>
        <v>0</v>
      </c>
      <c r="S314" s="17">
        <f t="shared" si="26"/>
        <v>2.0392373252403601E-4</v>
      </c>
      <c r="T314" s="17">
        <f t="shared" si="26"/>
        <v>3.052839678846645E-3</v>
      </c>
      <c r="U314" s="17">
        <f t="shared" si="25"/>
        <v>3.052839678846645E-3</v>
      </c>
      <c r="V314" s="17">
        <f t="shared" si="25"/>
        <v>5.1327837387118091E-4</v>
      </c>
    </row>
    <row r="315" spans="1:22" x14ac:dyDescent="0.2">
      <c r="A315" s="14" t="s">
        <v>329</v>
      </c>
      <c r="B315" s="15">
        <v>116</v>
      </c>
      <c r="C315" s="3">
        <v>0</v>
      </c>
      <c r="E315" s="3">
        <v>34</v>
      </c>
      <c r="F315" s="3">
        <v>203</v>
      </c>
      <c r="G315" s="3">
        <f t="shared" si="22"/>
        <v>237</v>
      </c>
      <c r="H315" s="3">
        <f t="shared" si="23"/>
        <v>353</v>
      </c>
      <c r="I315" s="16">
        <v>43447.164999999994</v>
      </c>
      <c r="J315" s="3">
        <f>VLOOKUP(A315,'[1]Census Pivot-2'!A314:F783,2, FALSE)</f>
        <v>3236120</v>
      </c>
      <c r="K315" s="3">
        <f>VLOOKUP(A315,'[1]Census Pivot-2'!A314:F783,3, FALSE)</f>
        <v>273134</v>
      </c>
      <c r="L315" s="3">
        <f>VLOOKUP(A315,'[1]Census Pivot-2'!$A$2:$F$471,4, FALSE)</f>
        <v>163936</v>
      </c>
      <c r="M315" s="3">
        <f>VLOOKUP(A315,'[1]Census Pivot-2'!$A$2:$F$471,5,FALSE)</f>
        <v>72577</v>
      </c>
      <c r="N315" s="3">
        <f t="shared" si="24"/>
        <v>509647</v>
      </c>
      <c r="O315" s="3">
        <f>VLOOKUP(A315,'[1]Census Pivot-2'!$A$2:$F$471,6, FALSE)</f>
        <v>3745417</v>
      </c>
      <c r="P315" s="17">
        <f t="shared" si="26"/>
        <v>2.6699095326472976E-3</v>
      </c>
      <c r="Q315" s="17">
        <f t="shared" si="26"/>
        <v>0</v>
      </c>
      <c r="R315" s="17">
        <f t="shared" si="26"/>
        <v>0</v>
      </c>
      <c r="S315" s="17">
        <f t="shared" si="26"/>
        <v>2.0739800897911381E-4</v>
      </c>
      <c r="T315" s="17">
        <f t="shared" si="26"/>
        <v>2.7970293619190654E-3</v>
      </c>
      <c r="U315" s="17">
        <f t="shared" si="25"/>
        <v>2.7970293619190654E-3</v>
      </c>
      <c r="V315" s="17">
        <f t="shared" si="25"/>
        <v>4.6502775450458849E-4</v>
      </c>
    </row>
    <row r="316" spans="1:22" x14ac:dyDescent="0.2">
      <c r="A316" s="14" t="s">
        <v>330</v>
      </c>
      <c r="B316" s="15">
        <v>113</v>
      </c>
      <c r="C316" s="3">
        <v>0</v>
      </c>
      <c r="E316" s="3">
        <v>32</v>
      </c>
      <c r="F316" s="3">
        <v>188</v>
      </c>
      <c r="G316" s="3">
        <f t="shared" si="22"/>
        <v>220</v>
      </c>
      <c r="H316" s="3">
        <f t="shared" si="23"/>
        <v>333</v>
      </c>
      <c r="I316" s="16">
        <v>39452.471999999987</v>
      </c>
      <c r="J316" s="3">
        <f>VLOOKUP(A316,'[1]Census Pivot-2'!A315:F784,2, FALSE)</f>
        <v>3327546</v>
      </c>
      <c r="K316" s="3">
        <f>VLOOKUP(A316,'[1]Census Pivot-2'!A315:F784,3, FALSE)</f>
        <v>290710</v>
      </c>
      <c r="L316" s="3">
        <f>VLOOKUP(A316,'[1]Census Pivot-2'!$A$2:$F$471,4, FALSE)</f>
        <v>164857</v>
      </c>
      <c r="M316" s="3">
        <f>VLOOKUP(A316,'[1]Census Pivot-2'!$A$2:$F$471,5,FALSE)</f>
        <v>75509</v>
      </c>
      <c r="N316" s="3">
        <f t="shared" si="24"/>
        <v>531076</v>
      </c>
      <c r="O316" s="3">
        <f>VLOOKUP(A316,'[1]Census Pivot-2'!$A$2:$F$471,6, FALSE)</f>
        <v>3859680</v>
      </c>
      <c r="P316" s="17">
        <f t="shared" si="26"/>
        <v>2.864205822134543E-3</v>
      </c>
      <c r="Q316" s="17">
        <f t="shared" si="26"/>
        <v>0</v>
      </c>
      <c r="R316" s="17">
        <f t="shared" si="26"/>
        <v>0</v>
      </c>
      <c r="S316" s="17">
        <f t="shared" si="26"/>
        <v>1.9410762054386529E-4</v>
      </c>
      <c r="T316" s="17">
        <f t="shared" si="26"/>
        <v>2.4897694314585015E-3</v>
      </c>
      <c r="U316" s="17">
        <f t="shared" si="25"/>
        <v>2.4897694314585015E-3</v>
      </c>
      <c r="V316" s="17">
        <f t="shared" si="25"/>
        <v>4.1425332720740533E-4</v>
      </c>
    </row>
    <row r="317" spans="1:22" x14ac:dyDescent="0.2">
      <c r="A317" s="14" t="s">
        <v>331</v>
      </c>
      <c r="B317" s="15">
        <v>90</v>
      </c>
      <c r="C317" s="3">
        <v>0</v>
      </c>
      <c r="E317" s="3">
        <v>67</v>
      </c>
      <c r="F317" s="3">
        <v>226</v>
      </c>
      <c r="G317" s="3">
        <f t="shared" si="22"/>
        <v>293</v>
      </c>
      <c r="H317" s="3">
        <f t="shared" si="23"/>
        <v>383</v>
      </c>
      <c r="I317" s="16">
        <v>46750</v>
      </c>
      <c r="J317" s="3">
        <f>VLOOKUP(A317,'[1]Census Pivot-2'!A316:F785,2, FALSE)</f>
        <v>3336489</v>
      </c>
      <c r="K317" s="3">
        <f>VLOOKUP(A317,'[1]Census Pivot-2'!A316:F785,3, FALSE)</f>
        <v>311904</v>
      </c>
      <c r="L317" s="3">
        <f>VLOOKUP(A317,'[1]Census Pivot-2'!$A$2:$F$471,4, FALSE)</f>
        <v>167711</v>
      </c>
      <c r="M317" s="3">
        <f>VLOOKUP(A317,'[1]Census Pivot-2'!$A$2:$F$471,5,FALSE)</f>
        <v>78556</v>
      </c>
      <c r="N317" s="3">
        <f t="shared" si="24"/>
        <v>558171</v>
      </c>
      <c r="O317" s="3">
        <f>VLOOKUP(A317,'[1]Census Pivot-2'!$A$2:$F$471,6, FALSE)</f>
        <v>3894343</v>
      </c>
      <c r="P317" s="17">
        <f t="shared" si="26"/>
        <v>1.9251336898395723E-3</v>
      </c>
      <c r="Q317" s="17">
        <f t="shared" si="26"/>
        <v>0</v>
      </c>
      <c r="R317" s="17">
        <f t="shared" si="26"/>
        <v>0</v>
      </c>
      <c r="S317" s="17">
        <f t="shared" si="26"/>
        <v>3.9949675334354932E-4</v>
      </c>
      <c r="T317" s="17">
        <f t="shared" si="26"/>
        <v>2.8769285605173378E-3</v>
      </c>
      <c r="U317" s="17">
        <f t="shared" si="25"/>
        <v>2.8769285605173378E-3</v>
      </c>
      <c r="V317" s="17">
        <f t="shared" si="25"/>
        <v>5.2492874047558907E-4</v>
      </c>
    </row>
    <row r="318" spans="1:22" x14ac:dyDescent="0.2">
      <c r="A318" s="14" t="s">
        <v>332</v>
      </c>
      <c r="B318" s="15">
        <v>97</v>
      </c>
      <c r="C318" s="3">
        <v>33</v>
      </c>
      <c r="D318" s="3">
        <v>27</v>
      </c>
      <c r="E318" s="3">
        <v>37</v>
      </c>
      <c r="F318" s="3">
        <v>176</v>
      </c>
      <c r="G318" s="3">
        <f t="shared" si="22"/>
        <v>240</v>
      </c>
      <c r="H318" s="3">
        <f t="shared" si="23"/>
        <v>370</v>
      </c>
      <c r="I318" s="16">
        <v>737234.78499999945</v>
      </c>
      <c r="J318" s="3">
        <f>VLOOKUP(A318,'[1]Census Pivot-2'!A317:F786,2, FALSE)</f>
        <v>3348023</v>
      </c>
      <c r="K318" s="3">
        <f>VLOOKUP(A318,'[1]Census Pivot-2'!A317:F786,3, FALSE)</f>
        <v>332250</v>
      </c>
      <c r="L318" s="3">
        <f>VLOOKUP(A318,'[1]Census Pivot-2'!$A$2:$F$471,4, FALSE)</f>
        <v>171462</v>
      </c>
      <c r="M318" s="3">
        <f>VLOOKUP(A318,'[1]Census Pivot-2'!$A$2:$F$471,5,FALSE)</f>
        <v>79445</v>
      </c>
      <c r="N318" s="3">
        <f t="shared" si="24"/>
        <v>583157</v>
      </c>
      <c r="O318" s="3">
        <f>VLOOKUP(A318,'[1]Census Pivot-2'!$A$2:$F$471,6, FALSE)</f>
        <v>3931719</v>
      </c>
      <c r="P318" s="17">
        <f t="shared" si="26"/>
        <v>1.3157273906982031E-4</v>
      </c>
      <c r="Q318" s="17">
        <f t="shared" si="26"/>
        <v>9.8565631120216322E-6</v>
      </c>
      <c r="R318" s="17">
        <f t="shared" si="26"/>
        <v>8.1264108352144463E-5</v>
      </c>
      <c r="S318" s="17">
        <f t="shared" si="26"/>
        <v>2.1579125403879576E-4</v>
      </c>
      <c r="T318" s="17">
        <f t="shared" si="26"/>
        <v>2.2153691232928443E-3</v>
      </c>
      <c r="U318" s="17">
        <f t="shared" si="25"/>
        <v>2.2153691232928443E-3</v>
      </c>
      <c r="V318" s="17">
        <f t="shared" si="25"/>
        <v>4.1155297801449695E-4</v>
      </c>
    </row>
    <row r="319" spans="1:22" x14ac:dyDescent="0.2">
      <c r="A319" s="14" t="s">
        <v>333</v>
      </c>
      <c r="B319" s="15">
        <v>131</v>
      </c>
      <c r="C319" s="3">
        <v>0</v>
      </c>
      <c r="D319" s="3">
        <v>10</v>
      </c>
      <c r="E319" s="3">
        <v>48</v>
      </c>
      <c r="F319" s="3">
        <v>210</v>
      </c>
      <c r="G319" s="3">
        <f t="shared" si="22"/>
        <v>268</v>
      </c>
      <c r="H319" s="3">
        <f t="shared" si="23"/>
        <v>399</v>
      </c>
      <c r="I319" s="16">
        <v>720747.25300000003</v>
      </c>
      <c r="J319" s="3">
        <f>VLOOKUP(A319,'[1]Census Pivot-2'!A318:F787,2, FALSE)</f>
        <v>3232735</v>
      </c>
      <c r="K319" s="3">
        <f>VLOOKUP(A319,'[1]Census Pivot-2'!A318:F787,3, FALSE)</f>
        <v>335455</v>
      </c>
      <c r="L319" s="3">
        <f>VLOOKUP(A319,'[1]Census Pivot-2'!$A$2:$F$471,4, FALSE)</f>
        <v>164883</v>
      </c>
      <c r="M319" s="3">
        <f>VLOOKUP(A319,'[1]Census Pivot-2'!$A$2:$F$471,5,FALSE)</f>
        <v>79101</v>
      </c>
      <c r="N319" s="3">
        <f t="shared" si="24"/>
        <v>579439</v>
      </c>
      <c r="O319" s="3">
        <f>VLOOKUP(A319,'[1]Census Pivot-2'!$A$2:$F$471,6, FALSE)</f>
        <v>3813556</v>
      </c>
      <c r="P319" s="17">
        <f t="shared" si="26"/>
        <v>1.8175580892571227E-4</v>
      </c>
      <c r="Q319" s="17">
        <f t="shared" si="26"/>
        <v>0</v>
      </c>
      <c r="R319" s="17">
        <f t="shared" si="26"/>
        <v>2.9810257709677899E-5</v>
      </c>
      <c r="S319" s="17">
        <f t="shared" si="26"/>
        <v>2.9111551827659611E-4</v>
      </c>
      <c r="T319" s="17">
        <f t="shared" si="26"/>
        <v>2.6548336936321917E-3</v>
      </c>
      <c r="U319" s="17">
        <f t="shared" si="25"/>
        <v>2.6548336936321917E-3</v>
      </c>
      <c r="V319" s="17">
        <f t="shared" si="25"/>
        <v>4.6251633045066006E-4</v>
      </c>
    </row>
    <row r="320" spans="1:22" x14ac:dyDescent="0.2">
      <c r="A320" s="14" t="s">
        <v>334</v>
      </c>
      <c r="B320" s="15">
        <v>127</v>
      </c>
      <c r="C320" s="3">
        <v>0</v>
      </c>
      <c r="D320" s="3">
        <v>40</v>
      </c>
      <c r="E320" s="3">
        <v>45</v>
      </c>
      <c r="F320" s="3">
        <v>160</v>
      </c>
      <c r="G320" s="3">
        <f t="shared" si="22"/>
        <v>245</v>
      </c>
      <c r="H320" s="3">
        <f t="shared" si="23"/>
        <v>372</v>
      </c>
      <c r="I320" s="16">
        <v>715799.32300000009</v>
      </c>
      <c r="J320" s="3">
        <f>VLOOKUP(A320,'[1]Census Pivot-2'!A319:F788,2, FALSE)</f>
        <v>3385533</v>
      </c>
      <c r="K320" s="3">
        <f>VLOOKUP(A320,'[1]Census Pivot-2'!A319:F788,3, FALSE)</f>
        <v>379359</v>
      </c>
      <c r="L320" s="3">
        <f>VLOOKUP(A320,'[1]Census Pivot-2'!$A$2:$F$471,4, FALSE)</f>
        <v>178371</v>
      </c>
      <c r="M320" s="3">
        <f>VLOOKUP(A320,'[1]Census Pivot-2'!$A$2:$F$471,5,FALSE)</f>
        <v>86257</v>
      </c>
      <c r="N320" s="3">
        <f t="shared" si="24"/>
        <v>643987</v>
      </c>
      <c r="O320" s="3">
        <f>VLOOKUP(A320,'[1]Census Pivot-2'!$A$2:$F$471,6, FALSE)</f>
        <v>4029474</v>
      </c>
      <c r="P320" s="17">
        <f t="shared" si="26"/>
        <v>1.7742402922054732E-4</v>
      </c>
      <c r="Q320" s="17">
        <f t="shared" si="26"/>
        <v>0</v>
      </c>
      <c r="R320" s="17">
        <f t="shared" si="26"/>
        <v>1.0544102024731191E-4</v>
      </c>
      <c r="S320" s="17">
        <f t="shared" si="26"/>
        <v>2.5228316262172664E-4</v>
      </c>
      <c r="T320" s="17">
        <f t="shared" si="26"/>
        <v>1.8549219193804561E-3</v>
      </c>
      <c r="U320" s="17">
        <f t="shared" si="25"/>
        <v>1.8549219193804561E-3</v>
      </c>
      <c r="V320" s="17">
        <f t="shared" si="25"/>
        <v>3.804424623478424E-4</v>
      </c>
    </row>
    <row r="321" spans="1:22" x14ac:dyDescent="0.2">
      <c r="A321" s="14" t="s">
        <v>335</v>
      </c>
      <c r="B321" s="15">
        <v>115</v>
      </c>
      <c r="C321" s="3">
        <v>21</v>
      </c>
      <c r="D321" s="3">
        <v>35</v>
      </c>
      <c r="E321" s="3">
        <v>90</v>
      </c>
      <c r="F321" s="3">
        <v>254</v>
      </c>
      <c r="G321" s="3">
        <f t="shared" si="22"/>
        <v>379</v>
      </c>
      <c r="H321" s="3">
        <f t="shared" si="23"/>
        <v>515</v>
      </c>
      <c r="I321" s="16">
        <v>703301.87200000056</v>
      </c>
      <c r="J321" s="3">
        <f>VLOOKUP(A321,'[1]Census Pivot-2'!A320:F789,2, FALSE)</f>
        <v>3314444</v>
      </c>
      <c r="K321" s="3">
        <f>VLOOKUP(A321,'[1]Census Pivot-2'!A320:F789,3, FALSE)</f>
        <v>381554</v>
      </c>
      <c r="L321" s="3">
        <f>VLOOKUP(A321,'[1]Census Pivot-2'!$A$2:$F$471,4, FALSE)</f>
        <v>174687</v>
      </c>
      <c r="M321" s="3">
        <f>VLOOKUP(A321,'[1]Census Pivot-2'!$A$2:$F$471,5,FALSE)</f>
        <v>81159</v>
      </c>
      <c r="N321" s="3">
        <f t="shared" si="24"/>
        <v>637400</v>
      </c>
      <c r="O321" s="3">
        <f>VLOOKUP(A321,'[1]Census Pivot-2'!$A$2:$F$471,6, FALSE)</f>
        <v>3951844</v>
      </c>
      <c r="P321" s="17">
        <f t="shared" si="26"/>
        <v>1.6351442329162448E-4</v>
      </c>
      <c r="Q321" s="17">
        <f t="shared" si="26"/>
        <v>6.335904302501415E-6</v>
      </c>
      <c r="R321" s="17">
        <f t="shared" si="26"/>
        <v>9.1730135184010651E-5</v>
      </c>
      <c r="S321" s="17">
        <f t="shared" si="26"/>
        <v>5.1520719916192963E-4</v>
      </c>
      <c r="T321" s="17">
        <f t="shared" si="26"/>
        <v>3.1296590643058687E-3</v>
      </c>
      <c r="U321" s="17">
        <f t="shared" si="25"/>
        <v>3.1296590643058687E-3</v>
      </c>
      <c r="V321" s="17">
        <f t="shared" si="25"/>
        <v>5.9460307499215569E-4</v>
      </c>
    </row>
    <row r="322" spans="1:22" x14ac:dyDescent="0.2">
      <c r="A322" s="14" t="s">
        <v>336</v>
      </c>
      <c r="B322" s="15">
        <v>117</v>
      </c>
      <c r="C322" s="3">
        <v>244</v>
      </c>
      <c r="D322" s="3">
        <v>270</v>
      </c>
      <c r="E322" s="3">
        <v>686</v>
      </c>
      <c r="F322" s="3">
        <v>1232</v>
      </c>
      <c r="G322" s="3">
        <f t="shared" si="22"/>
        <v>2188</v>
      </c>
      <c r="H322" s="3">
        <f t="shared" si="23"/>
        <v>2549</v>
      </c>
      <c r="I322" s="16">
        <v>680908.41100000008</v>
      </c>
      <c r="J322" s="3">
        <f>VLOOKUP(A322,'[1]Census Pivot-2'!A321:F790,2, FALSE)</f>
        <v>10619891</v>
      </c>
      <c r="K322" s="3">
        <f>VLOOKUP(A322,'[1]Census Pivot-2'!A321:F790,3, FALSE)</f>
        <v>918698</v>
      </c>
      <c r="L322" s="3">
        <f>VLOOKUP(A322,'[1]Census Pivot-2'!$A$2:$F$471,4, FALSE)</f>
        <v>715470</v>
      </c>
      <c r="M322" s="3">
        <f>VLOOKUP(A322,'[1]Census Pivot-2'!$A$2:$F$471,5,FALSE)</f>
        <v>285192</v>
      </c>
      <c r="N322" s="3">
        <f t="shared" si="24"/>
        <v>1919360</v>
      </c>
      <c r="O322" s="3">
        <f>VLOOKUP(A322,'[1]Census Pivot-2'!$A$2:$F$471,6, FALSE)</f>
        <v>12539703</v>
      </c>
      <c r="P322" s="17">
        <f t="shared" si="26"/>
        <v>1.7182927705088958E-4</v>
      </c>
      <c r="Q322" s="17">
        <f t="shared" si="26"/>
        <v>2.29757537059467E-5</v>
      </c>
      <c r="R322" s="17">
        <f t="shared" si="26"/>
        <v>2.9389418503142492E-4</v>
      </c>
      <c r="S322" s="17">
        <f t="shared" si="26"/>
        <v>9.5881029253497697E-4</v>
      </c>
      <c r="T322" s="17">
        <f t="shared" si="26"/>
        <v>4.3198967712979328E-3</v>
      </c>
      <c r="U322" s="17">
        <f t="shared" si="25"/>
        <v>4.3198967712979328E-3</v>
      </c>
      <c r="V322" s="17">
        <f t="shared" si="25"/>
        <v>1.1399633211070356E-3</v>
      </c>
    </row>
    <row r="323" spans="1:22" x14ac:dyDescent="0.2">
      <c r="A323" s="14" t="s">
        <v>337</v>
      </c>
      <c r="B323" s="15">
        <v>123</v>
      </c>
      <c r="C323" s="3">
        <v>127</v>
      </c>
      <c r="D323" s="3">
        <v>256</v>
      </c>
      <c r="E323" s="3">
        <v>615</v>
      </c>
      <c r="F323" s="3">
        <v>1176</v>
      </c>
      <c r="G323" s="3">
        <f t="shared" si="22"/>
        <v>2047</v>
      </c>
      <c r="H323" s="3">
        <f t="shared" si="23"/>
        <v>2297</v>
      </c>
      <c r="I323" s="16">
        <v>692002.89000000025</v>
      </c>
      <c r="J323" s="3">
        <f>VLOOKUP(A323,'[1]Census Pivot-2'!A322:F791,2, FALSE)</f>
        <v>10636106</v>
      </c>
      <c r="K323" s="3">
        <f>VLOOKUP(A323,'[1]Census Pivot-2'!A322:F791,3, FALSE)</f>
        <v>937051</v>
      </c>
      <c r="L323" s="3">
        <f>VLOOKUP(A323,'[1]Census Pivot-2'!$A$2:$F$471,4, FALSE)</f>
        <v>696253</v>
      </c>
      <c r="M323" s="3">
        <f>VLOOKUP(A323,'[1]Census Pivot-2'!$A$2:$F$471,5,FALSE)</f>
        <v>286483</v>
      </c>
      <c r="N323" s="3">
        <f t="shared" si="24"/>
        <v>1919787</v>
      </c>
      <c r="O323" s="3">
        <f>VLOOKUP(A323,'[1]Census Pivot-2'!$A$2:$F$471,6, FALSE)</f>
        <v>12554832</v>
      </c>
      <c r="P323" s="17">
        <f t="shared" ref="P323:T373" si="27">B323/I323</f>
        <v>1.7774492242366208E-4</v>
      </c>
      <c r="Q323" s="17">
        <f t="shared" si="27"/>
        <v>1.1940460164650483E-5</v>
      </c>
      <c r="R323" s="17">
        <f t="shared" si="27"/>
        <v>2.7319751006081849E-4</v>
      </c>
      <c r="S323" s="17">
        <f t="shared" si="27"/>
        <v>8.8329960517225783E-4</v>
      </c>
      <c r="T323" s="17">
        <f t="shared" si="27"/>
        <v>4.1049556169126967E-3</v>
      </c>
      <c r="U323" s="17">
        <f t="shared" si="25"/>
        <v>4.1049556169126967E-3</v>
      </c>
      <c r="V323" s="17">
        <f t="shared" si="25"/>
        <v>1.0662641220093687E-3</v>
      </c>
    </row>
    <row r="324" spans="1:22" x14ac:dyDescent="0.2">
      <c r="A324" s="14" t="s">
        <v>338</v>
      </c>
      <c r="B324" s="15">
        <v>92</v>
      </c>
      <c r="C324" s="3">
        <v>212</v>
      </c>
      <c r="D324" s="3">
        <v>312</v>
      </c>
      <c r="E324" s="3">
        <v>691</v>
      </c>
      <c r="F324" s="3">
        <v>1423</v>
      </c>
      <c r="G324" s="3">
        <f t="shared" ref="G324:G387" si="28">SUM(D324,E324,F324)</f>
        <v>2426</v>
      </c>
      <c r="H324" s="3">
        <f t="shared" ref="H324:H387" si="29">SUM(B324,C324,D324,E324,F324)</f>
        <v>2730</v>
      </c>
      <c r="I324" s="16">
        <v>660374.39700000058</v>
      </c>
      <c r="J324" s="3">
        <f>VLOOKUP(A324,'[1]Census Pivot-2'!A323:F792,2, FALSE)</f>
        <v>10609857</v>
      </c>
      <c r="K324" s="3">
        <f>VLOOKUP(A324,'[1]Census Pivot-2'!A323:F792,3, FALSE)</f>
        <v>950215</v>
      </c>
      <c r="L324" s="3">
        <f>VLOOKUP(A324,'[1]Census Pivot-2'!$A$2:$F$471,4, FALSE)</f>
        <v>679265</v>
      </c>
      <c r="M324" s="3">
        <f>VLOOKUP(A324,'[1]Census Pivot-2'!$A$2:$F$471,5,FALSE)</f>
        <v>293466</v>
      </c>
      <c r="N324" s="3">
        <f t="shared" ref="N324:N387" si="30">SUM(K324,L324,M324)</f>
        <v>1922946</v>
      </c>
      <c r="O324" s="3">
        <f>VLOOKUP(A324,'[1]Census Pivot-2'!$A$2:$F$471,6, FALSE)</f>
        <v>12537929</v>
      </c>
      <c r="P324" s="17">
        <f t="shared" si="27"/>
        <v>1.3931491047797226E-4</v>
      </c>
      <c r="Q324" s="17">
        <f t="shared" si="27"/>
        <v>1.9981419165215894E-5</v>
      </c>
      <c r="R324" s="17">
        <f t="shared" si="27"/>
        <v>3.2834674257931101E-4</v>
      </c>
      <c r="S324" s="17">
        <f t="shared" si="27"/>
        <v>1.0172760262931256E-3</v>
      </c>
      <c r="T324" s="17">
        <f t="shared" si="27"/>
        <v>4.8489433188171711E-3</v>
      </c>
      <c r="U324" s="17">
        <f t="shared" ref="U324:V387" si="31">F324/M324</f>
        <v>4.8489433188171711E-3</v>
      </c>
      <c r="V324" s="17">
        <f t="shared" si="31"/>
        <v>1.2616058901290001E-3</v>
      </c>
    </row>
    <row r="325" spans="1:22" x14ac:dyDescent="0.2">
      <c r="A325" s="14" t="s">
        <v>339</v>
      </c>
      <c r="B325" s="15">
        <v>94</v>
      </c>
      <c r="C325" s="3">
        <v>78</v>
      </c>
      <c r="D325" s="3">
        <v>258</v>
      </c>
      <c r="E325" s="3">
        <v>646</v>
      </c>
      <c r="F325" s="3">
        <v>1208</v>
      </c>
      <c r="G325" s="3">
        <f t="shared" si="28"/>
        <v>2112</v>
      </c>
      <c r="H325" s="3">
        <f t="shared" si="29"/>
        <v>2284</v>
      </c>
      <c r="I325" s="16">
        <v>670869.60899999994</v>
      </c>
      <c r="J325" s="3">
        <f>VLOOKUP(A325,'[1]Census Pivot-2'!A324:F793,2, FALSE)</f>
        <v>10678122</v>
      </c>
      <c r="K325" s="3">
        <f>VLOOKUP(A325,'[1]Census Pivot-2'!A324:F793,3, FALSE)</f>
        <v>987181</v>
      </c>
      <c r="L325" s="3">
        <f>VLOOKUP(A325,'[1]Census Pivot-2'!$A$2:$F$471,4, FALSE)</f>
        <v>671899</v>
      </c>
      <c r="M325" s="3">
        <f>VLOOKUP(A325,'[1]Census Pivot-2'!$A$2:$F$471,5,FALSE)</f>
        <v>303962</v>
      </c>
      <c r="N325" s="3">
        <f t="shared" si="30"/>
        <v>1963042</v>
      </c>
      <c r="O325" s="3">
        <f>VLOOKUP(A325,'[1]Census Pivot-2'!$A$2:$F$471,6, FALSE)</f>
        <v>12638726</v>
      </c>
      <c r="P325" s="17">
        <f t="shared" si="27"/>
        <v>1.4011664672083842E-4</v>
      </c>
      <c r="Q325" s="17">
        <f t="shared" si="27"/>
        <v>7.3046552567951556E-6</v>
      </c>
      <c r="R325" s="17">
        <f t="shared" si="27"/>
        <v>2.6135024883987843E-4</v>
      </c>
      <c r="S325" s="17">
        <f t="shared" si="27"/>
        <v>9.6145402806076512E-4</v>
      </c>
      <c r="T325" s="17">
        <f t="shared" si="27"/>
        <v>3.9741809831492095E-3</v>
      </c>
      <c r="U325" s="17">
        <f t="shared" si="31"/>
        <v>3.9741809831492095E-3</v>
      </c>
      <c r="V325" s="17">
        <f t="shared" si="31"/>
        <v>1.0758812088584961E-3</v>
      </c>
    </row>
    <row r="326" spans="1:22" x14ac:dyDescent="0.2">
      <c r="A326" s="14" t="s">
        <v>340</v>
      </c>
      <c r="B326" s="15">
        <v>115</v>
      </c>
      <c r="C326" s="3">
        <v>205</v>
      </c>
      <c r="D326" s="3">
        <v>302</v>
      </c>
      <c r="E326" s="3">
        <v>708</v>
      </c>
      <c r="F326" s="3">
        <v>1526</v>
      </c>
      <c r="G326" s="3">
        <f t="shared" si="28"/>
        <v>2536</v>
      </c>
      <c r="H326" s="3">
        <f t="shared" si="29"/>
        <v>2856</v>
      </c>
      <c r="I326" s="16">
        <v>669127</v>
      </c>
      <c r="J326" s="3">
        <f>VLOOKUP(A326,'[1]Census Pivot-2'!A325:F794,2, FALSE)</f>
        <v>10677797</v>
      </c>
      <c r="K326" s="3">
        <f>VLOOKUP(A326,'[1]Census Pivot-2'!A325:F794,3, FALSE)</f>
        <v>1017457</v>
      </c>
      <c r="L326" s="3">
        <f>VLOOKUP(A326,'[1]Census Pivot-2'!$A$2:$F$471,4, FALSE)</f>
        <v>663222</v>
      </c>
      <c r="M326" s="3">
        <f>VLOOKUP(A326,'[1]Census Pivot-2'!$A$2:$F$471,5,FALSE)</f>
        <v>309329</v>
      </c>
      <c r="N326" s="3">
        <f t="shared" si="30"/>
        <v>1990008</v>
      </c>
      <c r="O326" s="3">
        <f>VLOOKUP(A326,'[1]Census Pivot-2'!$A$2:$F$471,6, FALSE)</f>
        <v>12666382</v>
      </c>
      <c r="P326" s="17">
        <f t="shared" si="27"/>
        <v>1.718657295251873E-4</v>
      </c>
      <c r="Q326" s="17">
        <f t="shared" si="27"/>
        <v>1.9198716739042708E-5</v>
      </c>
      <c r="R326" s="17">
        <f t="shared" si="27"/>
        <v>2.9681844048446272E-4</v>
      </c>
      <c r="S326" s="17">
        <f t="shared" si="27"/>
        <v>1.0675158544197871E-3</v>
      </c>
      <c r="T326" s="17">
        <f t="shared" si="27"/>
        <v>4.9332587633231931E-3</v>
      </c>
      <c r="U326" s="17">
        <f t="shared" si="31"/>
        <v>4.9332587633231931E-3</v>
      </c>
      <c r="V326" s="17">
        <f t="shared" si="31"/>
        <v>1.2743667362141258E-3</v>
      </c>
    </row>
    <row r="327" spans="1:22" x14ac:dyDescent="0.2">
      <c r="A327" s="14" t="s">
        <v>341</v>
      </c>
      <c r="B327" s="15">
        <v>82</v>
      </c>
      <c r="C327" s="3">
        <v>269</v>
      </c>
      <c r="D327" s="3">
        <v>320</v>
      </c>
      <c r="E327" s="3">
        <v>611</v>
      </c>
      <c r="F327" s="3">
        <v>1232</v>
      </c>
      <c r="G327" s="3">
        <f t="shared" si="28"/>
        <v>2163</v>
      </c>
      <c r="H327" s="3">
        <f t="shared" si="29"/>
        <v>2514</v>
      </c>
      <c r="I327" s="16">
        <v>258213.86299999998</v>
      </c>
      <c r="J327" s="3">
        <f>VLOOKUP(A327,'[1]Census Pivot-2'!A326:F795,2, FALSE)</f>
        <v>10559023</v>
      </c>
      <c r="K327" s="3">
        <f>VLOOKUP(A327,'[1]Census Pivot-2'!A326:F795,3, FALSE)</f>
        <v>1046389</v>
      </c>
      <c r="L327" s="3">
        <f>VLOOKUP(A327,'[1]Census Pivot-2'!$A$2:$F$471,4, FALSE)</f>
        <v>650669</v>
      </c>
      <c r="M327" s="3">
        <f>VLOOKUP(A327,'[1]Census Pivot-2'!$A$2:$F$471,5,FALSE)</f>
        <v>314998</v>
      </c>
      <c r="N327" s="3">
        <f t="shared" si="30"/>
        <v>2012056</v>
      </c>
      <c r="O327" s="3">
        <f>VLOOKUP(A327,'[1]Census Pivot-2'!$A$2:$F$471,6, FALSE)</f>
        <v>12566922</v>
      </c>
      <c r="P327" s="17">
        <f t="shared" si="27"/>
        <v>3.175662183559835E-4</v>
      </c>
      <c r="Q327" s="17">
        <f t="shared" si="27"/>
        <v>2.5475841846352641E-5</v>
      </c>
      <c r="R327" s="17">
        <f t="shared" si="27"/>
        <v>3.0581361233728563E-4</v>
      </c>
      <c r="S327" s="17">
        <f t="shared" si="27"/>
        <v>9.3903351781013085E-4</v>
      </c>
      <c r="T327" s="17">
        <f t="shared" si="27"/>
        <v>3.9111359437202778E-3</v>
      </c>
      <c r="U327" s="17">
        <f t="shared" si="31"/>
        <v>3.9111359437202778E-3</v>
      </c>
      <c r="V327" s="17">
        <f t="shared" si="31"/>
        <v>1.0750197807615693E-3</v>
      </c>
    </row>
    <row r="328" spans="1:22" x14ac:dyDescent="0.2">
      <c r="A328" s="14" t="s">
        <v>342</v>
      </c>
      <c r="B328" s="15">
        <v>96</v>
      </c>
      <c r="C328" s="3">
        <v>226</v>
      </c>
      <c r="D328" s="3">
        <v>355</v>
      </c>
      <c r="E328" s="3">
        <v>697</v>
      </c>
      <c r="F328" s="3">
        <v>1508</v>
      </c>
      <c r="G328" s="3">
        <f t="shared" si="28"/>
        <v>2560</v>
      </c>
      <c r="H328" s="3">
        <f t="shared" si="29"/>
        <v>2882</v>
      </c>
      <c r="I328" s="16">
        <v>253015.45399999997</v>
      </c>
      <c r="J328" s="3">
        <f>VLOOKUP(A328,'[1]Census Pivot-2'!A327:F796,2, FALSE)</f>
        <v>10579441</v>
      </c>
      <c r="K328" s="3">
        <f>VLOOKUP(A328,'[1]Census Pivot-2'!A327:F796,3, FALSE)</f>
        <v>1086772</v>
      </c>
      <c r="L328" s="3">
        <f>VLOOKUP(A328,'[1]Census Pivot-2'!$A$2:$F$471,4, FALSE)</f>
        <v>644901</v>
      </c>
      <c r="M328" s="3">
        <f>VLOOKUP(A328,'[1]Census Pivot-2'!$A$2:$F$471,5,FALSE)</f>
        <v>313398</v>
      </c>
      <c r="N328" s="3">
        <f t="shared" si="30"/>
        <v>2045071</v>
      </c>
      <c r="O328" s="3">
        <f>VLOOKUP(A328,'[1]Census Pivot-2'!$A$2:$F$471,6, FALSE)</f>
        <v>12617386</v>
      </c>
      <c r="P328" s="17">
        <f t="shared" si="27"/>
        <v>3.7942346399125491E-4</v>
      </c>
      <c r="Q328" s="17">
        <f t="shared" si="27"/>
        <v>2.1362187283808284E-5</v>
      </c>
      <c r="R328" s="17">
        <f t="shared" si="27"/>
        <v>3.2665545302970633E-4</v>
      </c>
      <c r="S328" s="17">
        <f t="shared" si="27"/>
        <v>1.0807860431291004E-3</v>
      </c>
      <c r="T328" s="17">
        <f t="shared" si="27"/>
        <v>4.8117728894249484E-3</v>
      </c>
      <c r="U328" s="17">
        <f t="shared" si="31"/>
        <v>4.8117728894249484E-3</v>
      </c>
      <c r="V328" s="17">
        <f t="shared" si="31"/>
        <v>1.2517902801418631E-3</v>
      </c>
    </row>
    <row r="329" spans="1:22" x14ac:dyDescent="0.2">
      <c r="A329" s="14" t="s">
        <v>343</v>
      </c>
      <c r="B329" s="15">
        <v>91</v>
      </c>
      <c r="C329" s="3">
        <v>158</v>
      </c>
      <c r="D329" s="3">
        <v>356</v>
      </c>
      <c r="E329" s="3">
        <v>624</v>
      </c>
      <c r="F329" s="3">
        <v>1191</v>
      </c>
      <c r="G329" s="3">
        <f t="shared" si="28"/>
        <v>2171</v>
      </c>
      <c r="H329" s="3">
        <f t="shared" si="29"/>
        <v>2420</v>
      </c>
      <c r="I329" s="16">
        <v>246470.08900000004</v>
      </c>
      <c r="J329" s="3">
        <f>VLOOKUP(A329,'[1]Census Pivot-2'!A328:F797,2, FALSE)</f>
        <v>10749701</v>
      </c>
      <c r="K329" s="3">
        <f>VLOOKUP(A329,'[1]Census Pivot-2'!A328:F797,3, FALSE)</f>
        <v>1160206</v>
      </c>
      <c r="L329" s="3">
        <f>VLOOKUP(A329,'[1]Census Pivot-2'!$A$2:$F$471,4, FALSE)</f>
        <v>662265</v>
      </c>
      <c r="M329" s="3">
        <f>VLOOKUP(A329,'[1]Census Pivot-2'!$A$2:$F$471,5,FALSE)</f>
        <v>325753</v>
      </c>
      <c r="N329" s="3">
        <f t="shared" si="30"/>
        <v>2148224</v>
      </c>
      <c r="O329" s="3">
        <f>VLOOKUP(A329,'[1]Census Pivot-2'!$A$2:$F$471,6, FALSE)</f>
        <v>12893949</v>
      </c>
      <c r="P329" s="17">
        <f t="shared" si="27"/>
        <v>3.6921315835610375E-4</v>
      </c>
      <c r="Q329" s="17">
        <f t="shared" si="27"/>
        <v>1.4698083230407991E-5</v>
      </c>
      <c r="R329" s="17">
        <f t="shared" si="27"/>
        <v>3.0684206080644298E-4</v>
      </c>
      <c r="S329" s="17">
        <f t="shared" si="27"/>
        <v>9.4222101424656294E-4</v>
      </c>
      <c r="T329" s="17">
        <f t="shared" si="27"/>
        <v>3.6561443793303515E-3</v>
      </c>
      <c r="U329" s="17">
        <f t="shared" si="31"/>
        <v>3.6561443793303515E-3</v>
      </c>
      <c r="V329" s="17">
        <f t="shared" si="31"/>
        <v>1.0106022463206817E-3</v>
      </c>
    </row>
    <row r="330" spans="1:22" x14ac:dyDescent="0.2">
      <c r="A330" s="14" t="s">
        <v>344</v>
      </c>
      <c r="B330" s="15">
        <v>85</v>
      </c>
      <c r="C330" s="3">
        <v>219</v>
      </c>
      <c r="D330" s="3">
        <v>360</v>
      </c>
      <c r="E330" s="3">
        <v>611</v>
      </c>
      <c r="F330" s="3">
        <v>1422</v>
      </c>
      <c r="G330" s="3">
        <f t="shared" si="28"/>
        <v>2393</v>
      </c>
      <c r="H330" s="3">
        <f t="shared" si="29"/>
        <v>2697</v>
      </c>
      <c r="I330" s="16">
        <v>257608.98900000003</v>
      </c>
      <c r="J330" s="3">
        <f>VLOOKUP(A330,'[1]Census Pivot-2'!A329:F798,2, FALSE)</f>
        <v>10664700</v>
      </c>
      <c r="K330" s="3">
        <f>VLOOKUP(A330,'[1]Census Pivot-2'!A329:F798,3, FALSE)</f>
        <v>1203329</v>
      </c>
      <c r="L330" s="3">
        <f>VLOOKUP(A330,'[1]Census Pivot-2'!$A$2:$F$471,4, FALSE)</f>
        <v>663455</v>
      </c>
      <c r="M330" s="3">
        <f>VLOOKUP(A330,'[1]Census Pivot-2'!$A$2:$F$471,5,FALSE)</f>
        <v>326620</v>
      </c>
      <c r="N330" s="3">
        <f t="shared" si="30"/>
        <v>2193404</v>
      </c>
      <c r="O330" s="3">
        <f>VLOOKUP(A330,'[1]Census Pivot-2'!$A$2:$F$471,6, FALSE)</f>
        <v>12858104</v>
      </c>
      <c r="P330" s="17">
        <f t="shared" si="27"/>
        <v>3.299574301733702E-4</v>
      </c>
      <c r="Q330" s="17">
        <f t="shared" si="27"/>
        <v>2.0535036147289655E-5</v>
      </c>
      <c r="R330" s="17">
        <f t="shared" si="27"/>
        <v>2.9917005241293112E-4</v>
      </c>
      <c r="S330" s="17">
        <f t="shared" si="27"/>
        <v>9.2093661212893111E-4</v>
      </c>
      <c r="T330" s="17">
        <f t="shared" si="27"/>
        <v>4.3536831792296855E-3</v>
      </c>
      <c r="U330" s="17">
        <f t="shared" si="31"/>
        <v>4.3536831792296855E-3</v>
      </c>
      <c r="V330" s="17">
        <f t="shared" si="31"/>
        <v>1.0909982839458667E-3</v>
      </c>
    </row>
    <row r="331" spans="1:22" x14ac:dyDescent="0.2">
      <c r="A331" s="14" t="s">
        <v>345</v>
      </c>
      <c r="B331" s="15">
        <v>90</v>
      </c>
      <c r="C331" s="3">
        <v>0</v>
      </c>
      <c r="E331" s="3">
        <v>12</v>
      </c>
      <c r="F331" s="3">
        <v>58</v>
      </c>
      <c r="G331" s="3">
        <f t="shared" si="28"/>
        <v>70</v>
      </c>
      <c r="H331" s="3">
        <f t="shared" si="29"/>
        <v>160</v>
      </c>
      <c r="I331" s="16">
        <v>254534.60899999994</v>
      </c>
      <c r="J331" s="3">
        <f>VLOOKUP(A331,'[1]Census Pivot-2'!A330:F799,2, FALSE)</f>
        <v>907961</v>
      </c>
      <c r="K331" s="3">
        <f>VLOOKUP(A331,'[1]Census Pivot-2'!A330:F799,3, FALSE)</f>
        <v>70284</v>
      </c>
      <c r="L331" s="3">
        <f>VLOOKUP(A331,'[1]Census Pivot-2'!$A$2:$F$471,4, FALSE)</f>
        <v>55548</v>
      </c>
      <c r="M331" s="3">
        <f>VLOOKUP(A331,'[1]Census Pivot-2'!$A$2:$F$471,5,FALSE)</f>
        <v>23552</v>
      </c>
      <c r="N331" s="3">
        <f t="shared" si="30"/>
        <v>149384</v>
      </c>
      <c r="O331" s="3">
        <f>VLOOKUP(A331,'[1]Census Pivot-2'!$A$2:$F$471,6, FALSE)</f>
        <v>1057381</v>
      </c>
      <c r="P331" s="17">
        <f t="shared" si="27"/>
        <v>3.5358649400797209E-4</v>
      </c>
      <c r="Q331" s="17">
        <f t="shared" si="27"/>
        <v>0</v>
      </c>
      <c r="R331" s="17">
        <f t="shared" si="27"/>
        <v>0</v>
      </c>
      <c r="S331" s="17">
        <f t="shared" si="27"/>
        <v>2.1602937999567941E-4</v>
      </c>
      <c r="T331" s="17">
        <f t="shared" si="27"/>
        <v>2.4626358695652175E-3</v>
      </c>
      <c r="U331" s="17">
        <f t="shared" si="31"/>
        <v>2.4626358695652175E-3</v>
      </c>
      <c r="V331" s="17">
        <f t="shared" si="31"/>
        <v>4.685910137631875E-4</v>
      </c>
    </row>
    <row r="332" spans="1:22" x14ac:dyDescent="0.2">
      <c r="A332" s="14" t="s">
        <v>346</v>
      </c>
      <c r="B332" s="15">
        <v>100</v>
      </c>
      <c r="C332" s="3">
        <v>0</v>
      </c>
      <c r="E332" s="3">
        <v>10</v>
      </c>
      <c r="F332" s="3">
        <v>85</v>
      </c>
      <c r="G332" s="3">
        <f t="shared" si="28"/>
        <v>95</v>
      </c>
      <c r="H332" s="3">
        <f t="shared" si="29"/>
        <v>195</v>
      </c>
      <c r="I332" s="16">
        <v>249171.59599999996</v>
      </c>
      <c r="J332" s="3">
        <f>VLOOKUP(A332,'[1]Census Pivot-2'!A331:F800,2, FALSE)</f>
        <v>905807</v>
      </c>
      <c r="K332" s="3">
        <f>VLOOKUP(A332,'[1]Census Pivot-2'!A331:F800,3, FALSE)</f>
        <v>70635</v>
      </c>
      <c r="L332" s="3">
        <f>VLOOKUP(A332,'[1]Census Pivot-2'!$A$2:$F$471,4, FALSE)</f>
        <v>54669</v>
      </c>
      <c r="M332" s="3">
        <f>VLOOKUP(A332,'[1]Census Pivot-2'!$A$2:$F$471,5,FALSE)</f>
        <v>24560</v>
      </c>
      <c r="N332" s="3">
        <f t="shared" si="30"/>
        <v>149864</v>
      </c>
      <c r="O332" s="3">
        <f>VLOOKUP(A332,'[1]Census Pivot-2'!$A$2:$F$471,6, FALSE)</f>
        <v>1056389</v>
      </c>
      <c r="P332" s="17">
        <f t="shared" si="27"/>
        <v>4.0132985302225225E-4</v>
      </c>
      <c r="Q332" s="17">
        <f t="shared" si="27"/>
        <v>0</v>
      </c>
      <c r="R332" s="17">
        <f t="shared" si="27"/>
        <v>0</v>
      </c>
      <c r="S332" s="17">
        <f t="shared" si="27"/>
        <v>1.8291902174907167E-4</v>
      </c>
      <c r="T332" s="17">
        <f t="shared" si="27"/>
        <v>3.4609120521172636E-3</v>
      </c>
      <c r="U332" s="17">
        <f t="shared" si="31"/>
        <v>3.4609120521172636E-3</v>
      </c>
      <c r="V332" s="17">
        <f t="shared" si="31"/>
        <v>6.3390807665616826E-4</v>
      </c>
    </row>
    <row r="333" spans="1:22" x14ac:dyDescent="0.2">
      <c r="A333" s="14" t="s">
        <v>347</v>
      </c>
      <c r="B333" s="15">
        <v>117</v>
      </c>
      <c r="C333" s="3">
        <v>0</v>
      </c>
      <c r="F333" s="3">
        <v>101</v>
      </c>
      <c r="G333" s="3">
        <f t="shared" si="28"/>
        <v>101</v>
      </c>
      <c r="H333" s="3">
        <f t="shared" si="29"/>
        <v>218</v>
      </c>
      <c r="I333" s="16">
        <v>250608.39600000001</v>
      </c>
      <c r="J333" s="3">
        <f>VLOOKUP(A333,'[1]Census Pivot-2'!A332:F801,2, FALSE)</f>
        <v>903533</v>
      </c>
      <c r="K333" s="3">
        <f>VLOOKUP(A333,'[1]Census Pivot-2'!A332:F801,3, FALSE)</f>
        <v>72232</v>
      </c>
      <c r="L333" s="3">
        <f>VLOOKUP(A333,'[1]Census Pivot-2'!$A$2:$F$471,4, FALSE)</f>
        <v>53683</v>
      </c>
      <c r="M333" s="3">
        <f>VLOOKUP(A333,'[1]Census Pivot-2'!$A$2:$F$471,5,FALSE)</f>
        <v>25087</v>
      </c>
      <c r="N333" s="3">
        <f t="shared" si="30"/>
        <v>151002</v>
      </c>
      <c r="O333" s="3">
        <f>VLOOKUP(A333,'[1]Census Pivot-2'!$A$2:$F$471,6, FALSE)</f>
        <v>1053959</v>
      </c>
      <c r="P333" s="17">
        <f t="shared" si="27"/>
        <v>4.6686384761027719E-4</v>
      </c>
      <c r="Q333" s="17">
        <f t="shared" si="27"/>
        <v>0</v>
      </c>
      <c r="R333" s="17">
        <f t="shared" si="27"/>
        <v>0</v>
      </c>
      <c r="S333" s="17">
        <f t="shared" si="27"/>
        <v>0</v>
      </c>
      <c r="T333" s="17">
        <f t="shared" si="27"/>
        <v>4.025989556343923E-3</v>
      </c>
      <c r="U333" s="17">
        <f t="shared" si="31"/>
        <v>4.025989556343923E-3</v>
      </c>
      <c r="V333" s="17">
        <f t="shared" si="31"/>
        <v>6.6886531304221133E-4</v>
      </c>
    </row>
    <row r="334" spans="1:22" x14ac:dyDescent="0.2">
      <c r="A334" s="14" t="s">
        <v>348</v>
      </c>
      <c r="B334" s="15">
        <v>113</v>
      </c>
      <c r="C334" s="3">
        <v>0</v>
      </c>
      <c r="F334" s="3">
        <v>31</v>
      </c>
      <c r="G334" s="3">
        <f t="shared" si="28"/>
        <v>31</v>
      </c>
      <c r="H334" s="3">
        <f t="shared" si="29"/>
        <v>144</v>
      </c>
      <c r="I334" s="16">
        <v>244520.52700000003</v>
      </c>
      <c r="J334" s="3">
        <f>VLOOKUP(A334,'[1]Census Pivot-2'!A333:F802,2, FALSE)</f>
        <v>898908</v>
      </c>
      <c r="K334" s="3">
        <f>VLOOKUP(A334,'[1]Census Pivot-2'!A333:F802,3, FALSE)</f>
        <v>75066</v>
      </c>
      <c r="L334" s="3">
        <f>VLOOKUP(A334,'[1]Census Pivot-2'!$A$2:$F$471,4, FALSE)</f>
        <v>51453</v>
      </c>
      <c r="M334" s="3">
        <f>VLOOKUP(A334,'[1]Census Pivot-2'!$A$2:$F$471,5,FALSE)</f>
        <v>26116</v>
      </c>
      <c r="N334" s="3">
        <f t="shared" si="30"/>
        <v>152635</v>
      </c>
      <c r="O334" s="3">
        <f>VLOOKUP(A334,'[1]Census Pivot-2'!$A$2:$F$471,6, FALSE)</f>
        <v>1052471</v>
      </c>
      <c r="P334" s="17">
        <f t="shared" si="27"/>
        <v>4.6212889112577443E-4</v>
      </c>
      <c r="Q334" s="17">
        <f t="shared" si="27"/>
        <v>0</v>
      </c>
      <c r="R334" s="17">
        <f t="shared" si="27"/>
        <v>0</v>
      </c>
      <c r="S334" s="17">
        <f t="shared" si="27"/>
        <v>0</v>
      </c>
      <c r="T334" s="17">
        <f t="shared" si="27"/>
        <v>1.1870117935365294E-3</v>
      </c>
      <c r="U334" s="17">
        <f t="shared" si="31"/>
        <v>1.1870117935365294E-3</v>
      </c>
      <c r="V334" s="17">
        <f t="shared" si="31"/>
        <v>2.0309889605922625E-4</v>
      </c>
    </row>
    <row r="335" spans="1:22" x14ac:dyDescent="0.2">
      <c r="A335" s="14" t="s">
        <v>349</v>
      </c>
      <c r="B335" s="15">
        <v>114</v>
      </c>
      <c r="C335" s="3">
        <v>0</v>
      </c>
      <c r="E335" s="3">
        <v>10</v>
      </c>
      <c r="F335" s="3">
        <v>61</v>
      </c>
      <c r="G335" s="3">
        <f t="shared" si="28"/>
        <v>71</v>
      </c>
      <c r="H335" s="3">
        <f t="shared" si="29"/>
        <v>185</v>
      </c>
      <c r="I335" s="16">
        <v>242749</v>
      </c>
      <c r="J335" s="3">
        <f>VLOOKUP(A335,'[1]Census Pivot-2'!A334:F803,2, FALSE)</f>
        <v>897382</v>
      </c>
      <c r="K335" s="3">
        <f>VLOOKUP(A335,'[1]Census Pivot-2'!A334:F803,3, FALSE)</f>
        <v>78668</v>
      </c>
      <c r="L335" s="3">
        <f>VLOOKUP(A335,'[1]Census Pivot-2'!$A$2:$F$471,4, FALSE)</f>
        <v>50036</v>
      </c>
      <c r="M335" s="3">
        <f>VLOOKUP(A335,'[1]Census Pivot-2'!$A$2:$F$471,5,FALSE)</f>
        <v>27202</v>
      </c>
      <c r="N335" s="3">
        <f t="shared" si="30"/>
        <v>155906</v>
      </c>
      <c r="O335" s="3">
        <f>VLOOKUP(A335,'[1]Census Pivot-2'!$A$2:$F$471,6, FALSE)</f>
        <v>1051695</v>
      </c>
      <c r="P335" s="17">
        <f t="shared" si="27"/>
        <v>4.6962088412310656E-4</v>
      </c>
      <c r="Q335" s="17">
        <f t="shared" si="27"/>
        <v>0</v>
      </c>
      <c r="R335" s="17">
        <f t="shared" si="27"/>
        <v>0</v>
      </c>
      <c r="S335" s="17">
        <f t="shared" si="27"/>
        <v>1.9985610360540411E-4</v>
      </c>
      <c r="T335" s="17">
        <f t="shared" si="27"/>
        <v>2.2424821704286448E-3</v>
      </c>
      <c r="U335" s="17">
        <f t="shared" si="31"/>
        <v>2.2424821704286448E-3</v>
      </c>
      <c r="V335" s="17">
        <f t="shared" si="31"/>
        <v>4.554026143958539E-4</v>
      </c>
    </row>
    <row r="336" spans="1:22" x14ac:dyDescent="0.2">
      <c r="A336" s="14" t="s">
        <v>350</v>
      </c>
      <c r="B336" s="15">
        <v>94</v>
      </c>
      <c r="C336" s="3">
        <v>0</v>
      </c>
      <c r="F336" s="3">
        <v>56</v>
      </c>
      <c r="G336" s="3">
        <f t="shared" si="28"/>
        <v>56</v>
      </c>
      <c r="H336" s="3">
        <f t="shared" si="29"/>
        <v>150</v>
      </c>
      <c r="I336" s="16">
        <v>236504.04600000006</v>
      </c>
      <c r="J336" s="3">
        <f>VLOOKUP(A336,'[1]Census Pivot-2'!A335:F804,2, FALSE)</f>
        <v>892940</v>
      </c>
      <c r="K336" s="3">
        <f>VLOOKUP(A336,'[1]Census Pivot-2'!A335:F804,3, FALSE)</f>
        <v>81733</v>
      </c>
      <c r="L336" s="3">
        <f>VLOOKUP(A336,'[1]Census Pivot-2'!$A$2:$F$471,4, FALSE)</f>
        <v>49354</v>
      </c>
      <c r="M336" s="3">
        <f>VLOOKUP(A336,'[1]Census Pivot-2'!$A$2:$F$471,5,FALSE)</f>
        <v>27806</v>
      </c>
      <c r="N336" s="3">
        <f t="shared" si="30"/>
        <v>158893</v>
      </c>
      <c r="O336" s="3">
        <f>VLOOKUP(A336,'[1]Census Pivot-2'!$A$2:$F$471,6, FALSE)</f>
        <v>1053252</v>
      </c>
      <c r="P336" s="17">
        <f t="shared" si="27"/>
        <v>3.9745620250403657E-4</v>
      </c>
      <c r="Q336" s="17">
        <f t="shared" si="27"/>
        <v>0</v>
      </c>
      <c r="R336" s="17">
        <f t="shared" si="27"/>
        <v>0</v>
      </c>
      <c r="S336" s="17">
        <f t="shared" si="27"/>
        <v>0</v>
      </c>
      <c r="T336" s="17">
        <f t="shared" si="27"/>
        <v>2.0139538229159175E-3</v>
      </c>
      <c r="U336" s="17">
        <f t="shared" si="31"/>
        <v>2.0139538229159175E-3</v>
      </c>
      <c r="V336" s="17">
        <f t="shared" si="31"/>
        <v>3.5243843341116346E-4</v>
      </c>
    </row>
    <row r="337" spans="1:22" x14ac:dyDescent="0.2">
      <c r="A337" s="14" t="s">
        <v>351</v>
      </c>
      <c r="B337" s="15">
        <v>91</v>
      </c>
      <c r="C337" s="3">
        <v>0</v>
      </c>
      <c r="F337" s="3">
        <v>135</v>
      </c>
      <c r="G337" s="3">
        <f t="shared" si="28"/>
        <v>135</v>
      </c>
      <c r="H337" s="3">
        <f t="shared" si="29"/>
        <v>226</v>
      </c>
      <c r="I337" s="16">
        <v>233858.70399999997</v>
      </c>
      <c r="J337" s="3">
        <f>VLOOKUP(A337,'[1]Census Pivot-2'!A336:F805,2, FALSE)</f>
        <v>959634</v>
      </c>
      <c r="K337" s="3">
        <f>VLOOKUP(A337,'[1]Census Pivot-2'!A336:F805,3, FALSE)</f>
        <v>93733</v>
      </c>
      <c r="L337" s="3">
        <f>VLOOKUP(A337,'[1]Census Pivot-2'!$A$2:$F$471,4, FALSE)</f>
        <v>52903</v>
      </c>
      <c r="M337" s="3">
        <f>VLOOKUP(A337,'[1]Census Pivot-2'!$A$2:$F$471,5,FALSE)</f>
        <v>30530</v>
      </c>
      <c r="N337" s="3">
        <f t="shared" si="30"/>
        <v>177166</v>
      </c>
      <c r="O337" s="3">
        <f>VLOOKUP(A337,'[1]Census Pivot-2'!$A$2:$F$471,6, FALSE)</f>
        <v>1136426</v>
      </c>
      <c r="P337" s="17">
        <f t="shared" si="27"/>
        <v>3.8912385317931128E-4</v>
      </c>
      <c r="Q337" s="17">
        <f t="shared" si="27"/>
        <v>0</v>
      </c>
      <c r="R337" s="17">
        <f t="shared" si="27"/>
        <v>0</v>
      </c>
      <c r="S337" s="17">
        <f t="shared" si="27"/>
        <v>0</v>
      </c>
      <c r="T337" s="17">
        <f t="shared" si="27"/>
        <v>4.4218801179168035E-3</v>
      </c>
      <c r="U337" s="17">
        <f t="shared" si="31"/>
        <v>4.4218801179168035E-3</v>
      </c>
      <c r="V337" s="17">
        <f t="shared" si="31"/>
        <v>7.6199722294345421E-4</v>
      </c>
    </row>
    <row r="338" spans="1:22" x14ac:dyDescent="0.2">
      <c r="A338" s="14" t="s">
        <v>352</v>
      </c>
      <c r="B338" s="15">
        <v>112</v>
      </c>
      <c r="C338" s="3">
        <v>0</v>
      </c>
      <c r="F338" s="3">
        <v>21</v>
      </c>
      <c r="G338" s="3">
        <f t="shared" si="28"/>
        <v>21</v>
      </c>
      <c r="H338" s="3">
        <f t="shared" si="29"/>
        <v>133</v>
      </c>
      <c r="I338" s="16">
        <v>232896.51800000004</v>
      </c>
      <c r="J338" s="3">
        <f>VLOOKUP(A338,'[1]Census Pivot-2'!A337:F806,2, FALSE)</f>
        <v>888783</v>
      </c>
      <c r="K338" s="3">
        <f>VLOOKUP(A338,'[1]Census Pivot-2'!A337:F806,3, FALSE)</f>
        <v>88890</v>
      </c>
      <c r="L338" s="3">
        <f>VLOOKUP(A338,'[1]Census Pivot-2'!$A$2:$F$471,4, FALSE)</f>
        <v>47757</v>
      </c>
      <c r="M338" s="3">
        <f>VLOOKUP(A338,'[1]Census Pivot-2'!$A$2:$F$471,5,FALSE)</f>
        <v>28939</v>
      </c>
      <c r="N338" s="3">
        <f t="shared" si="30"/>
        <v>165586</v>
      </c>
      <c r="O338" s="3">
        <f>VLOOKUP(A338,'[1]Census Pivot-2'!$A$2:$F$471,6, FALSE)</f>
        <v>1054491</v>
      </c>
      <c r="P338" s="17">
        <f t="shared" si="27"/>
        <v>4.8090027692041312E-4</v>
      </c>
      <c r="Q338" s="17">
        <f t="shared" si="27"/>
        <v>0</v>
      </c>
      <c r="R338" s="17">
        <f t="shared" si="27"/>
        <v>0</v>
      </c>
      <c r="S338" s="17">
        <f t="shared" si="27"/>
        <v>0</v>
      </c>
      <c r="T338" s="17">
        <f t="shared" si="27"/>
        <v>7.2566432841494172E-4</v>
      </c>
      <c r="U338" s="17">
        <f t="shared" si="31"/>
        <v>7.2566432841494172E-4</v>
      </c>
      <c r="V338" s="17">
        <f t="shared" si="31"/>
        <v>1.2682231589627142E-4</v>
      </c>
    </row>
    <row r="339" spans="1:22" x14ac:dyDescent="0.2">
      <c r="A339" s="14" t="s">
        <v>353</v>
      </c>
      <c r="B339" s="15">
        <v>132</v>
      </c>
      <c r="C339" s="3">
        <v>0</v>
      </c>
      <c r="F339" s="3">
        <v>79</v>
      </c>
      <c r="G339" s="3">
        <f t="shared" si="28"/>
        <v>79</v>
      </c>
      <c r="H339" s="3">
        <f t="shared" si="29"/>
        <v>211</v>
      </c>
      <c r="I339" s="16">
        <v>227127.12000000005</v>
      </c>
      <c r="J339" s="3">
        <f>VLOOKUP(A339,'[1]Census Pivot-2'!A338:F807,2, FALSE)</f>
        <v>885994</v>
      </c>
      <c r="K339" s="3">
        <f>VLOOKUP(A339,'[1]Census Pivot-2'!A338:F807,3, FALSE)</f>
        <v>93339</v>
      </c>
      <c r="L339" s="3">
        <f>VLOOKUP(A339,'[1]Census Pivot-2'!$A$2:$F$471,4, FALSE)</f>
        <v>49153</v>
      </c>
      <c r="M339" s="3">
        <f>VLOOKUP(A339,'[1]Census Pivot-2'!$A$2:$F$471,5,FALSE)</f>
        <v>27652</v>
      </c>
      <c r="N339" s="3">
        <f t="shared" si="30"/>
        <v>170144</v>
      </c>
      <c r="O339" s="3">
        <f>VLOOKUP(A339,'[1]Census Pivot-2'!$A$2:$F$471,6, FALSE)</f>
        <v>1056138</v>
      </c>
      <c r="P339" s="17">
        <f t="shared" si="27"/>
        <v>5.8117234084595435E-4</v>
      </c>
      <c r="Q339" s="17">
        <f t="shared" si="27"/>
        <v>0</v>
      </c>
      <c r="R339" s="17">
        <f t="shared" si="27"/>
        <v>0</v>
      </c>
      <c r="S339" s="17">
        <f t="shared" si="27"/>
        <v>0</v>
      </c>
      <c r="T339" s="17">
        <f t="shared" si="27"/>
        <v>2.8569362071459571E-3</v>
      </c>
      <c r="U339" s="17">
        <f t="shared" si="31"/>
        <v>2.8569362071459571E-3</v>
      </c>
      <c r="V339" s="17">
        <f t="shared" si="31"/>
        <v>4.6431258228324244E-4</v>
      </c>
    </row>
    <row r="340" spans="1:22" x14ac:dyDescent="0.2">
      <c r="A340" s="14" t="s">
        <v>354</v>
      </c>
      <c r="B340" s="15">
        <v>89</v>
      </c>
      <c r="C340" s="3">
        <v>22</v>
      </c>
      <c r="D340" s="3">
        <v>47</v>
      </c>
      <c r="E340" s="3">
        <v>197</v>
      </c>
      <c r="F340" s="3">
        <v>296</v>
      </c>
      <c r="G340" s="3">
        <f t="shared" si="28"/>
        <v>540</v>
      </c>
      <c r="H340" s="3">
        <f t="shared" si="29"/>
        <v>651</v>
      </c>
      <c r="I340" s="16">
        <v>229177.13499999995</v>
      </c>
      <c r="J340" s="3">
        <f>VLOOKUP(A340,'[1]Census Pivot-2'!A339:F808,2, FALSE)</f>
        <v>3810035</v>
      </c>
      <c r="K340" s="3">
        <f>VLOOKUP(A340,'[1]Census Pivot-2'!A339:F808,3, FALSE)</f>
        <v>314381</v>
      </c>
      <c r="L340" s="3">
        <f>VLOOKUP(A340,'[1]Census Pivot-2'!$A$2:$F$471,4, FALSE)</f>
        <v>195410</v>
      </c>
      <c r="M340" s="3">
        <f>VLOOKUP(A340,'[1]Census Pivot-2'!$A$2:$F$471,5,FALSE)</f>
        <v>66005</v>
      </c>
      <c r="N340" s="3">
        <f t="shared" si="30"/>
        <v>575796</v>
      </c>
      <c r="O340" s="3">
        <f>VLOOKUP(A340,'[1]Census Pivot-2'!$A$2:$F$471,6, FALSE)</f>
        <v>4386090</v>
      </c>
      <c r="P340" s="17">
        <f t="shared" si="27"/>
        <v>3.8834589672307411E-4</v>
      </c>
      <c r="Q340" s="17">
        <f t="shared" si="27"/>
        <v>5.7742251711598449E-6</v>
      </c>
      <c r="R340" s="17">
        <f t="shared" si="27"/>
        <v>1.495001288245791E-4</v>
      </c>
      <c r="S340" s="17">
        <f t="shared" si="27"/>
        <v>1.0081367381403203E-3</v>
      </c>
      <c r="T340" s="17">
        <f t="shared" si="27"/>
        <v>4.4845087493371712E-3</v>
      </c>
      <c r="U340" s="17">
        <f t="shared" si="31"/>
        <v>4.4845087493371712E-3</v>
      </c>
      <c r="V340" s="17">
        <f t="shared" si="31"/>
        <v>9.3783214888606384E-4</v>
      </c>
    </row>
    <row r="341" spans="1:22" x14ac:dyDescent="0.2">
      <c r="A341" s="14" t="s">
        <v>355</v>
      </c>
      <c r="B341" s="15">
        <v>111</v>
      </c>
      <c r="C341" s="3">
        <v>0</v>
      </c>
      <c r="D341" s="3">
        <v>32</v>
      </c>
      <c r="E341" s="3">
        <v>208</v>
      </c>
      <c r="F341" s="3">
        <v>327</v>
      </c>
      <c r="G341" s="3">
        <f t="shared" si="28"/>
        <v>567</v>
      </c>
      <c r="H341" s="3">
        <f t="shared" si="29"/>
        <v>678</v>
      </c>
      <c r="I341" s="16">
        <v>226112.80500000002</v>
      </c>
      <c r="J341" s="3">
        <f>VLOOKUP(A341,'[1]Census Pivot-2'!A340:F809,2, FALSE)</f>
        <v>4177092</v>
      </c>
      <c r="K341" s="3">
        <f>VLOOKUP(A341,'[1]Census Pivot-2'!A340:F809,3, FALSE)</f>
        <v>365185</v>
      </c>
      <c r="L341" s="3">
        <f>VLOOKUP(A341,'[1]Census Pivot-2'!$A$2:$F$471,4, FALSE)</f>
        <v>202964</v>
      </c>
      <c r="M341" s="3">
        <f>VLOOKUP(A341,'[1]Census Pivot-2'!$A$2:$F$471,5,FALSE)</f>
        <v>71053</v>
      </c>
      <c r="N341" s="3">
        <f t="shared" si="30"/>
        <v>639202</v>
      </c>
      <c r="O341" s="3">
        <f>VLOOKUP(A341,'[1]Census Pivot-2'!$A$2:$F$471,6, FALSE)</f>
        <v>4815846</v>
      </c>
      <c r="P341" s="17">
        <f t="shared" si="27"/>
        <v>4.9090541334003617E-4</v>
      </c>
      <c r="Q341" s="17">
        <f t="shared" si="27"/>
        <v>0</v>
      </c>
      <c r="R341" s="17">
        <f t="shared" si="27"/>
        <v>8.7626819283376917E-5</v>
      </c>
      <c r="S341" s="17">
        <f t="shared" si="27"/>
        <v>1.0248122819810409E-3</v>
      </c>
      <c r="T341" s="17">
        <f t="shared" si="27"/>
        <v>4.6021983589714724E-3</v>
      </c>
      <c r="U341" s="17">
        <f t="shared" si="31"/>
        <v>4.6021983589714724E-3</v>
      </c>
      <c r="V341" s="17">
        <f t="shared" si="31"/>
        <v>8.8704353240446677E-4</v>
      </c>
    </row>
    <row r="342" spans="1:22" x14ac:dyDescent="0.2">
      <c r="A342" s="14" t="s">
        <v>356</v>
      </c>
      <c r="B342" s="15">
        <v>105</v>
      </c>
      <c r="C342" s="3">
        <v>10</v>
      </c>
      <c r="D342" s="3">
        <v>66</v>
      </c>
      <c r="E342" s="3">
        <v>212</v>
      </c>
      <c r="F342" s="3">
        <v>313</v>
      </c>
      <c r="G342" s="3">
        <f t="shared" si="28"/>
        <v>591</v>
      </c>
      <c r="H342" s="3">
        <f t="shared" si="29"/>
        <v>706</v>
      </c>
      <c r="I342" s="16">
        <v>223552.65700000004</v>
      </c>
      <c r="J342" s="3">
        <f>VLOOKUP(A342,'[1]Census Pivot-2'!A341:F810,2, FALSE)</f>
        <v>3880047</v>
      </c>
      <c r="K342" s="3">
        <f>VLOOKUP(A342,'[1]Census Pivot-2'!A341:F810,3, FALSE)</f>
        <v>350247</v>
      </c>
      <c r="L342" s="3">
        <f>VLOOKUP(A342,'[1]Census Pivot-2'!$A$2:$F$471,4, FALSE)</f>
        <v>188045</v>
      </c>
      <c r="M342" s="3">
        <f>VLOOKUP(A342,'[1]Census Pivot-2'!$A$2:$F$471,5,FALSE)</f>
        <v>65827</v>
      </c>
      <c r="N342" s="3">
        <f t="shared" si="30"/>
        <v>604119</v>
      </c>
      <c r="O342" s="3">
        <f>VLOOKUP(A342,'[1]Census Pivot-2'!$A$2:$F$471,6, FALSE)</f>
        <v>4484229</v>
      </c>
      <c r="P342" s="17">
        <f t="shared" si="27"/>
        <v>4.6968799838509627E-4</v>
      </c>
      <c r="Q342" s="17">
        <f t="shared" si="27"/>
        <v>2.5772883678986364E-6</v>
      </c>
      <c r="R342" s="17">
        <f t="shared" si="27"/>
        <v>1.884384448689068E-4</v>
      </c>
      <c r="S342" s="17">
        <f t="shared" si="27"/>
        <v>1.1273897205456142E-3</v>
      </c>
      <c r="T342" s="17">
        <f t="shared" si="27"/>
        <v>4.7548878119920398E-3</v>
      </c>
      <c r="U342" s="17">
        <f t="shared" si="31"/>
        <v>4.7548878119920398E-3</v>
      </c>
      <c r="V342" s="17">
        <f t="shared" si="31"/>
        <v>9.7828407979222627E-4</v>
      </c>
    </row>
    <row r="343" spans="1:22" x14ac:dyDescent="0.2">
      <c r="A343" s="14" t="s">
        <v>357</v>
      </c>
      <c r="B343" s="15">
        <v>131</v>
      </c>
      <c r="C343" s="3">
        <v>25</v>
      </c>
      <c r="D343" s="3">
        <v>44</v>
      </c>
      <c r="E343" s="3">
        <v>202</v>
      </c>
      <c r="F343" s="3">
        <v>287</v>
      </c>
      <c r="G343" s="3">
        <f t="shared" si="28"/>
        <v>533</v>
      </c>
      <c r="H343" s="3">
        <f t="shared" si="29"/>
        <v>689</v>
      </c>
      <c r="I343" s="16">
        <v>230554.40300000002</v>
      </c>
      <c r="J343" s="3">
        <f>VLOOKUP(A343,'[1]Census Pivot-2'!A342:F811,2, FALSE)</f>
        <v>3993135</v>
      </c>
      <c r="K343" s="3">
        <f>VLOOKUP(A343,'[1]Census Pivot-2'!A342:F811,3, FALSE)</f>
        <v>376016</v>
      </c>
      <c r="L343" s="3">
        <f>VLOOKUP(A343,'[1]Census Pivot-2'!$A$2:$F$471,4, FALSE)</f>
        <v>195531</v>
      </c>
      <c r="M343" s="3">
        <f>VLOOKUP(A343,'[1]Census Pivot-2'!$A$2:$F$471,5,FALSE)</f>
        <v>70238</v>
      </c>
      <c r="N343" s="3">
        <f t="shared" si="30"/>
        <v>641785</v>
      </c>
      <c r="O343" s="3">
        <f>VLOOKUP(A343,'[1]Census Pivot-2'!$A$2:$F$471,6, FALSE)</f>
        <v>4634882</v>
      </c>
      <c r="P343" s="17">
        <f t="shared" si="27"/>
        <v>5.6819561151473649E-4</v>
      </c>
      <c r="Q343" s="17">
        <f t="shared" si="27"/>
        <v>6.2607450036124496E-6</v>
      </c>
      <c r="R343" s="17">
        <f t="shared" si="27"/>
        <v>1.1701629717884346E-4</v>
      </c>
      <c r="S343" s="17">
        <f t="shared" si="27"/>
        <v>1.0330842679677392E-3</v>
      </c>
      <c r="T343" s="17">
        <f t="shared" si="27"/>
        <v>4.086107235399641E-3</v>
      </c>
      <c r="U343" s="17">
        <f t="shared" si="31"/>
        <v>4.086107235399641E-3</v>
      </c>
      <c r="V343" s="17">
        <f t="shared" si="31"/>
        <v>8.3049619420834083E-4</v>
      </c>
    </row>
    <row r="344" spans="1:22" x14ac:dyDescent="0.2">
      <c r="A344" s="14" t="s">
        <v>358</v>
      </c>
      <c r="B344" s="15">
        <v>102</v>
      </c>
      <c r="C344" s="3">
        <v>17</v>
      </c>
      <c r="D344" s="3">
        <v>89</v>
      </c>
      <c r="E344" s="3">
        <v>171</v>
      </c>
      <c r="F344" s="3">
        <v>282</v>
      </c>
      <c r="G344" s="3">
        <f t="shared" si="28"/>
        <v>542</v>
      </c>
      <c r="H344" s="3">
        <f t="shared" si="29"/>
        <v>661</v>
      </c>
      <c r="I344" s="16">
        <v>226322</v>
      </c>
      <c r="J344" s="3">
        <f>VLOOKUP(A344,'[1]Census Pivot-2'!A343:F812,2, FALSE)</f>
        <v>3984133</v>
      </c>
      <c r="K344" s="3">
        <f>VLOOKUP(A344,'[1]Census Pivot-2'!A343:F812,3, FALSE)</f>
        <v>389586</v>
      </c>
      <c r="L344" s="3">
        <f>VLOOKUP(A344,'[1]Census Pivot-2'!$A$2:$F$471,4, FALSE)</f>
        <v>197298</v>
      </c>
      <c r="M344" s="3">
        <f>VLOOKUP(A344,'[1]Census Pivot-2'!$A$2:$F$471,5,FALSE)</f>
        <v>72935</v>
      </c>
      <c r="N344" s="3">
        <f t="shared" si="30"/>
        <v>659819</v>
      </c>
      <c r="O344" s="3">
        <f>VLOOKUP(A344,'[1]Census Pivot-2'!$A$2:$F$471,6, FALSE)</f>
        <v>4642701</v>
      </c>
      <c r="P344" s="17">
        <f t="shared" si="27"/>
        <v>4.5068530677530247E-4</v>
      </c>
      <c r="Q344" s="17">
        <f t="shared" si="27"/>
        <v>4.2669258280283314E-6</v>
      </c>
      <c r="R344" s="17">
        <f t="shared" si="27"/>
        <v>2.2844763415523145E-4</v>
      </c>
      <c r="S344" s="17">
        <f t="shared" si="27"/>
        <v>8.6670924185749476E-4</v>
      </c>
      <c r="T344" s="17">
        <f t="shared" si="27"/>
        <v>3.8664564338109276E-3</v>
      </c>
      <c r="U344" s="17">
        <f t="shared" si="31"/>
        <v>3.8664564338109276E-3</v>
      </c>
      <c r="V344" s="17">
        <f t="shared" si="31"/>
        <v>8.2143739419446847E-4</v>
      </c>
    </row>
    <row r="345" spans="1:22" x14ac:dyDescent="0.2">
      <c r="A345" s="14" t="s">
        <v>359</v>
      </c>
      <c r="B345" s="15">
        <v>96</v>
      </c>
      <c r="C345" s="3">
        <v>58</v>
      </c>
      <c r="D345" s="3">
        <v>93</v>
      </c>
      <c r="E345" s="3">
        <v>160</v>
      </c>
      <c r="F345" s="3">
        <v>251</v>
      </c>
      <c r="G345" s="3">
        <f t="shared" si="28"/>
        <v>504</v>
      </c>
      <c r="H345" s="3">
        <f t="shared" si="29"/>
        <v>658</v>
      </c>
      <c r="I345" s="16">
        <v>739141.19899999979</v>
      </c>
      <c r="J345" s="3">
        <f>VLOOKUP(A345,'[1]Census Pivot-2'!A344:F813,2, FALSE)</f>
        <v>4028034</v>
      </c>
      <c r="K345" s="3">
        <f>VLOOKUP(A345,'[1]Census Pivot-2'!A344:F813,3, FALSE)</f>
        <v>417400</v>
      </c>
      <c r="L345" s="3">
        <f>VLOOKUP(A345,'[1]Census Pivot-2'!$A$2:$F$471,4, FALSE)</f>
        <v>205227</v>
      </c>
      <c r="M345" s="3">
        <f>VLOOKUP(A345,'[1]Census Pivot-2'!$A$2:$F$471,5,FALSE)</f>
        <v>75784</v>
      </c>
      <c r="N345" s="3">
        <f t="shared" si="30"/>
        <v>698411</v>
      </c>
      <c r="O345" s="3">
        <f>VLOOKUP(A345,'[1]Census Pivot-2'!$A$2:$F$471,6, FALSE)</f>
        <v>4725911</v>
      </c>
      <c r="P345" s="17">
        <f t="shared" si="27"/>
        <v>1.298804614461763E-4</v>
      </c>
      <c r="Q345" s="17">
        <f t="shared" si="27"/>
        <v>1.4399084019648295E-5</v>
      </c>
      <c r="R345" s="17">
        <f t="shared" si="27"/>
        <v>2.2280785816962146E-4</v>
      </c>
      <c r="S345" s="17">
        <f t="shared" si="27"/>
        <v>7.7962451334376076E-4</v>
      </c>
      <c r="T345" s="17">
        <f t="shared" si="27"/>
        <v>3.3120447587881349E-3</v>
      </c>
      <c r="U345" s="17">
        <f t="shared" si="31"/>
        <v>3.3120447587881349E-3</v>
      </c>
      <c r="V345" s="17">
        <f t="shared" si="31"/>
        <v>7.2163811852906095E-4</v>
      </c>
    </row>
    <row r="346" spans="1:22" x14ac:dyDescent="0.2">
      <c r="A346" s="14" t="s">
        <v>360</v>
      </c>
      <c r="B346" s="15">
        <v>93</v>
      </c>
      <c r="C346" s="3">
        <v>34</v>
      </c>
      <c r="D346" s="3">
        <v>125</v>
      </c>
      <c r="E346" s="3">
        <v>221</v>
      </c>
      <c r="F346" s="3">
        <v>328</v>
      </c>
      <c r="G346" s="3">
        <f t="shared" si="28"/>
        <v>674</v>
      </c>
      <c r="H346" s="3">
        <f t="shared" si="29"/>
        <v>801</v>
      </c>
      <c r="I346" s="16">
        <v>725472.36099999992</v>
      </c>
      <c r="J346" s="3">
        <f>VLOOKUP(A346,'[1]Census Pivot-2'!A345:F814,2, FALSE)</f>
        <v>3926480</v>
      </c>
      <c r="K346" s="3">
        <f>VLOOKUP(A346,'[1]Census Pivot-2'!A345:F814,3, FALSE)</f>
        <v>426022</v>
      </c>
      <c r="L346" s="3">
        <f>VLOOKUP(A346,'[1]Census Pivot-2'!$A$2:$F$471,4, FALSE)</f>
        <v>203117</v>
      </c>
      <c r="M346" s="3">
        <f>VLOOKUP(A346,'[1]Census Pivot-2'!$A$2:$F$471,5,FALSE)</f>
        <v>76147</v>
      </c>
      <c r="N346" s="3">
        <f t="shared" si="30"/>
        <v>705286</v>
      </c>
      <c r="O346" s="3">
        <f>VLOOKUP(A346,'[1]Census Pivot-2'!$A$2:$F$471,6, FALSE)</f>
        <v>4630051</v>
      </c>
      <c r="P346" s="17">
        <f t="shared" si="27"/>
        <v>1.281923406038621E-4</v>
      </c>
      <c r="Q346" s="17">
        <f t="shared" si="27"/>
        <v>8.6591552739349244E-6</v>
      </c>
      <c r="R346" s="17">
        <f t="shared" si="27"/>
        <v>2.9341207731056144E-4</v>
      </c>
      <c r="S346" s="17">
        <f t="shared" si="27"/>
        <v>1.0880428521492539E-3</v>
      </c>
      <c r="T346" s="17">
        <f t="shared" si="27"/>
        <v>4.3074579431888324E-3</v>
      </c>
      <c r="U346" s="17">
        <f t="shared" si="31"/>
        <v>4.3074579431888324E-3</v>
      </c>
      <c r="V346" s="17">
        <f t="shared" si="31"/>
        <v>9.5564069044330952E-4</v>
      </c>
    </row>
    <row r="347" spans="1:22" x14ac:dyDescent="0.2">
      <c r="A347" s="14" t="s">
        <v>361</v>
      </c>
      <c r="B347" s="15">
        <v>100</v>
      </c>
      <c r="C347" s="3">
        <v>54</v>
      </c>
      <c r="D347" s="3">
        <v>79</v>
      </c>
      <c r="E347" s="3">
        <v>156</v>
      </c>
      <c r="F347" s="3">
        <v>244</v>
      </c>
      <c r="G347" s="3">
        <f t="shared" si="28"/>
        <v>479</v>
      </c>
      <c r="H347" s="3">
        <f t="shared" si="29"/>
        <v>633</v>
      </c>
      <c r="I347" s="16">
        <v>720027.64300000016</v>
      </c>
      <c r="J347" s="3">
        <f>VLOOKUP(A347,'[1]Census Pivot-2'!A346:F815,2, FALSE)</f>
        <v>4138672</v>
      </c>
      <c r="K347" s="3">
        <f>VLOOKUP(A347,'[1]Census Pivot-2'!A346:F815,3, FALSE)</f>
        <v>483954</v>
      </c>
      <c r="L347" s="3">
        <f>VLOOKUP(A347,'[1]Census Pivot-2'!$A$2:$F$471,4, FALSE)</f>
        <v>220350</v>
      </c>
      <c r="M347" s="3">
        <f>VLOOKUP(A347,'[1]Census Pivot-2'!$A$2:$F$471,5,FALSE)</f>
        <v>82515</v>
      </c>
      <c r="N347" s="3">
        <f t="shared" si="30"/>
        <v>786819</v>
      </c>
      <c r="O347" s="3">
        <f>VLOOKUP(A347,'[1]Census Pivot-2'!$A$2:$F$471,6, FALSE)</f>
        <v>4929093</v>
      </c>
      <c r="P347" s="17">
        <f t="shared" si="27"/>
        <v>1.3888355672477977E-4</v>
      </c>
      <c r="Q347" s="17">
        <f t="shared" si="27"/>
        <v>1.3047663598371651E-5</v>
      </c>
      <c r="R347" s="17">
        <f t="shared" si="27"/>
        <v>1.6323865491348351E-4</v>
      </c>
      <c r="S347" s="17">
        <f t="shared" si="27"/>
        <v>7.0796460176991152E-4</v>
      </c>
      <c r="T347" s="17">
        <f t="shared" si="27"/>
        <v>2.9570381142822516E-3</v>
      </c>
      <c r="U347" s="17">
        <f t="shared" si="31"/>
        <v>2.9570381142822516E-3</v>
      </c>
      <c r="V347" s="17">
        <f t="shared" si="31"/>
        <v>6.0878041836813805E-4</v>
      </c>
    </row>
    <row r="348" spans="1:22" x14ac:dyDescent="0.2">
      <c r="A348" s="14" t="s">
        <v>362</v>
      </c>
      <c r="B348" s="15">
        <v>123</v>
      </c>
      <c r="C348" s="3">
        <v>31</v>
      </c>
      <c r="D348" s="3">
        <v>86</v>
      </c>
      <c r="E348" s="3">
        <v>207</v>
      </c>
      <c r="F348" s="3">
        <v>246</v>
      </c>
      <c r="G348" s="3">
        <f t="shared" si="28"/>
        <v>539</v>
      </c>
      <c r="H348" s="3">
        <f t="shared" si="29"/>
        <v>693</v>
      </c>
      <c r="I348" s="16">
        <v>722424.2620000001</v>
      </c>
      <c r="J348" s="3">
        <f>VLOOKUP(A348,'[1]Census Pivot-2'!A347:F816,2, FALSE)</f>
        <v>4041857</v>
      </c>
      <c r="K348" s="3">
        <f>VLOOKUP(A348,'[1]Census Pivot-2'!A347:F816,3, FALSE)</f>
        <v>478421</v>
      </c>
      <c r="L348" s="3">
        <f>VLOOKUP(A348,'[1]Census Pivot-2'!$A$2:$F$471,4, FALSE)</f>
        <v>219282</v>
      </c>
      <c r="M348" s="3">
        <f>VLOOKUP(A348,'[1]Census Pivot-2'!$A$2:$F$471,5,FALSE)</f>
        <v>82674</v>
      </c>
      <c r="N348" s="3">
        <f t="shared" si="30"/>
        <v>780377</v>
      </c>
      <c r="O348" s="3">
        <f>VLOOKUP(A348,'[1]Census Pivot-2'!$A$2:$F$471,6, FALSE)</f>
        <v>4822234</v>
      </c>
      <c r="P348" s="17">
        <f t="shared" si="27"/>
        <v>1.7026006250050332E-4</v>
      </c>
      <c r="Q348" s="17">
        <f t="shared" si="27"/>
        <v>7.6697419032885126E-6</v>
      </c>
      <c r="R348" s="17">
        <f t="shared" si="27"/>
        <v>1.7975799557293681E-4</v>
      </c>
      <c r="S348" s="17">
        <f t="shared" si="27"/>
        <v>9.4398993077407175E-4</v>
      </c>
      <c r="T348" s="17">
        <f t="shared" si="27"/>
        <v>2.9755424921982729E-3</v>
      </c>
      <c r="U348" s="17">
        <f t="shared" si="31"/>
        <v>2.9755424921982729E-3</v>
      </c>
      <c r="V348" s="17">
        <f t="shared" si="31"/>
        <v>6.9069180665242563E-4</v>
      </c>
    </row>
    <row r="349" spans="1:22" x14ac:dyDescent="0.2">
      <c r="A349" s="14" t="s">
        <v>363</v>
      </c>
      <c r="B349" s="15">
        <v>116</v>
      </c>
      <c r="C349" s="3">
        <v>0</v>
      </c>
      <c r="F349" s="3">
        <v>30</v>
      </c>
      <c r="G349" s="3">
        <f t="shared" si="28"/>
        <v>30</v>
      </c>
      <c r="H349" s="3">
        <f t="shared" si="29"/>
        <v>146</v>
      </c>
      <c r="I349" s="16">
        <v>714393.63199999975</v>
      </c>
      <c r="J349" s="3">
        <f>VLOOKUP(A349,'[1]Census Pivot-2'!A348:F817,2, FALSE)</f>
        <v>674258</v>
      </c>
      <c r="K349" s="3">
        <f>VLOOKUP(A349,'[1]Census Pivot-2'!A348:F817,3, FALSE)</f>
        <v>53423</v>
      </c>
      <c r="L349" s="3">
        <f>VLOOKUP(A349,'[1]Census Pivot-2'!$A$2:$F$471,4, FALSE)</f>
        <v>40956</v>
      </c>
      <c r="M349" s="3">
        <f>VLOOKUP(A349,'[1]Census Pivot-2'!$A$2:$F$471,5,FALSE)</f>
        <v>18535</v>
      </c>
      <c r="N349" s="3">
        <f t="shared" si="30"/>
        <v>112914</v>
      </c>
      <c r="O349" s="3">
        <f>VLOOKUP(A349,'[1]Census Pivot-2'!$A$2:$F$471,6, FALSE)</f>
        <v>786961</v>
      </c>
      <c r="P349" s="17">
        <f t="shared" si="27"/>
        <v>1.6237546753496263E-4</v>
      </c>
      <c r="Q349" s="17">
        <f t="shared" si="27"/>
        <v>0</v>
      </c>
      <c r="R349" s="17">
        <f t="shared" si="27"/>
        <v>0</v>
      </c>
      <c r="S349" s="17">
        <f t="shared" si="27"/>
        <v>0</v>
      </c>
      <c r="T349" s="17">
        <f t="shared" si="27"/>
        <v>1.6185594820609657E-3</v>
      </c>
      <c r="U349" s="17">
        <f t="shared" si="31"/>
        <v>1.6185594820609657E-3</v>
      </c>
      <c r="V349" s="17">
        <f t="shared" si="31"/>
        <v>2.6568893139911791E-4</v>
      </c>
    </row>
    <row r="350" spans="1:22" x14ac:dyDescent="0.2">
      <c r="A350" s="14" t="s">
        <v>364</v>
      </c>
      <c r="B350" s="15">
        <v>98</v>
      </c>
      <c r="C350" s="3">
        <v>0</v>
      </c>
      <c r="F350" s="3">
        <v>47</v>
      </c>
      <c r="G350" s="3">
        <f t="shared" si="28"/>
        <v>47</v>
      </c>
      <c r="H350" s="3">
        <f t="shared" si="29"/>
        <v>145</v>
      </c>
      <c r="I350" s="16">
        <v>707552.38400000019</v>
      </c>
      <c r="J350" s="3">
        <f>VLOOKUP(A350,'[1]Census Pivot-2'!A349:F818,2, FALSE)</f>
        <v>637027</v>
      </c>
      <c r="K350" s="3">
        <f>VLOOKUP(A350,'[1]Census Pivot-2'!A349:F818,3, FALSE)</f>
        <v>51130</v>
      </c>
      <c r="L350" s="3">
        <f>VLOOKUP(A350,'[1]Census Pivot-2'!$A$2:$F$471,4, FALSE)</f>
        <v>36538</v>
      </c>
      <c r="M350" s="3">
        <f>VLOOKUP(A350,'[1]Census Pivot-2'!$A$2:$F$471,5,FALSE)</f>
        <v>16913</v>
      </c>
      <c r="N350" s="3">
        <f t="shared" si="30"/>
        <v>104581</v>
      </c>
      <c r="O350" s="3">
        <f>VLOOKUP(A350,'[1]Census Pivot-2'!$A$2:$F$471,6, FALSE)</f>
        <v>741943</v>
      </c>
      <c r="P350" s="17">
        <f t="shared" si="27"/>
        <v>1.3850564596500599E-4</v>
      </c>
      <c r="Q350" s="17">
        <f t="shared" si="27"/>
        <v>0</v>
      </c>
      <c r="R350" s="17">
        <f t="shared" si="27"/>
        <v>0</v>
      </c>
      <c r="S350" s="17">
        <f t="shared" si="27"/>
        <v>0</v>
      </c>
      <c r="T350" s="17">
        <f t="shared" si="27"/>
        <v>2.7789274522556614E-3</v>
      </c>
      <c r="U350" s="17">
        <f t="shared" si="31"/>
        <v>2.7789274522556614E-3</v>
      </c>
      <c r="V350" s="17">
        <f t="shared" si="31"/>
        <v>4.4941241716946672E-4</v>
      </c>
    </row>
    <row r="351" spans="1:22" x14ac:dyDescent="0.2">
      <c r="A351" s="14" t="s">
        <v>365</v>
      </c>
      <c r="B351" s="15">
        <v>150</v>
      </c>
      <c r="C351" s="3">
        <v>0</v>
      </c>
      <c r="F351" s="3">
        <v>40</v>
      </c>
      <c r="G351" s="3">
        <f t="shared" si="28"/>
        <v>40</v>
      </c>
      <c r="H351" s="3">
        <f t="shared" si="29"/>
        <v>190</v>
      </c>
      <c r="I351" s="16">
        <v>701119.5920000003</v>
      </c>
      <c r="J351" s="3">
        <f>VLOOKUP(A351,'[1]Census Pivot-2'!A350:F819,2, FALSE)</f>
        <v>728500</v>
      </c>
      <c r="K351" s="3">
        <f>VLOOKUP(A351,'[1]Census Pivot-2'!A350:F819,3, FALSE)</f>
        <v>59612</v>
      </c>
      <c r="L351" s="3">
        <f>VLOOKUP(A351,'[1]Census Pivot-2'!$A$2:$F$471,4, FALSE)</f>
        <v>40951</v>
      </c>
      <c r="M351" s="3">
        <f>VLOOKUP(A351,'[1]Census Pivot-2'!$A$2:$F$471,5,FALSE)</f>
        <v>18971</v>
      </c>
      <c r="N351" s="3">
        <f t="shared" si="30"/>
        <v>119534</v>
      </c>
      <c r="O351" s="3">
        <f>VLOOKUP(A351,'[1]Census Pivot-2'!$A$2:$F$471,6, FALSE)</f>
        <v>848110</v>
      </c>
      <c r="P351" s="17">
        <f t="shared" si="27"/>
        <v>2.1394352933728879E-4</v>
      </c>
      <c r="Q351" s="17">
        <f t="shared" si="27"/>
        <v>0</v>
      </c>
      <c r="R351" s="17">
        <f t="shared" si="27"/>
        <v>0</v>
      </c>
      <c r="S351" s="17">
        <f t="shared" si="27"/>
        <v>0</v>
      </c>
      <c r="T351" s="17">
        <f t="shared" si="27"/>
        <v>2.1084813662959252E-3</v>
      </c>
      <c r="U351" s="17">
        <f t="shared" si="31"/>
        <v>2.1084813662959252E-3</v>
      </c>
      <c r="V351" s="17">
        <f t="shared" si="31"/>
        <v>3.3463282413371929E-4</v>
      </c>
    </row>
    <row r="352" spans="1:22" x14ac:dyDescent="0.2">
      <c r="A352" s="14" t="s">
        <v>366</v>
      </c>
      <c r="B352" s="15">
        <v>104</v>
      </c>
      <c r="C352" s="3">
        <v>0</v>
      </c>
      <c r="F352" s="3">
        <v>70</v>
      </c>
      <c r="G352" s="3">
        <f t="shared" si="28"/>
        <v>70</v>
      </c>
      <c r="H352" s="3">
        <f t="shared" si="29"/>
        <v>174</v>
      </c>
      <c r="I352" s="16">
        <v>710555.89799999993</v>
      </c>
      <c r="J352" s="3">
        <f>VLOOKUP(A352,'[1]Census Pivot-2'!A351:F820,2, FALSE)</f>
        <v>680070</v>
      </c>
      <c r="K352" s="3">
        <f>VLOOKUP(A352,'[1]Census Pivot-2'!A351:F820,3, FALSE)</f>
        <v>59091</v>
      </c>
      <c r="L352" s="3">
        <f>VLOOKUP(A352,'[1]Census Pivot-2'!$A$2:$F$471,4, FALSE)</f>
        <v>40292</v>
      </c>
      <c r="M352" s="3">
        <f>VLOOKUP(A352,'[1]Census Pivot-2'!$A$2:$F$471,5,FALSE)</f>
        <v>19231</v>
      </c>
      <c r="N352" s="3">
        <f t="shared" si="30"/>
        <v>118614</v>
      </c>
      <c r="O352" s="3">
        <f>VLOOKUP(A352,'[1]Census Pivot-2'!$A$2:$F$471,6, FALSE)</f>
        <v>798524</v>
      </c>
      <c r="P352" s="17">
        <f t="shared" si="27"/>
        <v>1.4636427660755271E-4</v>
      </c>
      <c r="Q352" s="17">
        <f t="shared" si="27"/>
        <v>0</v>
      </c>
      <c r="R352" s="17">
        <f t="shared" si="27"/>
        <v>0</v>
      </c>
      <c r="S352" s="17">
        <f t="shared" si="27"/>
        <v>0</v>
      </c>
      <c r="T352" s="17">
        <f t="shared" si="27"/>
        <v>3.6399563205241538E-3</v>
      </c>
      <c r="U352" s="17">
        <f t="shared" si="31"/>
        <v>3.6399563205241538E-3</v>
      </c>
      <c r="V352" s="17">
        <f t="shared" si="31"/>
        <v>5.901495607601126E-4</v>
      </c>
    </row>
    <row r="353" spans="1:22" x14ac:dyDescent="0.2">
      <c r="A353" s="14" t="s">
        <v>367</v>
      </c>
      <c r="B353" s="15">
        <v>140</v>
      </c>
      <c r="C353" s="3">
        <v>0</v>
      </c>
      <c r="F353" s="3">
        <v>67</v>
      </c>
      <c r="G353" s="3">
        <f t="shared" si="28"/>
        <v>67</v>
      </c>
      <c r="H353" s="3">
        <f t="shared" si="29"/>
        <v>207</v>
      </c>
      <c r="I353" s="16">
        <v>709882</v>
      </c>
      <c r="J353" s="3">
        <f>VLOOKUP(A353,'[1]Census Pivot-2'!A352:F821,2, FALSE)</f>
        <v>657095</v>
      </c>
      <c r="K353" s="3">
        <f>VLOOKUP(A353,'[1]Census Pivot-2'!A352:F821,3, FALSE)</f>
        <v>60275</v>
      </c>
      <c r="L353" s="3">
        <f>VLOOKUP(A353,'[1]Census Pivot-2'!$A$2:$F$471,4, FALSE)</f>
        <v>38318</v>
      </c>
      <c r="M353" s="3">
        <f>VLOOKUP(A353,'[1]Census Pivot-2'!$A$2:$F$471,5,FALSE)</f>
        <v>17781</v>
      </c>
      <c r="N353" s="3">
        <f t="shared" si="30"/>
        <v>116374</v>
      </c>
      <c r="O353" s="3">
        <f>VLOOKUP(A353,'[1]Census Pivot-2'!$A$2:$F$471,6, FALSE)</f>
        <v>773290</v>
      </c>
      <c r="P353" s="17">
        <f t="shared" si="27"/>
        <v>1.9721587531448887E-4</v>
      </c>
      <c r="Q353" s="17">
        <f t="shared" si="27"/>
        <v>0</v>
      </c>
      <c r="R353" s="17">
        <f t="shared" si="27"/>
        <v>0</v>
      </c>
      <c r="S353" s="17">
        <f t="shared" si="27"/>
        <v>0</v>
      </c>
      <c r="T353" s="17">
        <f t="shared" si="27"/>
        <v>3.7680670378493898E-3</v>
      </c>
      <c r="U353" s="17">
        <f t="shared" si="31"/>
        <v>3.7680670378493898E-3</v>
      </c>
      <c r="V353" s="17">
        <f t="shared" si="31"/>
        <v>5.7572997404918623E-4</v>
      </c>
    </row>
    <row r="354" spans="1:22" x14ac:dyDescent="0.2">
      <c r="A354" s="14" t="s">
        <v>368</v>
      </c>
      <c r="B354" s="15">
        <v>122</v>
      </c>
      <c r="C354" s="3">
        <v>0</v>
      </c>
      <c r="F354" s="3">
        <v>69</v>
      </c>
      <c r="G354" s="3">
        <f t="shared" si="28"/>
        <v>69</v>
      </c>
      <c r="H354" s="3">
        <f t="shared" si="29"/>
        <v>191</v>
      </c>
      <c r="I354" s="16">
        <v>61090.154999999999</v>
      </c>
      <c r="J354" s="3">
        <f>VLOOKUP(A354,'[1]Census Pivot-2'!A353:F822,2, FALSE)</f>
        <v>604784</v>
      </c>
      <c r="K354" s="3">
        <f>VLOOKUP(A354,'[1]Census Pivot-2'!A353:F822,3, FALSE)</f>
        <v>55469</v>
      </c>
      <c r="L354" s="3">
        <f>VLOOKUP(A354,'[1]Census Pivot-2'!$A$2:$F$471,4, FALSE)</f>
        <v>34501</v>
      </c>
      <c r="M354" s="3">
        <f>VLOOKUP(A354,'[1]Census Pivot-2'!$A$2:$F$471,5,FALSE)</f>
        <v>16764</v>
      </c>
      <c r="N354" s="3">
        <f t="shared" si="30"/>
        <v>106734</v>
      </c>
      <c r="O354" s="3">
        <f>VLOOKUP(A354,'[1]Census Pivot-2'!$A$2:$F$471,6, FALSE)</f>
        <v>711602</v>
      </c>
      <c r="P354" s="17">
        <f t="shared" si="27"/>
        <v>1.9970484605907448E-3</v>
      </c>
      <c r="Q354" s="17">
        <f t="shared" si="27"/>
        <v>0</v>
      </c>
      <c r="R354" s="17">
        <f t="shared" si="27"/>
        <v>0</v>
      </c>
      <c r="S354" s="17">
        <f t="shared" si="27"/>
        <v>0</v>
      </c>
      <c r="T354" s="17">
        <f t="shared" si="27"/>
        <v>4.1159627773801003E-3</v>
      </c>
      <c r="U354" s="17">
        <f t="shared" si="31"/>
        <v>4.1159627773801003E-3</v>
      </c>
      <c r="V354" s="17">
        <f t="shared" si="31"/>
        <v>6.464669177581652E-4</v>
      </c>
    </row>
    <row r="355" spans="1:22" x14ac:dyDescent="0.2">
      <c r="A355" s="14" t="s">
        <v>369</v>
      </c>
      <c r="B355" s="15">
        <v>88</v>
      </c>
      <c r="C355" s="3">
        <v>0</v>
      </c>
      <c r="F355" s="3">
        <v>82</v>
      </c>
      <c r="G355" s="3">
        <f t="shared" si="28"/>
        <v>82</v>
      </c>
      <c r="H355" s="3">
        <f t="shared" si="29"/>
        <v>170</v>
      </c>
      <c r="I355" s="16">
        <v>59283.511000000006</v>
      </c>
      <c r="J355" s="3">
        <f>VLOOKUP(A355,'[1]Census Pivot-2'!A354:F823,2, FALSE)</f>
        <v>555203</v>
      </c>
      <c r="K355" s="3">
        <f>VLOOKUP(A355,'[1]Census Pivot-2'!A354:F823,3, FALSE)</f>
        <v>53655</v>
      </c>
      <c r="L355" s="3">
        <f>VLOOKUP(A355,'[1]Census Pivot-2'!$A$2:$F$471,4, FALSE)</f>
        <v>33141</v>
      </c>
      <c r="M355" s="3">
        <f>VLOOKUP(A355,'[1]Census Pivot-2'!$A$2:$F$471,5,FALSE)</f>
        <v>15555</v>
      </c>
      <c r="N355" s="3">
        <f t="shared" si="30"/>
        <v>102351</v>
      </c>
      <c r="O355" s="3">
        <f>VLOOKUP(A355,'[1]Census Pivot-2'!$A$2:$F$471,6, FALSE)</f>
        <v>657576</v>
      </c>
      <c r="P355" s="17">
        <f t="shared" si="27"/>
        <v>1.4843925151464122E-3</v>
      </c>
      <c r="Q355" s="17">
        <f t="shared" si="27"/>
        <v>0</v>
      </c>
      <c r="R355" s="17">
        <f t="shared" si="27"/>
        <v>0</v>
      </c>
      <c r="S355" s="17">
        <f t="shared" si="27"/>
        <v>0</v>
      </c>
      <c r="T355" s="17">
        <f t="shared" si="27"/>
        <v>5.2716168434586951E-3</v>
      </c>
      <c r="U355" s="17">
        <f t="shared" si="31"/>
        <v>5.2716168434586951E-3</v>
      </c>
      <c r="V355" s="17">
        <f t="shared" si="31"/>
        <v>8.0116461978876614E-4</v>
      </c>
    </row>
    <row r="356" spans="1:22" x14ac:dyDescent="0.2">
      <c r="A356" s="14" t="s">
        <v>370</v>
      </c>
      <c r="B356" s="15">
        <v>87</v>
      </c>
      <c r="C356" s="3">
        <v>0</v>
      </c>
      <c r="E356" s="3">
        <v>11</v>
      </c>
      <c r="F356" s="3">
        <v>59</v>
      </c>
      <c r="G356" s="3">
        <f t="shared" si="28"/>
        <v>70</v>
      </c>
      <c r="H356" s="3">
        <f t="shared" si="29"/>
        <v>157</v>
      </c>
      <c r="I356" s="16">
        <v>58002.8</v>
      </c>
      <c r="J356" s="3">
        <f>VLOOKUP(A356,'[1]Census Pivot-2'!A355:F824,2, FALSE)</f>
        <v>650988</v>
      </c>
      <c r="K356" s="3">
        <f>VLOOKUP(A356,'[1]Census Pivot-2'!A355:F824,3, FALSE)</f>
        <v>63264</v>
      </c>
      <c r="L356" s="3">
        <f>VLOOKUP(A356,'[1]Census Pivot-2'!$A$2:$F$471,4, FALSE)</f>
        <v>36246</v>
      </c>
      <c r="M356" s="3">
        <f>VLOOKUP(A356,'[1]Census Pivot-2'!$A$2:$F$471,5,FALSE)</f>
        <v>17608</v>
      </c>
      <c r="N356" s="3">
        <f t="shared" si="30"/>
        <v>117118</v>
      </c>
      <c r="O356" s="3">
        <f>VLOOKUP(A356,'[1]Census Pivot-2'!$A$2:$F$471,6, FALSE)</f>
        <v>768118</v>
      </c>
      <c r="P356" s="17">
        <f t="shared" si="27"/>
        <v>1.4999275897025659E-3</v>
      </c>
      <c r="Q356" s="17">
        <f t="shared" si="27"/>
        <v>0</v>
      </c>
      <c r="R356" s="17">
        <f t="shared" si="27"/>
        <v>0</v>
      </c>
      <c r="S356" s="17">
        <f t="shared" si="27"/>
        <v>3.034817635049385E-4</v>
      </c>
      <c r="T356" s="17">
        <f t="shared" si="27"/>
        <v>3.3507496592457974E-3</v>
      </c>
      <c r="U356" s="17">
        <f t="shared" si="31"/>
        <v>3.3507496592457974E-3</v>
      </c>
      <c r="V356" s="17">
        <f t="shared" si="31"/>
        <v>5.9768780204579996E-4</v>
      </c>
    </row>
    <row r="357" spans="1:22" x14ac:dyDescent="0.2">
      <c r="A357" s="14" t="s">
        <v>371</v>
      </c>
      <c r="B357" s="15">
        <v>91</v>
      </c>
      <c r="C357" s="3">
        <v>0</v>
      </c>
      <c r="F357" s="3">
        <v>55</v>
      </c>
      <c r="G357" s="3">
        <f t="shared" si="28"/>
        <v>55</v>
      </c>
      <c r="H357" s="3">
        <f t="shared" si="29"/>
        <v>146</v>
      </c>
      <c r="I357" s="16">
        <v>56621.284999999996</v>
      </c>
      <c r="J357" s="3">
        <f>VLOOKUP(A357,'[1]Census Pivot-2'!A356:F825,2, FALSE)</f>
        <v>751124</v>
      </c>
      <c r="K357" s="3">
        <f>VLOOKUP(A357,'[1]Census Pivot-2'!A356:F825,3, FALSE)</f>
        <v>79809</v>
      </c>
      <c r="L357" s="3">
        <f>VLOOKUP(A357,'[1]Census Pivot-2'!$A$2:$F$471,4, FALSE)</f>
        <v>42592</v>
      </c>
      <c r="M357" s="3">
        <f>VLOOKUP(A357,'[1]Census Pivot-2'!$A$2:$F$471,5,FALSE)</f>
        <v>19178</v>
      </c>
      <c r="N357" s="3">
        <f t="shared" si="30"/>
        <v>141579</v>
      </c>
      <c r="O357" s="3">
        <f>VLOOKUP(A357,'[1]Census Pivot-2'!$A$2:$F$471,6, FALSE)</f>
        <v>892703</v>
      </c>
      <c r="P357" s="17">
        <f t="shared" si="27"/>
        <v>1.6071694593296497E-3</v>
      </c>
      <c r="Q357" s="17">
        <f t="shared" si="27"/>
        <v>0</v>
      </c>
      <c r="R357" s="17">
        <f t="shared" si="27"/>
        <v>0</v>
      </c>
      <c r="S357" s="17">
        <f t="shared" si="27"/>
        <v>0</v>
      </c>
      <c r="T357" s="17">
        <f t="shared" si="27"/>
        <v>2.8678694337261447E-3</v>
      </c>
      <c r="U357" s="17">
        <f t="shared" si="31"/>
        <v>2.8678694337261447E-3</v>
      </c>
      <c r="V357" s="17">
        <f t="shared" si="31"/>
        <v>3.8847569201647136E-4</v>
      </c>
    </row>
    <row r="358" spans="1:22" x14ac:dyDescent="0.2">
      <c r="A358" s="14" t="s">
        <v>372</v>
      </c>
      <c r="B358" s="15">
        <v>87</v>
      </c>
      <c r="C358" s="3">
        <v>120</v>
      </c>
      <c r="D358" s="3">
        <v>155</v>
      </c>
      <c r="E358" s="3">
        <v>378</v>
      </c>
      <c r="F358" s="3">
        <v>554</v>
      </c>
      <c r="G358" s="3">
        <f t="shared" si="28"/>
        <v>1087</v>
      </c>
      <c r="H358" s="3">
        <f t="shared" si="29"/>
        <v>1294</v>
      </c>
      <c r="I358" s="16">
        <v>56278.313000000002</v>
      </c>
      <c r="J358" s="3">
        <f>VLOOKUP(A358,'[1]Census Pivot-2'!A357:F826,2, FALSE)</f>
        <v>5273051</v>
      </c>
      <c r="K358" s="3">
        <f>VLOOKUP(A358,'[1]Census Pivot-2'!A357:F826,3, FALSE)</f>
        <v>426951</v>
      </c>
      <c r="L358" s="3">
        <f>VLOOKUP(A358,'[1]Census Pivot-2'!$A$2:$F$471,4, FALSE)</f>
        <v>262075</v>
      </c>
      <c r="M358" s="3">
        <f>VLOOKUP(A358,'[1]Census Pivot-2'!$A$2:$F$471,5,FALSE)</f>
        <v>94521</v>
      </c>
      <c r="N358" s="3">
        <f t="shared" si="30"/>
        <v>783547</v>
      </c>
      <c r="O358" s="3">
        <f>VLOOKUP(A358,'[1]Census Pivot-2'!$A$2:$F$471,6, FALSE)</f>
        <v>6056214</v>
      </c>
      <c r="P358" s="17">
        <f t="shared" si="27"/>
        <v>1.5458885556857399E-3</v>
      </c>
      <c r="Q358" s="17">
        <f t="shared" si="27"/>
        <v>2.2757223474607017E-5</v>
      </c>
      <c r="R358" s="17">
        <f t="shared" si="27"/>
        <v>3.6303931832926963E-4</v>
      </c>
      <c r="S358" s="17">
        <f t="shared" si="27"/>
        <v>1.442335209386626E-3</v>
      </c>
      <c r="T358" s="17">
        <f t="shared" si="27"/>
        <v>5.8611313887919087E-3</v>
      </c>
      <c r="U358" s="17">
        <f t="shared" si="31"/>
        <v>5.8611313887919087E-3</v>
      </c>
      <c r="V358" s="17">
        <f t="shared" si="31"/>
        <v>1.3872811713911226E-3</v>
      </c>
    </row>
    <row r="359" spans="1:22" x14ac:dyDescent="0.2">
      <c r="A359" s="14" t="s">
        <v>373</v>
      </c>
      <c r="B359" s="15">
        <v>118</v>
      </c>
      <c r="C359" s="3">
        <v>110</v>
      </c>
      <c r="D359" s="3">
        <v>209</v>
      </c>
      <c r="E359" s="3">
        <v>373</v>
      </c>
      <c r="F359" s="3">
        <v>535</v>
      </c>
      <c r="G359" s="3">
        <f t="shared" si="28"/>
        <v>1117</v>
      </c>
      <c r="H359" s="3">
        <f t="shared" si="29"/>
        <v>1345</v>
      </c>
      <c r="I359" s="16">
        <v>55335.516999999993</v>
      </c>
      <c r="J359" s="3">
        <f>VLOOKUP(A359,'[1]Census Pivot-2'!A358:F827,2, FALSE)</f>
        <v>5448610</v>
      </c>
      <c r="K359" s="3">
        <f>VLOOKUP(A359,'[1]Census Pivot-2'!A358:F827,3, FALSE)</f>
        <v>460383</v>
      </c>
      <c r="L359" s="3">
        <f>VLOOKUP(A359,'[1]Census Pivot-2'!$A$2:$F$471,4, FALSE)</f>
        <v>264392</v>
      </c>
      <c r="M359" s="3">
        <f>VLOOKUP(A359,'[1]Census Pivot-2'!$A$2:$F$471,5,FALSE)</f>
        <v>95326</v>
      </c>
      <c r="N359" s="3">
        <f t="shared" si="30"/>
        <v>820101</v>
      </c>
      <c r="O359" s="3">
        <f>VLOOKUP(A359,'[1]Census Pivot-2'!$A$2:$F$471,6, FALSE)</f>
        <v>6268463</v>
      </c>
      <c r="P359" s="17">
        <f t="shared" si="27"/>
        <v>2.1324459659426333E-3</v>
      </c>
      <c r="Q359" s="17">
        <f t="shared" si="27"/>
        <v>2.0188635266609283E-5</v>
      </c>
      <c r="R359" s="17">
        <f t="shared" si="27"/>
        <v>4.5396984684490955E-4</v>
      </c>
      <c r="S359" s="17">
        <f t="shared" si="27"/>
        <v>1.4107839874126298E-3</v>
      </c>
      <c r="T359" s="17">
        <f t="shared" si="27"/>
        <v>5.6123198287980191E-3</v>
      </c>
      <c r="U359" s="17">
        <f t="shared" si="31"/>
        <v>5.6123198287980191E-3</v>
      </c>
      <c r="V359" s="17">
        <f t="shared" si="31"/>
        <v>1.3620273600446775E-3</v>
      </c>
    </row>
    <row r="360" spans="1:22" x14ac:dyDescent="0.2">
      <c r="A360" s="14" t="s">
        <v>374</v>
      </c>
      <c r="B360" s="15">
        <v>106</v>
      </c>
      <c r="C360" s="3">
        <v>114</v>
      </c>
      <c r="D360" s="3">
        <v>236</v>
      </c>
      <c r="E360" s="3">
        <v>406</v>
      </c>
      <c r="F360" s="3">
        <v>550</v>
      </c>
      <c r="G360" s="3">
        <f t="shared" si="28"/>
        <v>1192</v>
      </c>
      <c r="H360" s="3">
        <f t="shared" si="29"/>
        <v>1412</v>
      </c>
      <c r="I360" s="16">
        <v>56512.298999999999</v>
      </c>
      <c r="J360" s="3">
        <f>VLOOKUP(A360,'[1]Census Pivot-2'!A359:F828,2, FALSE)</f>
        <v>5499916</v>
      </c>
      <c r="K360" s="3">
        <f>VLOOKUP(A360,'[1]Census Pivot-2'!A359:F828,3, FALSE)</f>
        <v>474596</v>
      </c>
      <c r="L360" s="3">
        <f>VLOOKUP(A360,'[1]Census Pivot-2'!$A$2:$F$471,4, FALSE)</f>
        <v>267835</v>
      </c>
      <c r="M360" s="3">
        <f>VLOOKUP(A360,'[1]Census Pivot-2'!$A$2:$F$471,5,FALSE)</f>
        <v>98623</v>
      </c>
      <c r="N360" s="3">
        <f t="shared" si="30"/>
        <v>841054</v>
      </c>
      <c r="O360" s="3">
        <f>VLOOKUP(A360,'[1]Census Pivot-2'!$A$2:$F$471,6, FALSE)</f>
        <v>6341858</v>
      </c>
      <c r="P360" s="17">
        <f t="shared" si="27"/>
        <v>1.8756978901176894E-3</v>
      </c>
      <c r="Q360" s="17">
        <f t="shared" si="27"/>
        <v>2.0727589294091036E-5</v>
      </c>
      <c r="R360" s="17">
        <f t="shared" si="27"/>
        <v>4.9726504226752855E-4</v>
      </c>
      <c r="S360" s="17">
        <f t="shared" si="27"/>
        <v>1.5158586443145966E-3</v>
      </c>
      <c r="T360" s="17">
        <f t="shared" si="27"/>
        <v>5.5767924317856894E-3</v>
      </c>
      <c r="U360" s="17">
        <f t="shared" si="31"/>
        <v>5.5767924317856894E-3</v>
      </c>
      <c r="V360" s="17">
        <f t="shared" si="31"/>
        <v>1.4172692835418416E-3</v>
      </c>
    </row>
    <row r="361" spans="1:22" x14ac:dyDescent="0.2">
      <c r="A361" s="14" t="s">
        <v>375</v>
      </c>
      <c r="B361" s="15">
        <v>109</v>
      </c>
      <c r="C361" s="3">
        <v>83</v>
      </c>
      <c r="D361" s="3">
        <v>211</v>
      </c>
      <c r="E361" s="3">
        <v>355</v>
      </c>
      <c r="F361" s="3">
        <v>630</v>
      </c>
      <c r="G361" s="3">
        <f t="shared" si="28"/>
        <v>1196</v>
      </c>
      <c r="H361" s="3">
        <f t="shared" si="29"/>
        <v>1388</v>
      </c>
      <c r="I361" s="16">
        <v>55056.796000000002</v>
      </c>
      <c r="J361" s="3">
        <f>VLOOKUP(A361,'[1]Census Pivot-2'!A360:F829,2, FALSE)</f>
        <v>5478638</v>
      </c>
      <c r="K361" s="3">
        <f>VLOOKUP(A361,'[1]Census Pivot-2'!A360:F829,3, FALSE)</f>
        <v>488556</v>
      </c>
      <c r="L361" s="3">
        <f>VLOOKUP(A361,'[1]Census Pivot-2'!$A$2:$F$471,4, FALSE)</f>
        <v>267615</v>
      </c>
      <c r="M361" s="3">
        <f>VLOOKUP(A361,'[1]Census Pivot-2'!$A$2:$F$471,5,FALSE)</f>
        <v>98938</v>
      </c>
      <c r="N361" s="3">
        <f t="shared" si="30"/>
        <v>855109</v>
      </c>
      <c r="O361" s="3">
        <f>VLOOKUP(A361,'[1]Census Pivot-2'!$A$2:$F$471,6, FALSE)</f>
        <v>6331873</v>
      </c>
      <c r="P361" s="17">
        <f t="shared" si="27"/>
        <v>1.9797737594465176E-3</v>
      </c>
      <c r="Q361" s="17">
        <f t="shared" si="27"/>
        <v>1.5149750722716121E-5</v>
      </c>
      <c r="R361" s="17">
        <f t="shared" si="27"/>
        <v>4.31884983502403E-4</v>
      </c>
      <c r="S361" s="17">
        <f t="shared" si="27"/>
        <v>1.3265325187302654E-3</v>
      </c>
      <c r="T361" s="17">
        <f t="shared" si="27"/>
        <v>6.3676241686712893E-3</v>
      </c>
      <c r="U361" s="17">
        <f t="shared" si="31"/>
        <v>6.3676241686712893E-3</v>
      </c>
      <c r="V361" s="17">
        <f t="shared" si="31"/>
        <v>1.3986521016618933E-3</v>
      </c>
    </row>
    <row r="362" spans="1:22" x14ac:dyDescent="0.2">
      <c r="A362" s="14" t="s">
        <v>376</v>
      </c>
      <c r="B362" s="15">
        <v>124</v>
      </c>
      <c r="C362" s="3">
        <v>180</v>
      </c>
      <c r="D362" s="3">
        <v>247</v>
      </c>
      <c r="E362" s="3">
        <v>411</v>
      </c>
      <c r="F362" s="3">
        <v>597</v>
      </c>
      <c r="G362" s="3">
        <f t="shared" si="28"/>
        <v>1255</v>
      </c>
      <c r="H362" s="3">
        <f t="shared" si="29"/>
        <v>1559</v>
      </c>
      <c r="I362" s="16">
        <v>54571</v>
      </c>
      <c r="J362" s="3">
        <f>VLOOKUP(A362,'[1]Census Pivot-2'!A361:F830,2, FALSE)</f>
        <v>5333652</v>
      </c>
      <c r="K362" s="3">
        <f>VLOOKUP(A362,'[1]Census Pivot-2'!A361:F830,3, FALSE)</f>
        <v>489885</v>
      </c>
      <c r="L362" s="3">
        <f>VLOOKUP(A362,'[1]Census Pivot-2'!$A$2:$F$471,4, FALSE)</f>
        <v>263204</v>
      </c>
      <c r="M362" s="3">
        <f>VLOOKUP(A362,'[1]Census Pivot-2'!$A$2:$F$471,5,FALSE)</f>
        <v>98280</v>
      </c>
      <c r="N362" s="3">
        <f t="shared" si="30"/>
        <v>851369</v>
      </c>
      <c r="O362" s="3">
        <f>VLOOKUP(A362,'[1]Census Pivot-2'!$A$2:$F$471,6, FALSE)</f>
        <v>6184829</v>
      </c>
      <c r="P362" s="17">
        <f t="shared" si="27"/>
        <v>2.272269153946235E-3</v>
      </c>
      <c r="Q362" s="17">
        <f t="shared" si="27"/>
        <v>3.3747983557982408E-5</v>
      </c>
      <c r="R362" s="17">
        <f t="shared" si="27"/>
        <v>5.0419996529797815E-4</v>
      </c>
      <c r="S362" s="17">
        <f t="shared" si="27"/>
        <v>1.5615264205711158E-3</v>
      </c>
      <c r="T362" s="17">
        <f t="shared" si="27"/>
        <v>6.0744810744810746E-3</v>
      </c>
      <c r="U362" s="17">
        <f t="shared" si="31"/>
        <v>6.0744810744810746E-3</v>
      </c>
      <c r="V362" s="17">
        <f t="shared" si="31"/>
        <v>1.4740964258740921E-3</v>
      </c>
    </row>
    <row r="363" spans="1:22" x14ac:dyDescent="0.2">
      <c r="A363" s="14" t="s">
        <v>377</v>
      </c>
      <c r="B363" s="15">
        <v>104</v>
      </c>
      <c r="C363" s="3">
        <v>237</v>
      </c>
      <c r="D363" s="3">
        <v>257</v>
      </c>
      <c r="E363" s="3">
        <v>409</v>
      </c>
      <c r="F363" s="3">
        <v>582</v>
      </c>
      <c r="G363" s="3">
        <f t="shared" si="28"/>
        <v>1248</v>
      </c>
      <c r="H363" s="3">
        <f t="shared" si="29"/>
        <v>1589</v>
      </c>
      <c r="I363" s="16">
        <v>295751.25200000009</v>
      </c>
      <c r="J363" s="3">
        <f>VLOOKUP(A363,'[1]Census Pivot-2'!A362:F831,2, FALSE)</f>
        <v>5573490</v>
      </c>
      <c r="K363" s="3">
        <f>VLOOKUP(A363,'[1]Census Pivot-2'!A362:F831,3, FALSE)</f>
        <v>542650</v>
      </c>
      <c r="L363" s="3">
        <f>VLOOKUP(A363,'[1]Census Pivot-2'!$A$2:$F$471,4, FALSE)</f>
        <v>289909</v>
      </c>
      <c r="M363" s="3">
        <f>VLOOKUP(A363,'[1]Census Pivot-2'!$A$2:$F$471,5,FALSE)</f>
        <v>108791</v>
      </c>
      <c r="N363" s="3">
        <f t="shared" si="30"/>
        <v>941350</v>
      </c>
      <c r="O363" s="3">
        <f>VLOOKUP(A363,'[1]Census Pivot-2'!$A$2:$F$471,6, FALSE)</f>
        <v>6516834</v>
      </c>
      <c r="P363" s="17">
        <f t="shared" si="27"/>
        <v>3.5164686301987307E-4</v>
      </c>
      <c r="Q363" s="17">
        <f t="shared" si="27"/>
        <v>4.2522728129053786E-5</v>
      </c>
      <c r="R363" s="17">
        <f t="shared" si="27"/>
        <v>4.7360176909610249E-4</v>
      </c>
      <c r="S363" s="17">
        <f t="shared" si="27"/>
        <v>1.4107875229813494E-3</v>
      </c>
      <c r="T363" s="17">
        <f t="shared" si="27"/>
        <v>5.3497072368118683E-3</v>
      </c>
      <c r="U363" s="17">
        <f t="shared" si="31"/>
        <v>5.3497072368118683E-3</v>
      </c>
      <c r="V363" s="17">
        <f t="shared" si="31"/>
        <v>1.325755563817921E-3</v>
      </c>
    </row>
    <row r="364" spans="1:22" x14ac:dyDescent="0.2">
      <c r="A364" s="14" t="s">
        <v>378</v>
      </c>
      <c r="B364" s="15">
        <v>137</v>
      </c>
      <c r="C364" s="3">
        <v>112</v>
      </c>
      <c r="D364" s="3">
        <v>308</v>
      </c>
      <c r="E364" s="3">
        <v>485</v>
      </c>
      <c r="F364" s="3">
        <v>645</v>
      </c>
      <c r="G364" s="3">
        <f t="shared" si="28"/>
        <v>1438</v>
      </c>
      <c r="H364" s="3">
        <f t="shared" si="29"/>
        <v>1687</v>
      </c>
      <c r="I364" s="16">
        <v>292395.26299999998</v>
      </c>
      <c r="J364" s="3">
        <f>VLOOKUP(A364,'[1]Census Pivot-2'!A363:F832,2, FALSE)</f>
        <v>5523790</v>
      </c>
      <c r="K364" s="3">
        <f>VLOOKUP(A364,'[1]Census Pivot-2'!A363:F832,3, FALSE)</f>
        <v>552914</v>
      </c>
      <c r="L364" s="3">
        <f>VLOOKUP(A364,'[1]Census Pivot-2'!$A$2:$F$471,4, FALSE)</f>
        <v>283526</v>
      </c>
      <c r="M364" s="3">
        <f>VLOOKUP(A364,'[1]Census Pivot-2'!$A$2:$F$471,5,FALSE)</f>
        <v>106922</v>
      </c>
      <c r="N364" s="3">
        <f t="shared" si="30"/>
        <v>943362</v>
      </c>
      <c r="O364" s="3">
        <f>VLOOKUP(A364,'[1]Census Pivot-2'!$A$2:$F$471,6, FALSE)</f>
        <v>6469040</v>
      </c>
      <c r="P364" s="17">
        <f t="shared" si="27"/>
        <v>4.6854384231252065E-4</v>
      </c>
      <c r="Q364" s="17">
        <f t="shared" si="27"/>
        <v>2.0275933733903715E-5</v>
      </c>
      <c r="R364" s="17">
        <f t="shared" si="27"/>
        <v>5.5704865494453023E-4</v>
      </c>
      <c r="S364" s="17">
        <f t="shared" si="27"/>
        <v>1.7106014968644851E-3</v>
      </c>
      <c r="T364" s="17">
        <f t="shared" si="27"/>
        <v>6.0324348590561341E-3</v>
      </c>
      <c r="U364" s="17">
        <f t="shared" si="31"/>
        <v>6.0324348590561341E-3</v>
      </c>
      <c r="V364" s="17">
        <f t="shared" si="31"/>
        <v>1.5243353028847886E-3</v>
      </c>
    </row>
    <row r="365" spans="1:22" x14ac:dyDescent="0.2">
      <c r="A365" s="14" t="s">
        <v>379</v>
      </c>
      <c r="B365" s="15">
        <v>99</v>
      </c>
      <c r="C365" s="3">
        <v>215</v>
      </c>
      <c r="D365" s="3">
        <v>281</v>
      </c>
      <c r="E365" s="3">
        <v>412</v>
      </c>
      <c r="F365" s="3">
        <v>519</v>
      </c>
      <c r="G365" s="3">
        <f t="shared" si="28"/>
        <v>1212</v>
      </c>
      <c r="H365" s="3">
        <f t="shared" si="29"/>
        <v>1526</v>
      </c>
      <c r="I365" s="16">
        <v>285160.06400000001</v>
      </c>
      <c r="J365" s="3">
        <f>VLOOKUP(A365,'[1]Census Pivot-2'!A364:F833,2, FALSE)</f>
        <v>5401988</v>
      </c>
      <c r="K365" s="3">
        <f>VLOOKUP(A365,'[1]Census Pivot-2'!A364:F833,3, FALSE)</f>
        <v>561857</v>
      </c>
      <c r="L365" s="3">
        <f>VLOOKUP(A365,'[1]Census Pivot-2'!$A$2:$F$471,4, FALSE)</f>
        <v>281941</v>
      </c>
      <c r="M365" s="3">
        <f>VLOOKUP(A365,'[1]Census Pivot-2'!$A$2:$F$471,5,FALSE)</f>
        <v>104948</v>
      </c>
      <c r="N365" s="3">
        <f t="shared" si="30"/>
        <v>948746</v>
      </c>
      <c r="O365" s="3">
        <f>VLOOKUP(A365,'[1]Census Pivot-2'!$A$2:$F$471,6, FALSE)</f>
        <v>6350236</v>
      </c>
      <c r="P365" s="17">
        <f t="shared" si="27"/>
        <v>3.4717343870423591E-4</v>
      </c>
      <c r="Q365" s="17">
        <f t="shared" si="27"/>
        <v>3.9800162458709644E-5</v>
      </c>
      <c r="R365" s="17">
        <f t="shared" si="27"/>
        <v>5.0012725657952114E-4</v>
      </c>
      <c r="S365" s="17">
        <f t="shared" si="27"/>
        <v>1.4612986404957066E-3</v>
      </c>
      <c r="T365" s="17">
        <f t="shared" si="27"/>
        <v>4.9453062469032279E-3</v>
      </c>
      <c r="U365" s="17">
        <f t="shared" si="31"/>
        <v>4.9453062469032279E-3</v>
      </c>
      <c r="V365" s="17">
        <f t="shared" si="31"/>
        <v>1.277475741663206E-3</v>
      </c>
    </row>
    <row r="366" spans="1:22" x14ac:dyDescent="0.2">
      <c r="A366" s="14" t="s">
        <v>380</v>
      </c>
      <c r="B366" s="15">
        <v>99</v>
      </c>
      <c r="C366" s="3">
        <v>205</v>
      </c>
      <c r="D366" s="3">
        <v>337</v>
      </c>
      <c r="E366" s="3">
        <v>439</v>
      </c>
      <c r="F366" s="3">
        <v>545</v>
      </c>
      <c r="G366" s="3">
        <f t="shared" si="28"/>
        <v>1321</v>
      </c>
      <c r="H366" s="3">
        <f t="shared" si="29"/>
        <v>1625</v>
      </c>
      <c r="I366" s="16">
        <v>293177.50400000002</v>
      </c>
      <c r="J366" s="3">
        <f>VLOOKUP(A366,'[1]Census Pivot-2'!A365:F834,2, FALSE)</f>
        <v>5830419</v>
      </c>
      <c r="K366" s="3">
        <f>VLOOKUP(A366,'[1]Census Pivot-2'!A365:F834,3, FALSE)</f>
        <v>630197</v>
      </c>
      <c r="L366" s="3">
        <f>VLOOKUP(A366,'[1]Census Pivot-2'!$A$2:$F$471,4, FALSE)</f>
        <v>311698</v>
      </c>
      <c r="M366" s="3">
        <f>VLOOKUP(A366,'[1]Census Pivot-2'!$A$2:$F$471,5,FALSE)</f>
        <v>117505</v>
      </c>
      <c r="N366" s="3">
        <f t="shared" si="30"/>
        <v>1059400</v>
      </c>
      <c r="O366" s="3">
        <f>VLOOKUP(A366,'[1]Census Pivot-2'!$A$2:$F$471,6, FALSE)</f>
        <v>6889819</v>
      </c>
      <c r="P366" s="17">
        <f t="shared" si="27"/>
        <v>3.3767938756992761E-4</v>
      </c>
      <c r="Q366" s="17">
        <f t="shared" si="27"/>
        <v>3.516042329033299E-5</v>
      </c>
      <c r="R366" s="17">
        <f t="shared" si="27"/>
        <v>5.3475341837552379E-4</v>
      </c>
      <c r="S366" s="17">
        <f t="shared" si="27"/>
        <v>1.4084145551142451E-3</v>
      </c>
      <c r="T366" s="17">
        <f t="shared" si="27"/>
        <v>4.6381005063614311E-3</v>
      </c>
      <c r="U366" s="17">
        <f t="shared" si="31"/>
        <v>4.6381005063614311E-3</v>
      </c>
      <c r="V366" s="17">
        <f t="shared" si="31"/>
        <v>1.2469322257881821E-3</v>
      </c>
    </row>
    <row r="367" spans="1:22" x14ac:dyDescent="0.2">
      <c r="A367" s="14" t="s">
        <v>381</v>
      </c>
      <c r="B367" s="15">
        <v>125</v>
      </c>
      <c r="C367" s="3">
        <v>656</v>
      </c>
      <c r="D367" s="3">
        <v>415</v>
      </c>
      <c r="E367" s="3">
        <v>852</v>
      </c>
      <c r="F367" s="3">
        <v>1245</v>
      </c>
      <c r="G367" s="3">
        <f t="shared" si="28"/>
        <v>2512</v>
      </c>
      <c r="H367" s="3">
        <f t="shared" si="29"/>
        <v>3293</v>
      </c>
      <c r="I367" s="16">
        <v>290292.89599999995</v>
      </c>
      <c r="J367" s="3">
        <f>VLOOKUP(A367,'[1]Census Pivot-2'!A366:F835,2, FALSE)</f>
        <v>21345789</v>
      </c>
      <c r="K367" s="3">
        <f>VLOOKUP(A367,'[1]Census Pivot-2'!A366:F835,3, FALSE)</f>
        <v>1285089</v>
      </c>
      <c r="L367" s="3">
        <f>VLOOKUP(A367,'[1]Census Pivot-2'!$A$2:$F$471,4, FALSE)</f>
        <v>809226</v>
      </c>
      <c r="M367" s="3">
        <f>VLOOKUP(A367,'[1]Census Pivot-2'!$A$2:$F$471,5,FALSE)</f>
        <v>293158</v>
      </c>
      <c r="N367" s="3">
        <f t="shared" si="30"/>
        <v>2387473</v>
      </c>
      <c r="O367" s="3">
        <f>VLOOKUP(A367,'[1]Census Pivot-2'!$A$2:$F$471,6, FALSE)</f>
        <v>23721521</v>
      </c>
      <c r="P367" s="17">
        <f t="shared" si="27"/>
        <v>4.3059958311897519E-4</v>
      </c>
      <c r="Q367" s="17">
        <f t="shared" si="27"/>
        <v>3.0732056800523984E-5</v>
      </c>
      <c r="R367" s="17">
        <f t="shared" si="27"/>
        <v>3.2293483175095265E-4</v>
      </c>
      <c r="S367" s="17">
        <f t="shared" si="27"/>
        <v>1.0528579160827753E-3</v>
      </c>
      <c r="T367" s="17">
        <f t="shared" si="27"/>
        <v>4.2468566438575786E-3</v>
      </c>
      <c r="U367" s="17">
        <f t="shared" si="31"/>
        <v>4.2468566438575786E-3</v>
      </c>
      <c r="V367" s="17">
        <f t="shared" si="31"/>
        <v>1.0521584956144007E-3</v>
      </c>
    </row>
    <row r="368" spans="1:22" x14ac:dyDescent="0.2">
      <c r="A368" s="14" t="s">
        <v>382</v>
      </c>
      <c r="B368" s="15">
        <v>91</v>
      </c>
      <c r="C368" s="3">
        <v>419</v>
      </c>
      <c r="D368" s="3">
        <v>390</v>
      </c>
      <c r="E368" s="3">
        <v>826</v>
      </c>
      <c r="F368" s="3">
        <v>1219</v>
      </c>
      <c r="G368" s="3">
        <f t="shared" si="28"/>
        <v>2435</v>
      </c>
      <c r="H368" s="3">
        <f t="shared" si="29"/>
        <v>2945</v>
      </c>
      <c r="I368" s="16">
        <v>289257.61399999994</v>
      </c>
      <c r="J368" s="3">
        <f>VLOOKUP(A368,'[1]Census Pivot-2'!A367:F836,2, FALSE)</f>
        <v>21722949</v>
      </c>
      <c r="K368" s="3">
        <f>VLOOKUP(A368,'[1]Census Pivot-2'!A367:F836,3, FALSE)</f>
        <v>1366250</v>
      </c>
      <c r="L368" s="3">
        <f>VLOOKUP(A368,'[1]Census Pivot-2'!$A$2:$F$471,4, FALSE)</f>
        <v>796678</v>
      </c>
      <c r="M368" s="3">
        <f>VLOOKUP(A368,'[1]Census Pivot-2'!$A$2:$F$471,5,FALSE)</f>
        <v>289285</v>
      </c>
      <c r="N368" s="3">
        <f t="shared" si="30"/>
        <v>2452213</v>
      </c>
      <c r="O368" s="3">
        <f>VLOOKUP(A368,'[1]Census Pivot-2'!$A$2:$F$471,6, FALSE)</f>
        <v>24172190</v>
      </c>
      <c r="P368" s="17">
        <f t="shared" si="27"/>
        <v>3.1459846031918113E-4</v>
      </c>
      <c r="Q368" s="17">
        <f t="shared" si="27"/>
        <v>1.9288357211536977E-5</v>
      </c>
      <c r="R368" s="17">
        <f t="shared" si="27"/>
        <v>2.8545288197621228E-4</v>
      </c>
      <c r="S368" s="17">
        <f t="shared" si="27"/>
        <v>1.0368053341500581E-3</v>
      </c>
      <c r="T368" s="17">
        <f t="shared" si="27"/>
        <v>4.2138375650310244E-3</v>
      </c>
      <c r="U368" s="17">
        <f t="shared" si="31"/>
        <v>4.2138375650310244E-3</v>
      </c>
      <c r="V368" s="17">
        <f t="shared" si="31"/>
        <v>9.9298062607122619E-4</v>
      </c>
    </row>
    <row r="369" spans="1:22" x14ac:dyDescent="0.2">
      <c r="A369" s="14" t="s">
        <v>383</v>
      </c>
      <c r="B369" s="15">
        <v>124</v>
      </c>
      <c r="C369" s="3">
        <v>395</v>
      </c>
      <c r="D369" s="3">
        <v>405</v>
      </c>
      <c r="E369" s="3">
        <v>803</v>
      </c>
      <c r="F369" s="3">
        <v>1265</v>
      </c>
      <c r="G369" s="3">
        <f t="shared" si="28"/>
        <v>2473</v>
      </c>
      <c r="H369" s="3">
        <f t="shared" si="29"/>
        <v>2992</v>
      </c>
      <c r="I369" s="16">
        <v>282159.53300000005</v>
      </c>
      <c r="J369" s="3">
        <f>VLOOKUP(A369,'[1]Census Pivot-2'!A368:F837,2, FALSE)</f>
        <v>22261130</v>
      </c>
      <c r="K369" s="3">
        <f>VLOOKUP(A369,'[1]Census Pivot-2'!A368:F837,3, FALSE)</f>
        <v>1436214</v>
      </c>
      <c r="L369" s="3">
        <f>VLOOKUP(A369,'[1]Census Pivot-2'!$A$2:$F$471,4, FALSE)</f>
        <v>815481</v>
      </c>
      <c r="M369" s="3">
        <f>VLOOKUP(A369,'[1]Census Pivot-2'!$A$2:$F$471,5,FALSE)</f>
        <v>302245</v>
      </c>
      <c r="N369" s="3">
        <f t="shared" si="30"/>
        <v>2553940</v>
      </c>
      <c r="O369" s="3">
        <f>VLOOKUP(A369,'[1]Census Pivot-2'!$A$2:$F$471,6, FALSE)</f>
        <v>24819768</v>
      </c>
      <c r="P369" s="17">
        <f t="shared" si="27"/>
        <v>4.3946769645383549E-4</v>
      </c>
      <c r="Q369" s="17">
        <f t="shared" si="27"/>
        <v>1.7743933034845941E-5</v>
      </c>
      <c r="R369" s="17">
        <f t="shared" si="27"/>
        <v>2.8199140239546476E-4</v>
      </c>
      <c r="S369" s="17">
        <f t="shared" si="27"/>
        <v>9.8469492238323158E-4</v>
      </c>
      <c r="T369" s="17">
        <f t="shared" si="27"/>
        <v>4.1853463250012407E-3</v>
      </c>
      <c r="U369" s="17">
        <f t="shared" si="31"/>
        <v>4.1853463250012407E-3</v>
      </c>
      <c r="V369" s="17">
        <f t="shared" si="31"/>
        <v>9.6830779109924271E-4</v>
      </c>
    </row>
    <row r="370" spans="1:22" x14ac:dyDescent="0.2">
      <c r="A370" s="14" t="s">
        <v>384</v>
      </c>
      <c r="B370" s="15">
        <v>95</v>
      </c>
      <c r="C370" s="3">
        <v>380</v>
      </c>
      <c r="D370" s="3">
        <v>440</v>
      </c>
      <c r="E370" s="3">
        <v>784</v>
      </c>
      <c r="F370" s="3">
        <v>1211</v>
      </c>
      <c r="G370" s="3">
        <f t="shared" si="28"/>
        <v>2435</v>
      </c>
      <c r="H370" s="3">
        <f t="shared" si="29"/>
        <v>2910</v>
      </c>
      <c r="I370" s="16">
        <v>285449.94899999991</v>
      </c>
      <c r="J370" s="3">
        <f>VLOOKUP(A370,'[1]Census Pivot-2'!A369:F838,2, FALSE)</f>
        <v>22418315</v>
      </c>
      <c r="K370" s="3">
        <f>VLOOKUP(A370,'[1]Census Pivot-2'!A369:F838,3, FALSE)</f>
        <v>1486835</v>
      </c>
      <c r="L370" s="3">
        <f>VLOOKUP(A370,'[1]Census Pivot-2'!$A$2:$F$471,4, FALSE)</f>
        <v>822911</v>
      </c>
      <c r="M370" s="3">
        <f>VLOOKUP(A370,'[1]Census Pivot-2'!$A$2:$F$471,5,FALSE)</f>
        <v>312122</v>
      </c>
      <c r="N370" s="3">
        <f t="shared" si="30"/>
        <v>2621868</v>
      </c>
      <c r="O370" s="3">
        <f>VLOOKUP(A370,'[1]Census Pivot-2'!$A$2:$F$471,6, FALSE)</f>
        <v>25037667</v>
      </c>
      <c r="P370" s="17">
        <f t="shared" si="27"/>
        <v>3.328079067199274E-4</v>
      </c>
      <c r="Q370" s="17">
        <f t="shared" si="27"/>
        <v>1.6950426470499677E-5</v>
      </c>
      <c r="R370" s="17">
        <f t="shared" si="27"/>
        <v>2.95930617721536E-4</v>
      </c>
      <c r="S370" s="17">
        <f t="shared" si="27"/>
        <v>9.5271542123024245E-4</v>
      </c>
      <c r="T370" s="17">
        <f t="shared" si="27"/>
        <v>3.8798931187163993E-3</v>
      </c>
      <c r="U370" s="17">
        <f t="shared" si="31"/>
        <v>3.8798931187163993E-3</v>
      </c>
      <c r="V370" s="17">
        <f t="shared" si="31"/>
        <v>9.2872715178643624E-4</v>
      </c>
    </row>
    <row r="371" spans="1:22" x14ac:dyDescent="0.2">
      <c r="A371" s="14" t="s">
        <v>385</v>
      </c>
      <c r="B371" s="15">
        <v>109</v>
      </c>
      <c r="C371" s="3">
        <v>587</v>
      </c>
      <c r="D371" s="3">
        <v>490</v>
      </c>
      <c r="E371" s="3">
        <v>841</v>
      </c>
      <c r="F371" s="3">
        <v>1277</v>
      </c>
      <c r="G371" s="3">
        <f t="shared" si="28"/>
        <v>2608</v>
      </c>
      <c r="H371" s="3">
        <f t="shared" si="29"/>
        <v>3304</v>
      </c>
      <c r="I371" s="16">
        <v>282472</v>
      </c>
      <c r="J371" s="3">
        <f>VLOOKUP(A371,'[1]Census Pivot-2'!A370:F839,2, FALSE)</f>
        <v>22931135</v>
      </c>
      <c r="K371" s="3">
        <f>VLOOKUP(A371,'[1]Census Pivot-2'!A370:F839,3, FALSE)</f>
        <v>1573986</v>
      </c>
      <c r="L371" s="3">
        <f>VLOOKUP(A371,'[1]Census Pivot-2'!$A$2:$F$471,4, FALSE)</f>
        <v>851789</v>
      </c>
      <c r="M371" s="3">
        <f>VLOOKUP(A371,'[1]Census Pivot-2'!$A$2:$F$471,5,FALSE)</f>
        <v>323940</v>
      </c>
      <c r="N371" s="3">
        <f t="shared" si="30"/>
        <v>2749715</v>
      </c>
      <c r="O371" s="3">
        <f>VLOOKUP(A371,'[1]Census Pivot-2'!$A$2:$F$471,6, FALSE)</f>
        <v>25684305</v>
      </c>
      <c r="P371" s="17">
        <f t="shared" si="27"/>
        <v>3.8587895437423885E-4</v>
      </c>
      <c r="Q371" s="17">
        <f t="shared" si="27"/>
        <v>2.5598384031143682E-5</v>
      </c>
      <c r="R371" s="17">
        <f t="shared" si="27"/>
        <v>3.1131153644314499E-4</v>
      </c>
      <c r="S371" s="17">
        <f t="shared" si="27"/>
        <v>9.8733371762255683E-4</v>
      </c>
      <c r="T371" s="17">
        <f t="shared" si="27"/>
        <v>3.9420880409952461E-3</v>
      </c>
      <c r="U371" s="17">
        <f t="shared" si="31"/>
        <v>3.9420880409952461E-3</v>
      </c>
      <c r="V371" s="17">
        <f t="shared" si="31"/>
        <v>9.484619315092655E-4</v>
      </c>
    </row>
    <row r="372" spans="1:22" x14ac:dyDescent="0.2">
      <c r="A372" s="14" t="s">
        <v>386</v>
      </c>
      <c r="B372" s="15">
        <v>81</v>
      </c>
      <c r="C372" s="3">
        <v>759</v>
      </c>
      <c r="D372" s="3">
        <v>533</v>
      </c>
      <c r="E372" s="3">
        <v>829</v>
      </c>
      <c r="F372" s="3">
        <v>1190</v>
      </c>
      <c r="G372" s="3">
        <f t="shared" si="28"/>
        <v>2552</v>
      </c>
      <c r="H372" s="3">
        <f t="shared" si="29"/>
        <v>3392</v>
      </c>
      <c r="I372" s="16">
        <v>55525.162000000011</v>
      </c>
      <c r="J372" s="3">
        <f>VLOOKUP(A372,'[1]Census Pivot-2'!A371:F840,2, FALSE)</f>
        <v>23179473</v>
      </c>
      <c r="K372" s="3">
        <f>VLOOKUP(A372,'[1]Census Pivot-2'!A371:F840,3, FALSE)</f>
        <v>1640312</v>
      </c>
      <c r="L372" s="3">
        <f>VLOOKUP(A372,'[1]Census Pivot-2'!$A$2:$F$471,4, FALSE)</f>
        <v>867252</v>
      </c>
      <c r="M372" s="3">
        <f>VLOOKUP(A372,'[1]Census Pivot-2'!$A$2:$F$471,5,FALSE)</f>
        <v>331818</v>
      </c>
      <c r="N372" s="3">
        <f t="shared" si="30"/>
        <v>2839382</v>
      </c>
      <c r="O372" s="3">
        <f>VLOOKUP(A372,'[1]Census Pivot-2'!$A$2:$F$471,6, FALSE)</f>
        <v>26011866</v>
      </c>
      <c r="P372" s="17">
        <f t="shared" si="27"/>
        <v>1.458798085091584E-3</v>
      </c>
      <c r="Q372" s="17">
        <f t="shared" si="27"/>
        <v>3.2744489057192974E-5</v>
      </c>
      <c r="R372" s="17">
        <f t="shared" si="27"/>
        <v>3.2493818249211125E-4</v>
      </c>
      <c r="S372" s="17">
        <f t="shared" si="27"/>
        <v>9.5589286620267238E-4</v>
      </c>
      <c r="T372" s="17">
        <f t="shared" si="27"/>
        <v>3.5863033349607313E-3</v>
      </c>
      <c r="U372" s="17">
        <f t="shared" si="31"/>
        <v>3.5863033349607313E-3</v>
      </c>
      <c r="V372" s="17">
        <f t="shared" si="31"/>
        <v>8.9878713043894758E-4</v>
      </c>
    </row>
    <row r="373" spans="1:22" x14ac:dyDescent="0.2">
      <c r="A373" s="14" t="s">
        <v>387</v>
      </c>
      <c r="B373" s="15">
        <v>105</v>
      </c>
      <c r="C373" s="3">
        <v>495</v>
      </c>
      <c r="D373" s="3">
        <v>496</v>
      </c>
      <c r="E373" s="3">
        <v>826</v>
      </c>
      <c r="F373" s="3">
        <v>1253</v>
      </c>
      <c r="G373" s="3">
        <f t="shared" si="28"/>
        <v>2575</v>
      </c>
      <c r="H373" s="3">
        <f t="shared" si="29"/>
        <v>3175</v>
      </c>
      <c r="I373" s="16">
        <v>50286.19</v>
      </c>
      <c r="J373" s="3">
        <f>VLOOKUP(A373,'[1]Census Pivot-2'!A372:F841,2, FALSE)</f>
        <v>23152740</v>
      </c>
      <c r="K373" s="3">
        <f>VLOOKUP(A373,'[1]Census Pivot-2'!A372:F841,3, FALSE)</f>
        <v>1700893</v>
      </c>
      <c r="L373" s="3">
        <f>VLOOKUP(A373,'[1]Census Pivot-2'!$A$2:$F$471,4, FALSE)</f>
        <v>874635</v>
      </c>
      <c r="M373" s="3">
        <f>VLOOKUP(A373,'[1]Census Pivot-2'!$A$2:$F$471,5,FALSE)</f>
        <v>334933</v>
      </c>
      <c r="N373" s="3">
        <f t="shared" si="30"/>
        <v>2910461</v>
      </c>
      <c r="O373" s="3">
        <f>VLOOKUP(A373,'[1]Census Pivot-2'!$A$2:$F$471,6, FALSE)</f>
        <v>26071613</v>
      </c>
      <c r="P373" s="17">
        <f t="shared" si="27"/>
        <v>2.0880484284054924E-3</v>
      </c>
      <c r="Q373" s="17">
        <f t="shared" si="27"/>
        <v>2.1379758939978594E-5</v>
      </c>
      <c r="R373" s="17">
        <f t="shared" si="27"/>
        <v>2.9161152406412396E-4</v>
      </c>
      <c r="S373" s="17">
        <f t="shared" si="27"/>
        <v>9.4439394718939904E-4</v>
      </c>
      <c r="T373" s="17">
        <f t="shared" si="27"/>
        <v>3.7410467168060477E-3</v>
      </c>
      <c r="U373" s="17">
        <f t="shared" si="31"/>
        <v>3.7410467168060477E-3</v>
      </c>
      <c r="V373" s="17">
        <f t="shared" si="31"/>
        <v>8.847395653128491E-4</v>
      </c>
    </row>
    <row r="374" spans="1:22" x14ac:dyDescent="0.2">
      <c r="A374" s="14" t="s">
        <v>388</v>
      </c>
      <c r="B374" s="15">
        <v>101</v>
      </c>
      <c r="C374" s="3">
        <v>434</v>
      </c>
      <c r="D374" s="3">
        <v>518</v>
      </c>
      <c r="E374" s="3">
        <v>716</v>
      </c>
      <c r="F374" s="3">
        <v>1026</v>
      </c>
      <c r="G374" s="3">
        <f t="shared" si="28"/>
        <v>2260</v>
      </c>
      <c r="H374" s="3">
        <f t="shared" si="29"/>
        <v>2795</v>
      </c>
      <c r="I374" s="16">
        <v>55489.496999999988</v>
      </c>
      <c r="J374" s="3">
        <f>VLOOKUP(A374,'[1]Census Pivot-2'!A373:F842,2, FALSE)</f>
        <v>23495365</v>
      </c>
      <c r="K374" s="3">
        <f>VLOOKUP(A374,'[1]Census Pivot-2'!A373:F842,3, FALSE)</f>
        <v>1799094</v>
      </c>
      <c r="L374" s="3">
        <f>VLOOKUP(A374,'[1]Census Pivot-2'!$A$2:$F$471,4, FALSE)</f>
        <v>902842</v>
      </c>
      <c r="M374" s="3">
        <f>VLOOKUP(A374,'[1]Census Pivot-2'!$A$2:$F$471,5,FALSE)</f>
        <v>347127</v>
      </c>
      <c r="N374" s="3">
        <f t="shared" si="30"/>
        <v>3049063</v>
      </c>
      <c r="O374" s="3">
        <f>VLOOKUP(A374,'[1]Census Pivot-2'!$A$2:$F$471,6, FALSE)</f>
        <v>26545899</v>
      </c>
      <c r="P374" s="17">
        <f t="shared" ref="P374:T424" si="32">B374/I374</f>
        <v>1.8201642736101937E-3</v>
      </c>
      <c r="Q374" s="17">
        <f t="shared" si="32"/>
        <v>1.8471728360040375E-5</v>
      </c>
      <c r="R374" s="17">
        <f t="shared" si="32"/>
        <v>2.8792269886954212E-4</v>
      </c>
      <c r="S374" s="17">
        <f t="shared" si="32"/>
        <v>7.9305127586000652E-4</v>
      </c>
      <c r="T374" s="17">
        <f t="shared" si="32"/>
        <v>2.9556905685815277E-3</v>
      </c>
      <c r="U374" s="17">
        <f t="shared" si="31"/>
        <v>2.9556905685815277E-3</v>
      </c>
      <c r="V374" s="17">
        <f t="shared" si="31"/>
        <v>7.4121131639457761E-4</v>
      </c>
    </row>
    <row r="375" spans="1:22" x14ac:dyDescent="0.2">
      <c r="A375" s="14" t="s">
        <v>389</v>
      </c>
      <c r="B375" s="15">
        <v>125</v>
      </c>
      <c r="C375" s="3">
        <v>494</v>
      </c>
      <c r="D375" s="3">
        <v>518</v>
      </c>
      <c r="E375" s="3">
        <v>741</v>
      </c>
      <c r="F375" s="3">
        <v>1031</v>
      </c>
      <c r="G375" s="3">
        <f t="shared" si="28"/>
        <v>2290</v>
      </c>
      <c r="H375" s="3">
        <f t="shared" si="29"/>
        <v>2909</v>
      </c>
      <c r="I375" s="16">
        <v>51202.618000000017</v>
      </c>
      <c r="J375" s="3">
        <f>VLOOKUP(A375,'[1]Census Pivot-2'!A374:F843,2, FALSE)</f>
        <v>23960848</v>
      </c>
      <c r="K375" s="3">
        <f>VLOOKUP(A375,'[1]Census Pivot-2'!A374:F843,3, FALSE)</f>
        <v>1908434</v>
      </c>
      <c r="L375" s="3">
        <f>VLOOKUP(A375,'[1]Census Pivot-2'!$A$2:$F$471,4, FALSE)</f>
        <v>939087</v>
      </c>
      <c r="M375" s="3">
        <f>VLOOKUP(A375,'[1]Census Pivot-2'!$A$2:$F$471,5,FALSE)</f>
        <v>359501</v>
      </c>
      <c r="N375" s="3">
        <f t="shared" si="30"/>
        <v>3207022</v>
      </c>
      <c r="O375" s="3">
        <f>VLOOKUP(A375,'[1]Census Pivot-2'!$A$2:$F$471,6, FALSE)</f>
        <v>27167870</v>
      </c>
      <c r="P375" s="17">
        <f t="shared" si="32"/>
        <v>2.4412814204148696E-3</v>
      </c>
      <c r="Q375" s="17">
        <f t="shared" si="32"/>
        <v>2.0616966477981081E-5</v>
      </c>
      <c r="R375" s="17">
        <f t="shared" si="32"/>
        <v>2.7142672997861072E-4</v>
      </c>
      <c r="S375" s="17">
        <f t="shared" si="32"/>
        <v>7.890642720003578E-4</v>
      </c>
      <c r="T375" s="17">
        <f t="shared" si="32"/>
        <v>2.8678640671375047E-3</v>
      </c>
      <c r="U375" s="17">
        <f t="shared" si="31"/>
        <v>2.8678640671375047E-3</v>
      </c>
      <c r="V375" s="17">
        <f t="shared" si="31"/>
        <v>7.1405808878143029E-4</v>
      </c>
    </row>
    <row r="376" spans="1:22" x14ac:dyDescent="0.2">
      <c r="A376" s="14" t="s">
        <v>390</v>
      </c>
      <c r="B376" s="15">
        <v>129</v>
      </c>
      <c r="C376" s="3">
        <v>0</v>
      </c>
      <c r="E376" s="3">
        <v>22</v>
      </c>
      <c r="F376" s="3">
        <v>98</v>
      </c>
      <c r="G376" s="3">
        <f t="shared" si="28"/>
        <v>120</v>
      </c>
      <c r="H376" s="3">
        <f t="shared" si="29"/>
        <v>249</v>
      </c>
      <c r="I376" s="16">
        <v>46870.54</v>
      </c>
      <c r="J376" s="3">
        <f>VLOOKUP(A376,'[1]Census Pivot-2'!A375:F844,2, FALSE)</f>
        <v>2402330</v>
      </c>
      <c r="K376" s="3">
        <f>VLOOKUP(A376,'[1]Census Pivot-2'!A375:F844,3, FALSE)</f>
        <v>123370</v>
      </c>
      <c r="L376" s="3">
        <f>VLOOKUP(A376,'[1]Census Pivot-2'!$A$2:$F$471,4, FALSE)</f>
        <v>79238</v>
      </c>
      <c r="M376" s="3">
        <f>VLOOKUP(A376,'[1]Census Pivot-2'!$A$2:$F$471,5,FALSE)</f>
        <v>29271</v>
      </c>
      <c r="N376" s="3">
        <f t="shared" si="30"/>
        <v>231879</v>
      </c>
      <c r="O376" s="3">
        <f>VLOOKUP(A376,'[1]Census Pivot-2'!$A$2:$F$471,6, FALSE)</f>
        <v>2632280</v>
      </c>
      <c r="P376" s="17">
        <f t="shared" si="32"/>
        <v>2.7522618685425857E-3</v>
      </c>
      <c r="Q376" s="17">
        <f t="shared" si="32"/>
        <v>0</v>
      </c>
      <c r="R376" s="17">
        <f t="shared" si="32"/>
        <v>0</v>
      </c>
      <c r="S376" s="17">
        <f t="shared" si="32"/>
        <v>2.7764456447663998E-4</v>
      </c>
      <c r="T376" s="17">
        <f t="shared" si="32"/>
        <v>3.3480236411465272E-3</v>
      </c>
      <c r="U376" s="17">
        <f t="shared" si="31"/>
        <v>3.3480236411465272E-3</v>
      </c>
      <c r="V376" s="17">
        <f t="shared" si="31"/>
        <v>5.1751128821497414E-4</v>
      </c>
    </row>
    <row r="377" spans="1:22" x14ac:dyDescent="0.2">
      <c r="A377" s="14" t="s">
        <v>391</v>
      </c>
      <c r="B377" s="15">
        <v>104</v>
      </c>
      <c r="C377" s="3">
        <v>0</v>
      </c>
      <c r="E377" s="3">
        <v>36</v>
      </c>
      <c r="F377" s="3">
        <v>137</v>
      </c>
      <c r="G377" s="3">
        <f t="shared" si="28"/>
        <v>173</v>
      </c>
      <c r="H377" s="3">
        <f t="shared" si="29"/>
        <v>277</v>
      </c>
      <c r="I377" s="16">
        <v>41355.415000000008</v>
      </c>
      <c r="J377" s="3">
        <f>VLOOKUP(A377,'[1]Census Pivot-2'!A376:F845,2, FALSE)</f>
        <v>2429348</v>
      </c>
      <c r="K377" s="3">
        <f>VLOOKUP(A377,'[1]Census Pivot-2'!A376:F845,3, FALSE)</f>
        <v>128442</v>
      </c>
      <c r="L377" s="3">
        <f>VLOOKUP(A377,'[1]Census Pivot-2'!$A$2:$F$471,4, FALSE)</f>
        <v>79535</v>
      </c>
      <c r="M377" s="3">
        <f>VLOOKUP(A377,'[1]Census Pivot-2'!$A$2:$F$471,5,FALSE)</f>
        <v>28675</v>
      </c>
      <c r="N377" s="3">
        <f t="shared" si="30"/>
        <v>236652</v>
      </c>
      <c r="O377" s="3">
        <f>VLOOKUP(A377,'[1]Census Pivot-2'!$A$2:$F$471,6, FALSE)</f>
        <v>2665430</v>
      </c>
      <c r="P377" s="17">
        <f t="shared" si="32"/>
        <v>2.5147855486397606E-3</v>
      </c>
      <c r="Q377" s="17">
        <f t="shared" si="32"/>
        <v>0</v>
      </c>
      <c r="R377" s="17">
        <f t="shared" si="32"/>
        <v>0</v>
      </c>
      <c r="S377" s="17">
        <f t="shared" si="32"/>
        <v>4.5263091720626139E-4</v>
      </c>
      <c r="T377" s="17">
        <f t="shared" si="32"/>
        <v>4.7776809067131649E-3</v>
      </c>
      <c r="U377" s="17">
        <f t="shared" si="31"/>
        <v>4.7776809067131649E-3</v>
      </c>
      <c r="V377" s="17">
        <f t="shared" si="31"/>
        <v>7.3103121883609685E-4</v>
      </c>
    </row>
    <row r="378" spans="1:22" x14ac:dyDescent="0.2">
      <c r="A378" s="14" t="s">
        <v>392</v>
      </c>
      <c r="B378" s="15">
        <v>123</v>
      </c>
      <c r="C378" s="3">
        <v>0</v>
      </c>
      <c r="E378" s="3">
        <v>41</v>
      </c>
      <c r="F378" s="3">
        <v>135</v>
      </c>
      <c r="G378" s="3">
        <f t="shared" si="28"/>
        <v>176</v>
      </c>
      <c r="H378" s="3">
        <f t="shared" si="29"/>
        <v>299</v>
      </c>
      <c r="I378" s="16">
        <v>39710.264000000003</v>
      </c>
      <c r="J378" s="3">
        <f>VLOOKUP(A378,'[1]Census Pivot-2'!A377:F846,2, FALSE)</f>
        <v>2431217</v>
      </c>
      <c r="K378" s="3">
        <f>VLOOKUP(A378,'[1]Census Pivot-2'!A377:F846,3, FALSE)</f>
        <v>133849</v>
      </c>
      <c r="L378" s="3">
        <f>VLOOKUP(A378,'[1]Census Pivot-2'!$A$2:$F$471,4, FALSE)</f>
        <v>80000</v>
      </c>
      <c r="M378" s="3">
        <f>VLOOKUP(A378,'[1]Census Pivot-2'!$A$2:$F$471,5,FALSE)</f>
        <v>29839</v>
      </c>
      <c r="N378" s="3">
        <f t="shared" si="30"/>
        <v>243688</v>
      </c>
      <c r="O378" s="3">
        <f>VLOOKUP(A378,'[1]Census Pivot-2'!$A$2:$F$471,6, FALSE)</f>
        <v>2672834</v>
      </c>
      <c r="P378" s="17">
        <f t="shared" si="32"/>
        <v>3.0974359676883534E-3</v>
      </c>
      <c r="Q378" s="17">
        <f t="shared" si="32"/>
        <v>0</v>
      </c>
      <c r="R378" s="17">
        <f t="shared" si="32"/>
        <v>0</v>
      </c>
      <c r="S378" s="17">
        <f t="shared" si="32"/>
        <v>5.1250000000000004E-4</v>
      </c>
      <c r="T378" s="17">
        <f t="shared" si="32"/>
        <v>4.524280304299742E-3</v>
      </c>
      <c r="U378" s="17">
        <f t="shared" si="31"/>
        <v>4.524280304299742E-3</v>
      </c>
      <c r="V378" s="17">
        <f t="shared" si="31"/>
        <v>7.2223498900233086E-4</v>
      </c>
    </row>
    <row r="379" spans="1:22" x14ac:dyDescent="0.2">
      <c r="A379" s="14" t="s">
        <v>393</v>
      </c>
      <c r="B379" s="15">
        <v>98</v>
      </c>
      <c r="C379" s="3">
        <v>0</v>
      </c>
      <c r="E379" s="3">
        <v>34</v>
      </c>
      <c r="F379" s="3">
        <v>123</v>
      </c>
      <c r="G379" s="3">
        <f t="shared" si="28"/>
        <v>157</v>
      </c>
      <c r="H379" s="3">
        <f t="shared" si="29"/>
        <v>255</v>
      </c>
      <c r="I379" s="16">
        <v>49911.003000000004</v>
      </c>
      <c r="J379" s="3">
        <f>VLOOKUP(A379,'[1]Census Pivot-2'!A378:F847,2, FALSE)</f>
        <v>2518155</v>
      </c>
      <c r="K379" s="3">
        <f>VLOOKUP(A379,'[1]Census Pivot-2'!A378:F847,3, FALSE)</f>
        <v>139584</v>
      </c>
      <c r="L379" s="3">
        <f>VLOOKUP(A379,'[1]Census Pivot-2'!$A$2:$F$471,4, FALSE)</f>
        <v>82829</v>
      </c>
      <c r="M379" s="3">
        <f>VLOOKUP(A379,'[1]Census Pivot-2'!$A$2:$F$471,5,FALSE)</f>
        <v>30754</v>
      </c>
      <c r="N379" s="3">
        <f t="shared" si="30"/>
        <v>253167</v>
      </c>
      <c r="O379" s="3">
        <f>VLOOKUP(A379,'[1]Census Pivot-2'!$A$2:$F$471,6, FALSE)</f>
        <v>2773327</v>
      </c>
      <c r="P379" s="17">
        <f t="shared" si="32"/>
        <v>1.9634949031178553E-3</v>
      </c>
      <c r="Q379" s="17">
        <f t="shared" si="32"/>
        <v>0</v>
      </c>
      <c r="R379" s="17">
        <f t="shared" si="32"/>
        <v>0</v>
      </c>
      <c r="S379" s="17">
        <f t="shared" si="32"/>
        <v>4.1048425068514649E-4</v>
      </c>
      <c r="T379" s="17">
        <f t="shared" si="32"/>
        <v>3.9994797424725238E-3</v>
      </c>
      <c r="U379" s="17">
        <f t="shared" si="31"/>
        <v>3.9994797424725238E-3</v>
      </c>
      <c r="V379" s="17">
        <f t="shared" si="31"/>
        <v>6.2014401561024941E-4</v>
      </c>
    </row>
    <row r="380" spans="1:22" x14ac:dyDescent="0.2">
      <c r="A380" s="14" t="s">
        <v>394</v>
      </c>
      <c r="B380" s="15">
        <v>124</v>
      </c>
      <c r="C380" s="3">
        <v>0</v>
      </c>
      <c r="E380" s="3">
        <v>68</v>
      </c>
      <c r="F380" s="3">
        <v>162</v>
      </c>
      <c r="G380" s="3">
        <f t="shared" si="28"/>
        <v>230</v>
      </c>
      <c r="H380" s="3">
        <f t="shared" si="29"/>
        <v>354</v>
      </c>
      <c r="I380" s="16">
        <v>48968</v>
      </c>
      <c r="J380" s="3">
        <f>VLOOKUP(A380,'[1]Census Pivot-2'!A379:F848,2, FALSE)</f>
        <v>2651499</v>
      </c>
      <c r="K380" s="3">
        <f>VLOOKUP(A380,'[1]Census Pivot-2'!A379:F848,3, FALSE)</f>
        <v>160512</v>
      </c>
      <c r="L380" s="3">
        <f>VLOOKUP(A380,'[1]Census Pivot-2'!$A$2:$F$471,4, FALSE)</f>
        <v>91756</v>
      </c>
      <c r="M380" s="3">
        <f>VLOOKUP(A380,'[1]Census Pivot-2'!$A$2:$F$471,5,FALSE)</f>
        <v>34870</v>
      </c>
      <c r="N380" s="3">
        <f t="shared" si="30"/>
        <v>287138</v>
      </c>
      <c r="O380" s="3">
        <f>VLOOKUP(A380,'[1]Census Pivot-2'!$A$2:$F$471,6, FALSE)</f>
        <v>2938531</v>
      </c>
      <c r="P380" s="17">
        <f t="shared" si="32"/>
        <v>2.5322659696128086E-3</v>
      </c>
      <c r="Q380" s="17">
        <f t="shared" si="32"/>
        <v>0</v>
      </c>
      <c r="R380" s="17">
        <f t="shared" si="32"/>
        <v>0</v>
      </c>
      <c r="S380" s="17">
        <f t="shared" si="32"/>
        <v>7.4109595012860198E-4</v>
      </c>
      <c r="T380" s="17">
        <f t="shared" si="32"/>
        <v>4.6458273587611128E-3</v>
      </c>
      <c r="U380" s="17">
        <f t="shared" si="31"/>
        <v>4.6458273587611128E-3</v>
      </c>
      <c r="V380" s="17">
        <f t="shared" si="31"/>
        <v>8.0100857427439071E-4</v>
      </c>
    </row>
    <row r="381" spans="1:22" x14ac:dyDescent="0.2">
      <c r="A381" s="14" t="s">
        <v>395</v>
      </c>
      <c r="B381" s="15">
        <v>111</v>
      </c>
      <c r="C381" s="3">
        <v>0</v>
      </c>
      <c r="E381" s="3">
        <v>59</v>
      </c>
      <c r="F381" s="3">
        <v>127</v>
      </c>
      <c r="G381" s="3">
        <f t="shared" si="28"/>
        <v>186</v>
      </c>
      <c r="H381" s="3">
        <f t="shared" si="29"/>
        <v>297</v>
      </c>
      <c r="I381" s="16">
        <v>405972.66799999995</v>
      </c>
      <c r="J381" s="3">
        <f>VLOOKUP(A381,'[1]Census Pivot-2'!A380:F849,2, FALSE)</f>
        <v>2557761</v>
      </c>
      <c r="K381" s="3">
        <f>VLOOKUP(A381,'[1]Census Pivot-2'!A380:F849,3, FALSE)</f>
        <v>156477</v>
      </c>
      <c r="L381" s="3">
        <f>VLOOKUP(A381,'[1]Census Pivot-2'!$A$2:$F$471,4, FALSE)</f>
        <v>85772</v>
      </c>
      <c r="M381" s="3">
        <f>VLOOKUP(A381,'[1]Census Pivot-2'!$A$2:$F$471,5,FALSE)</f>
        <v>33225</v>
      </c>
      <c r="N381" s="3">
        <f t="shared" si="30"/>
        <v>275474</v>
      </c>
      <c r="O381" s="3">
        <f>VLOOKUP(A381,'[1]Census Pivot-2'!$A$2:$F$471,6, FALSE)</f>
        <v>2835421</v>
      </c>
      <c r="P381" s="17">
        <f t="shared" si="32"/>
        <v>2.7341742129300198E-4</v>
      </c>
      <c r="Q381" s="17">
        <f t="shared" si="32"/>
        <v>0</v>
      </c>
      <c r="R381" s="17">
        <f t="shared" si="32"/>
        <v>0</v>
      </c>
      <c r="S381" s="17">
        <f t="shared" si="32"/>
        <v>6.8787016742060346E-4</v>
      </c>
      <c r="T381" s="17">
        <f t="shared" si="32"/>
        <v>3.8224228743416102E-3</v>
      </c>
      <c r="U381" s="17">
        <f t="shared" si="31"/>
        <v>3.8224228743416102E-3</v>
      </c>
      <c r="V381" s="17">
        <f t="shared" si="31"/>
        <v>6.7519983737122197E-4</v>
      </c>
    </row>
    <row r="382" spans="1:22" x14ac:dyDescent="0.2">
      <c r="A382" s="14" t="s">
        <v>396</v>
      </c>
      <c r="B382" s="15">
        <v>107</v>
      </c>
      <c r="C382" s="3">
        <v>0</v>
      </c>
      <c r="E382" s="3">
        <v>29</v>
      </c>
      <c r="F382" s="3">
        <v>141</v>
      </c>
      <c r="G382" s="3">
        <f t="shared" si="28"/>
        <v>170</v>
      </c>
      <c r="H382" s="3">
        <f t="shared" si="29"/>
        <v>277</v>
      </c>
      <c r="I382" s="16">
        <v>397262.01199999987</v>
      </c>
      <c r="J382" s="3">
        <f>VLOOKUP(A382,'[1]Census Pivot-2'!A381:F850,2, FALSE)</f>
        <v>2619167</v>
      </c>
      <c r="K382" s="3">
        <f>VLOOKUP(A382,'[1]Census Pivot-2'!A381:F850,3, FALSE)</f>
        <v>165085</v>
      </c>
      <c r="L382" s="3">
        <f>VLOOKUP(A382,'[1]Census Pivot-2'!$A$2:$F$471,4, FALSE)</f>
        <v>88985</v>
      </c>
      <c r="M382" s="3">
        <f>VLOOKUP(A382,'[1]Census Pivot-2'!$A$2:$F$471,5,FALSE)</f>
        <v>33920</v>
      </c>
      <c r="N382" s="3">
        <f t="shared" si="30"/>
        <v>287990</v>
      </c>
      <c r="O382" s="3">
        <f>VLOOKUP(A382,'[1]Census Pivot-2'!$A$2:$F$471,6, FALSE)</f>
        <v>2906075</v>
      </c>
      <c r="P382" s="17">
        <f t="shared" si="32"/>
        <v>2.6934364919845401E-4</v>
      </c>
      <c r="Q382" s="17">
        <f t="shared" si="32"/>
        <v>0</v>
      </c>
      <c r="R382" s="17">
        <f t="shared" si="32"/>
        <v>0</v>
      </c>
      <c r="S382" s="17">
        <f t="shared" si="32"/>
        <v>3.2589762319492049E-4</v>
      </c>
      <c r="T382" s="17">
        <f t="shared" si="32"/>
        <v>4.1568396226415094E-3</v>
      </c>
      <c r="U382" s="17">
        <f t="shared" si="31"/>
        <v>4.1568396226415094E-3</v>
      </c>
      <c r="V382" s="17">
        <f t="shared" si="31"/>
        <v>5.9029827424563353E-4</v>
      </c>
    </row>
    <row r="383" spans="1:22" x14ac:dyDescent="0.2">
      <c r="A383" s="14" t="s">
        <v>397</v>
      </c>
      <c r="B383" s="15">
        <v>123</v>
      </c>
      <c r="C383" s="3">
        <v>0</v>
      </c>
      <c r="E383" s="3">
        <v>38</v>
      </c>
      <c r="F383" s="3">
        <v>145</v>
      </c>
      <c r="G383" s="3">
        <f t="shared" si="28"/>
        <v>183</v>
      </c>
      <c r="H383" s="3">
        <f t="shared" si="29"/>
        <v>306</v>
      </c>
      <c r="I383" s="16">
        <v>400808.31600000022</v>
      </c>
      <c r="J383" s="3">
        <f>VLOOKUP(A383,'[1]Census Pivot-2'!A382:F851,2, FALSE)</f>
        <v>2623296</v>
      </c>
      <c r="K383" s="3">
        <f>VLOOKUP(A383,'[1]Census Pivot-2'!A382:F851,3, FALSE)</f>
        <v>172717</v>
      </c>
      <c r="L383" s="3">
        <f>VLOOKUP(A383,'[1]Census Pivot-2'!$A$2:$F$471,4, FALSE)</f>
        <v>89992</v>
      </c>
      <c r="M383" s="3">
        <f>VLOOKUP(A383,'[1]Census Pivot-2'!$A$2:$F$471,5,FALSE)</f>
        <v>34069</v>
      </c>
      <c r="N383" s="3">
        <f t="shared" si="30"/>
        <v>296778</v>
      </c>
      <c r="O383" s="3">
        <f>VLOOKUP(A383,'[1]Census Pivot-2'!$A$2:$F$471,6, FALSE)</f>
        <v>2919477</v>
      </c>
      <c r="P383" s="17">
        <f t="shared" si="32"/>
        <v>3.0687986024721084E-4</v>
      </c>
      <c r="Q383" s="17">
        <f t="shared" si="32"/>
        <v>0</v>
      </c>
      <c r="R383" s="17">
        <f t="shared" si="32"/>
        <v>0</v>
      </c>
      <c r="S383" s="17">
        <f t="shared" si="32"/>
        <v>4.2225975642279313E-4</v>
      </c>
      <c r="T383" s="17">
        <f t="shared" si="32"/>
        <v>4.2560685667322202E-3</v>
      </c>
      <c r="U383" s="17">
        <f t="shared" si="31"/>
        <v>4.2560685667322202E-3</v>
      </c>
      <c r="V383" s="17">
        <f t="shared" si="31"/>
        <v>6.1662252592847183E-4</v>
      </c>
    </row>
    <row r="384" spans="1:22" x14ac:dyDescent="0.2">
      <c r="A384" s="14" t="s">
        <v>398</v>
      </c>
      <c r="B384" s="15">
        <v>127</v>
      </c>
      <c r="C384" s="3">
        <v>0</v>
      </c>
      <c r="E384" s="3">
        <v>42</v>
      </c>
      <c r="F384" s="3">
        <v>67</v>
      </c>
      <c r="G384" s="3">
        <f t="shared" si="28"/>
        <v>109</v>
      </c>
      <c r="H384" s="3">
        <f t="shared" si="29"/>
        <v>236</v>
      </c>
      <c r="I384" s="16">
        <v>394986.79999999993</v>
      </c>
      <c r="J384" s="3">
        <f>VLOOKUP(A384,'[1]Census Pivot-2'!A383:F852,2, FALSE)</f>
        <v>2675986</v>
      </c>
      <c r="K384" s="3">
        <f>VLOOKUP(A384,'[1]Census Pivot-2'!A383:F852,3, FALSE)</f>
        <v>185269</v>
      </c>
      <c r="L384" s="3">
        <f>VLOOKUP(A384,'[1]Census Pivot-2'!$A$2:$F$471,4, FALSE)</f>
        <v>93407</v>
      </c>
      <c r="M384" s="3">
        <f>VLOOKUP(A384,'[1]Census Pivot-2'!$A$2:$F$471,5,FALSE)</f>
        <v>35307</v>
      </c>
      <c r="N384" s="3">
        <f t="shared" si="30"/>
        <v>313983</v>
      </c>
      <c r="O384" s="3">
        <f>VLOOKUP(A384,'[1]Census Pivot-2'!$A$2:$F$471,6, FALSE)</f>
        <v>2989969</v>
      </c>
      <c r="P384" s="17">
        <f t="shared" si="32"/>
        <v>3.2152973213282071E-4</v>
      </c>
      <c r="Q384" s="17">
        <f t="shared" si="32"/>
        <v>0</v>
      </c>
      <c r="R384" s="17">
        <f t="shared" si="32"/>
        <v>0</v>
      </c>
      <c r="S384" s="17">
        <f t="shared" si="32"/>
        <v>4.496451015448521E-4</v>
      </c>
      <c r="T384" s="17">
        <f t="shared" si="32"/>
        <v>1.8976406944798481E-3</v>
      </c>
      <c r="U384" s="17">
        <f t="shared" si="31"/>
        <v>1.8976406944798481E-3</v>
      </c>
      <c r="V384" s="17">
        <f t="shared" si="31"/>
        <v>3.4715255284521772E-4</v>
      </c>
    </row>
    <row r="385" spans="1:22" x14ac:dyDescent="0.2">
      <c r="A385" s="14" t="s">
        <v>399</v>
      </c>
      <c r="B385" s="15">
        <v>107</v>
      </c>
      <c r="C385" s="3">
        <v>0</v>
      </c>
      <c r="F385" s="3">
        <v>20</v>
      </c>
      <c r="G385" s="3">
        <f t="shared" si="28"/>
        <v>20</v>
      </c>
      <c r="H385" s="3">
        <f t="shared" si="29"/>
        <v>127</v>
      </c>
      <c r="I385" s="16">
        <v>379900.58300000004</v>
      </c>
      <c r="J385" s="3">
        <f>VLOOKUP(A385,'[1]Census Pivot-2'!A384:F853,2, FALSE)</f>
        <v>625701</v>
      </c>
      <c r="K385" s="3">
        <f>VLOOKUP(A385,'[1]Census Pivot-2'!A384:F853,3, FALSE)</f>
        <v>69551</v>
      </c>
      <c r="L385" s="3">
        <f>VLOOKUP(A385,'[1]Census Pivot-2'!$A$2:$F$471,4, FALSE)</f>
        <v>35468</v>
      </c>
      <c r="M385" s="3">
        <f>VLOOKUP(A385,'[1]Census Pivot-2'!$A$2:$F$471,5,FALSE)</f>
        <v>15367</v>
      </c>
      <c r="N385" s="3">
        <f t="shared" si="30"/>
        <v>120386</v>
      </c>
      <c r="O385" s="3">
        <f>VLOOKUP(A385,'[1]Census Pivot-2'!$A$2:$F$471,6, FALSE)</f>
        <v>746112</v>
      </c>
      <c r="P385" s="17">
        <f t="shared" si="32"/>
        <v>2.8165263436829207E-4</v>
      </c>
      <c r="Q385" s="17">
        <f t="shared" si="32"/>
        <v>0</v>
      </c>
      <c r="R385" s="17">
        <f t="shared" si="32"/>
        <v>0</v>
      </c>
      <c r="S385" s="17">
        <f t="shared" si="32"/>
        <v>0</v>
      </c>
      <c r="T385" s="17">
        <f t="shared" si="32"/>
        <v>1.3014902062861977E-3</v>
      </c>
      <c r="U385" s="17">
        <f t="shared" si="31"/>
        <v>1.3014902062861977E-3</v>
      </c>
      <c r="V385" s="17">
        <f t="shared" si="31"/>
        <v>1.6613227451697042E-4</v>
      </c>
    </row>
    <row r="386" spans="1:22" x14ac:dyDescent="0.2">
      <c r="A386" s="14" t="s">
        <v>400</v>
      </c>
      <c r="B386" s="15">
        <v>126</v>
      </c>
      <c r="C386" s="3">
        <v>44</v>
      </c>
      <c r="D386" s="3">
        <v>110</v>
      </c>
      <c r="E386" s="3">
        <v>351</v>
      </c>
      <c r="F386" s="3">
        <v>550</v>
      </c>
      <c r="G386" s="3">
        <f t="shared" si="28"/>
        <v>1011</v>
      </c>
      <c r="H386" s="3">
        <f t="shared" si="29"/>
        <v>1181</v>
      </c>
      <c r="I386" s="16">
        <v>385435.72300000011</v>
      </c>
      <c r="J386" s="3">
        <f>VLOOKUP(A386,'[1]Census Pivot-2'!A385:F854,2, FALSE)</f>
        <v>6785534</v>
      </c>
      <c r="K386" s="3">
        <f>VLOOKUP(A386,'[1]Census Pivot-2'!A385:F854,3, FALSE)</f>
        <v>489289</v>
      </c>
      <c r="L386" s="3">
        <f>VLOOKUP(A386,'[1]Census Pivot-2'!$A$2:$F$471,4, FALSE)</f>
        <v>299644</v>
      </c>
      <c r="M386" s="3">
        <f>VLOOKUP(A386,'[1]Census Pivot-2'!$A$2:$F$471,5,FALSE)</f>
        <v>111584</v>
      </c>
      <c r="N386" s="3">
        <f t="shared" si="30"/>
        <v>900517</v>
      </c>
      <c r="O386" s="3">
        <f>VLOOKUP(A386,'[1]Census Pivot-2'!$A$2:$F$471,6, FALSE)</f>
        <v>7685567</v>
      </c>
      <c r="P386" s="17">
        <f t="shared" si="32"/>
        <v>3.2690275571576938E-4</v>
      </c>
      <c r="Q386" s="17">
        <f t="shared" si="32"/>
        <v>6.484382806128449E-6</v>
      </c>
      <c r="R386" s="17">
        <f t="shared" si="32"/>
        <v>2.2481600853483318E-4</v>
      </c>
      <c r="S386" s="17">
        <f t="shared" si="32"/>
        <v>1.1713900495254369E-3</v>
      </c>
      <c r="T386" s="17">
        <f t="shared" si="32"/>
        <v>4.9290220820189272E-3</v>
      </c>
      <c r="U386" s="17">
        <f t="shared" si="31"/>
        <v>4.9290220820189272E-3</v>
      </c>
      <c r="V386" s="17">
        <f t="shared" si="31"/>
        <v>1.12268841121267E-3</v>
      </c>
    </row>
    <row r="387" spans="1:22" x14ac:dyDescent="0.2">
      <c r="A387" s="14" t="s">
        <v>401</v>
      </c>
      <c r="B387" s="15">
        <v>96</v>
      </c>
      <c r="C387" s="3">
        <v>0</v>
      </c>
      <c r="D387" s="3">
        <v>113</v>
      </c>
      <c r="E387" s="3">
        <v>329</v>
      </c>
      <c r="F387" s="3">
        <v>581</v>
      </c>
      <c r="G387" s="3">
        <f t="shared" si="28"/>
        <v>1023</v>
      </c>
      <c r="H387" s="3">
        <f t="shared" si="29"/>
        <v>1119</v>
      </c>
      <c r="I387" s="16">
        <v>386950.95600000006</v>
      </c>
      <c r="J387" s="3">
        <f>VLOOKUP(A387,'[1]Census Pivot-2'!A386:F855,2, FALSE)</f>
        <v>6682066</v>
      </c>
      <c r="K387" s="3">
        <f>VLOOKUP(A387,'[1]Census Pivot-2'!A386:F855,3, FALSE)</f>
        <v>492347</v>
      </c>
      <c r="L387" s="3">
        <f>VLOOKUP(A387,'[1]Census Pivot-2'!$A$2:$F$471,4, FALSE)</f>
        <v>289075</v>
      </c>
      <c r="M387" s="3">
        <f>VLOOKUP(A387,'[1]Census Pivot-2'!$A$2:$F$471,5,FALSE)</f>
        <v>107962</v>
      </c>
      <c r="N387" s="3">
        <f t="shared" si="30"/>
        <v>889384</v>
      </c>
      <c r="O387" s="3">
        <f>VLOOKUP(A387,'[1]Census Pivot-2'!$A$2:$F$471,6, FALSE)</f>
        <v>7572296</v>
      </c>
      <c r="P387" s="17">
        <f t="shared" si="32"/>
        <v>2.4809345606061761E-4</v>
      </c>
      <c r="Q387" s="17">
        <f t="shared" si="32"/>
        <v>0</v>
      </c>
      <c r="R387" s="17">
        <f t="shared" si="32"/>
        <v>2.2951292482740831E-4</v>
      </c>
      <c r="S387" s="17">
        <f t="shared" si="32"/>
        <v>1.1381129464671797E-3</v>
      </c>
      <c r="T387" s="17">
        <f t="shared" si="32"/>
        <v>5.381523128508179E-3</v>
      </c>
      <c r="U387" s="17">
        <f t="shared" si="31"/>
        <v>5.381523128508179E-3</v>
      </c>
      <c r="V387" s="17">
        <f t="shared" si="31"/>
        <v>1.1502343194840475E-3</v>
      </c>
    </row>
    <row r="388" spans="1:22" x14ac:dyDescent="0.2">
      <c r="A388" s="14" t="s">
        <v>402</v>
      </c>
      <c r="B388" s="15">
        <v>88</v>
      </c>
      <c r="C388" s="3">
        <v>81</v>
      </c>
      <c r="D388" s="3">
        <v>197</v>
      </c>
      <c r="E388" s="3">
        <v>346</v>
      </c>
      <c r="F388" s="3">
        <v>661</v>
      </c>
      <c r="G388" s="3">
        <f t="shared" ref="G388:G426" si="33">SUM(D388,E388,F388)</f>
        <v>1204</v>
      </c>
      <c r="H388" s="3">
        <f t="shared" ref="H388:H426" si="34">SUM(B388,C388,D388,E388,F388)</f>
        <v>1373</v>
      </c>
      <c r="I388" s="16">
        <v>380493.74899999995</v>
      </c>
      <c r="J388" s="3">
        <f>VLOOKUP(A388,'[1]Census Pivot-2'!A387:F856,2, FALSE)</f>
        <v>6963101</v>
      </c>
      <c r="K388" s="3">
        <f>VLOOKUP(A388,'[1]Census Pivot-2'!A387:F856,3, FALSE)</f>
        <v>531500</v>
      </c>
      <c r="L388" s="3">
        <f>VLOOKUP(A388,'[1]Census Pivot-2'!$A$2:$F$471,4, FALSE)</f>
        <v>302103</v>
      </c>
      <c r="M388" s="3">
        <f>VLOOKUP(A388,'[1]Census Pivot-2'!$A$2:$F$471,5,FALSE)</f>
        <v>117062</v>
      </c>
      <c r="N388" s="3">
        <f t="shared" ref="N388:N426" si="35">SUM(K388,L388,M388)</f>
        <v>950665</v>
      </c>
      <c r="O388" s="3">
        <f>VLOOKUP(A388,'[1]Census Pivot-2'!$A$2:$F$471,6, FALSE)</f>
        <v>7910723</v>
      </c>
      <c r="P388" s="17">
        <f t="shared" si="32"/>
        <v>2.3127843816430217E-4</v>
      </c>
      <c r="Q388" s="17">
        <f t="shared" si="32"/>
        <v>1.16327481103606E-5</v>
      </c>
      <c r="R388" s="17">
        <f t="shared" si="32"/>
        <v>3.7064910630291625E-4</v>
      </c>
      <c r="S388" s="17">
        <f t="shared" si="32"/>
        <v>1.1453047470564675E-3</v>
      </c>
      <c r="T388" s="17">
        <f t="shared" si="32"/>
        <v>5.6465804445507512E-3</v>
      </c>
      <c r="U388" s="17">
        <f t="shared" ref="U388:V426" si="36">F388/M388</f>
        <v>5.6465804445507512E-3</v>
      </c>
      <c r="V388" s="17">
        <f t="shared" si="36"/>
        <v>1.2664818837340177E-3</v>
      </c>
    </row>
    <row r="389" spans="1:22" x14ac:dyDescent="0.2">
      <c r="A389" s="14" t="s">
        <v>403</v>
      </c>
      <c r="B389" s="15">
        <v>121</v>
      </c>
      <c r="C389" s="3">
        <v>20</v>
      </c>
      <c r="D389" s="3">
        <v>123</v>
      </c>
      <c r="E389" s="3">
        <v>330</v>
      </c>
      <c r="F389" s="3">
        <v>643</v>
      </c>
      <c r="G389" s="3">
        <f t="shared" si="33"/>
        <v>1096</v>
      </c>
      <c r="H389" s="3">
        <f t="shared" si="34"/>
        <v>1237</v>
      </c>
      <c r="I389" s="16">
        <v>388020</v>
      </c>
      <c r="J389" s="3">
        <f>VLOOKUP(A389,'[1]Census Pivot-2'!A388:F857,2, FALSE)</f>
        <v>6695042</v>
      </c>
      <c r="K389" s="3">
        <f>VLOOKUP(A389,'[1]Census Pivot-2'!A388:F857,3, FALSE)</f>
        <v>526104</v>
      </c>
      <c r="L389" s="3">
        <f>VLOOKUP(A389,'[1]Census Pivot-2'!$A$2:$F$471,4, FALSE)</f>
        <v>289141</v>
      </c>
      <c r="M389" s="3">
        <f>VLOOKUP(A389,'[1]Census Pivot-2'!$A$2:$F$471,5,FALSE)</f>
        <v>114266</v>
      </c>
      <c r="N389" s="3">
        <f t="shared" si="35"/>
        <v>929511</v>
      </c>
      <c r="O389" s="3">
        <f>VLOOKUP(A389,'[1]Census Pivot-2'!$A$2:$F$471,6, FALSE)</f>
        <v>7625851</v>
      </c>
      <c r="P389" s="17">
        <f t="shared" si="32"/>
        <v>3.1183959589711871E-4</v>
      </c>
      <c r="Q389" s="17">
        <f t="shared" si="32"/>
        <v>2.9872852179269376E-6</v>
      </c>
      <c r="R389" s="17">
        <f t="shared" si="32"/>
        <v>2.337940787372839E-4</v>
      </c>
      <c r="S389" s="17">
        <f t="shared" si="32"/>
        <v>1.141311678385286E-3</v>
      </c>
      <c r="T389" s="17">
        <f t="shared" si="32"/>
        <v>5.6272206955699858E-3</v>
      </c>
      <c r="U389" s="17">
        <f t="shared" si="36"/>
        <v>5.6272206955699858E-3</v>
      </c>
      <c r="V389" s="17">
        <f t="shared" si="36"/>
        <v>1.1791146097248984E-3</v>
      </c>
    </row>
    <row r="390" spans="1:22" x14ac:dyDescent="0.2">
      <c r="A390" s="14" t="s">
        <v>404</v>
      </c>
      <c r="B390" s="15">
        <v>129</v>
      </c>
      <c r="C390" s="3">
        <v>46</v>
      </c>
      <c r="D390" s="3">
        <v>195</v>
      </c>
      <c r="E390" s="3">
        <v>382</v>
      </c>
      <c r="F390" s="3">
        <v>649</v>
      </c>
      <c r="G390" s="3">
        <f t="shared" si="33"/>
        <v>1226</v>
      </c>
      <c r="H390" s="3">
        <f t="shared" si="34"/>
        <v>1401</v>
      </c>
      <c r="I390" s="16">
        <v>1985625.7340000004</v>
      </c>
      <c r="J390" s="3">
        <f>VLOOKUP(A390,'[1]Census Pivot-2'!A389:F858,2, FALSE)</f>
        <v>7061040</v>
      </c>
      <c r="K390" s="3">
        <f>VLOOKUP(A390,'[1]Census Pivot-2'!A389:F858,3, FALSE)</f>
        <v>582325</v>
      </c>
      <c r="L390" s="3">
        <f>VLOOKUP(A390,'[1]Census Pivot-2'!$A$2:$F$471,4, FALSE)</f>
        <v>309381</v>
      </c>
      <c r="M390" s="3">
        <f>VLOOKUP(A390,'[1]Census Pivot-2'!$A$2:$F$471,5,FALSE)</f>
        <v>125104</v>
      </c>
      <c r="N390" s="3">
        <f t="shared" si="35"/>
        <v>1016810</v>
      </c>
      <c r="O390" s="3">
        <f>VLOOKUP(A390,'[1]Census Pivot-2'!$A$2:$F$471,6, FALSE)</f>
        <v>8076916</v>
      </c>
      <c r="P390" s="17">
        <f t="shared" si="32"/>
        <v>6.4966925937312597E-5</v>
      </c>
      <c r="Q390" s="17">
        <f t="shared" si="32"/>
        <v>6.5146210756489125E-6</v>
      </c>
      <c r="R390" s="17">
        <f t="shared" si="32"/>
        <v>3.3486455158202033E-4</v>
      </c>
      <c r="S390" s="17">
        <f t="shared" si="32"/>
        <v>1.234723528594193E-3</v>
      </c>
      <c r="T390" s="17">
        <f t="shared" si="32"/>
        <v>5.1876838470392636E-3</v>
      </c>
      <c r="U390" s="17">
        <f t="shared" si="36"/>
        <v>5.1876838470392636E-3</v>
      </c>
      <c r="V390" s="17">
        <f t="shared" si="36"/>
        <v>1.2057316509475713E-3</v>
      </c>
    </row>
    <row r="391" spans="1:22" x14ac:dyDescent="0.2">
      <c r="A391" s="14" t="s">
        <v>405</v>
      </c>
      <c r="B391" s="15">
        <v>99</v>
      </c>
      <c r="C391" s="3">
        <v>144</v>
      </c>
      <c r="D391" s="3">
        <v>237</v>
      </c>
      <c r="E391" s="3">
        <v>372</v>
      </c>
      <c r="F391" s="3">
        <v>620</v>
      </c>
      <c r="G391" s="3">
        <f t="shared" si="33"/>
        <v>1229</v>
      </c>
      <c r="H391" s="3">
        <f t="shared" si="34"/>
        <v>1472</v>
      </c>
      <c r="I391" s="16">
        <v>1885797.32</v>
      </c>
      <c r="J391" s="3">
        <f>VLOOKUP(A391,'[1]Census Pivot-2'!A390:F859,2, FALSE)</f>
        <v>7060669</v>
      </c>
      <c r="K391" s="3">
        <f>VLOOKUP(A391,'[1]Census Pivot-2'!A390:F859,3, FALSE)</f>
        <v>612470</v>
      </c>
      <c r="L391" s="3">
        <f>VLOOKUP(A391,'[1]Census Pivot-2'!$A$2:$F$471,4, FALSE)</f>
        <v>310646</v>
      </c>
      <c r="M391" s="3">
        <f>VLOOKUP(A391,'[1]Census Pivot-2'!$A$2:$F$471,5,FALSE)</f>
        <v>129439</v>
      </c>
      <c r="N391" s="3">
        <f t="shared" si="35"/>
        <v>1052555</v>
      </c>
      <c r="O391" s="3">
        <f>VLOOKUP(A391,'[1]Census Pivot-2'!$A$2:$F$471,6, FALSE)</f>
        <v>8114452</v>
      </c>
      <c r="P391" s="17">
        <f t="shared" si="32"/>
        <v>5.2497688351789572E-5</v>
      </c>
      <c r="Q391" s="17">
        <f t="shared" si="32"/>
        <v>2.0394667984011147E-5</v>
      </c>
      <c r="R391" s="17">
        <f t="shared" si="32"/>
        <v>3.8695772854180615E-4</v>
      </c>
      <c r="S391" s="17">
        <f t="shared" si="32"/>
        <v>1.1975045550240467E-3</v>
      </c>
      <c r="T391" s="17">
        <f t="shared" si="32"/>
        <v>4.7899010344641104E-3</v>
      </c>
      <c r="U391" s="17">
        <f t="shared" si="36"/>
        <v>4.7899010344641104E-3</v>
      </c>
      <c r="V391" s="17">
        <f t="shared" si="36"/>
        <v>1.167634945442281E-3</v>
      </c>
    </row>
    <row r="392" spans="1:22" x14ac:dyDescent="0.2">
      <c r="A392" s="14" t="s">
        <v>406</v>
      </c>
      <c r="B392" s="15">
        <v>101</v>
      </c>
      <c r="C392" s="3">
        <v>101</v>
      </c>
      <c r="D392" s="3">
        <v>224</v>
      </c>
      <c r="E392" s="3">
        <v>350</v>
      </c>
      <c r="F392" s="3">
        <v>632</v>
      </c>
      <c r="G392" s="3">
        <f t="shared" si="33"/>
        <v>1206</v>
      </c>
      <c r="H392" s="3">
        <f t="shared" si="34"/>
        <v>1408</v>
      </c>
      <c r="I392" s="16">
        <v>1907827.2299999988</v>
      </c>
      <c r="J392" s="3">
        <f>VLOOKUP(A392,'[1]Census Pivot-2'!A391:F860,2, FALSE)</f>
        <v>7218642</v>
      </c>
      <c r="K392" s="3">
        <f>VLOOKUP(A392,'[1]Census Pivot-2'!A391:F860,3, FALSE)</f>
        <v>645863</v>
      </c>
      <c r="L392" s="3">
        <f>VLOOKUP(A392,'[1]Census Pivot-2'!$A$2:$F$471,4, FALSE)</f>
        <v>323489</v>
      </c>
      <c r="M392" s="3">
        <f>VLOOKUP(A392,'[1]Census Pivot-2'!$A$2:$F$471,5,FALSE)</f>
        <v>138348</v>
      </c>
      <c r="N392" s="3">
        <f t="shared" si="35"/>
        <v>1107700</v>
      </c>
      <c r="O392" s="3">
        <f>VLOOKUP(A392,'[1]Census Pivot-2'!$A$2:$F$471,6, FALSE)</f>
        <v>8323168</v>
      </c>
      <c r="P392" s="17">
        <f t="shared" si="32"/>
        <v>5.2939804198098199E-5</v>
      </c>
      <c r="Q392" s="17">
        <f t="shared" si="32"/>
        <v>1.3991551319486407E-5</v>
      </c>
      <c r="R392" s="17">
        <f t="shared" si="32"/>
        <v>3.4682277820528504E-4</v>
      </c>
      <c r="S392" s="17">
        <f t="shared" si="32"/>
        <v>1.0819533276247414E-3</v>
      </c>
      <c r="T392" s="17">
        <f t="shared" si="32"/>
        <v>4.5681903605400871E-3</v>
      </c>
      <c r="U392" s="17">
        <f t="shared" si="36"/>
        <v>4.5681903605400871E-3</v>
      </c>
      <c r="V392" s="17">
        <f t="shared" si="36"/>
        <v>1.0887424392886161E-3</v>
      </c>
    </row>
    <row r="393" spans="1:22" x14ac:dyDescent="0.2">
      <c r="A393" s="14" t="s">
        <v>407</v>
      </c>
      <c r="B393" s="15">
        <v>122</v>
      </c>
      <c r="C393" s="3">
        <v>80</v>
      </c>
      <c r="D393" s="3">
        <v>193</v>
      </c>
      <c r="E393" s="3">
        <v>295</v>
      </c>
      <c r="F393" s="3">
        <v>494</v>
      </c>
      <c r="G393" s="3">
        <f t="shared" si="33"/>
        <v>982</v>
      </c>
      <c r="H393" s="3">
        <f t="shared" si="34"/>
        <v>1184</v>
      </c>
      <c r="I393" s="16">
        <v>1896402.9770000009</v>
      </c>
      <c r="J393" s="3">
        <f>VLOOKUP(A393,'[1]Census Pivot-2'!A392:F861,2, FALSE)</f>
        <v>7068641</v>
      </c>
      <c r="K393" s="3">
        <f>VLOOKUP(A393,'[1]Census Pivot-2'!A392:F861,3, FALSE)</f>
        <v>658060</v>
      </c>
      <c r="L393" s="3">
        <f>VLOOKUP(A393,'[1]Census Pivot-2'!$A$2:$F$471,4, FALSE)</f>
        <v>319682</v>
      </c>
      <c r="M393" s="3">
        <f>VLOOKUP(A393,'[1]Census Pivot-2'!$A$2:$F$471,5,FALSE)</f>
        <v>132259</v>
      </c>
      <c r="N393" s="3">
        <f t="shared" si="35"/>
        <v>1110001</v>
      </c>
      <c r="O393" s="3">
        <f>VLOOKUP(A393,'[1]Census Pivot-2'!$A$2:$F$471,6, FALSE)</f>
        <v>8182040</v>
      </c>
      <c r="P393" s="17">
        <f t="shared" si="32"/>
        <v>6.4332318330883917E-5</v>
      </c>
      <c r="Q393" s="17">
        <f t="shared" si="32"/>
        <v>1.1317592731049716E-5</v>
      </c>
      <c r="R393" s="17">
        <f t="shared" si="32"/>
        <v>2.9328632647478956E-4</v>
      </c>
      <c r="S393" s="17">
        <f t="shared" si="32"/>
        <v>9.2279202457442081E-4</v>
      </c>
      <c r="T393" s="17">
        <f t="shared" si="32"/>
        <v>3.7350955322511133E-3</v>
      </c>
      <c r="U393" s="17">
        <f t="shared" si="36"/>
        <v>3.7350955322511133E-3</v>
      </c>
      <c r="V393" s="17">
        <f t="shared" si="36"/>
        <v>8.8468388767217322E-4</v>
      </c>
    </row>
    <row r="394" spans="1:22" x14ac:dyDescent="0.2">
      <c r="A394" s="14" t="s">
        <v>408</v>
      </c>
      <c r="B394" s="15">
        <v>80</v>
      </c>
      <c r="C394" s="3">
        <v>85</v>
      </c>
      <c r="D394" s="3">
        <v>201</v>
      </c>
      <c r="E394" s="3">
        <v>315</v>
      </c>
      <c r="F394" s="3">
        <v>511</v>
      </c>
      <c r="G394" s="3">
        <f t="shared" si="33"/>
        <v>1027</v>
      </c>
      <c r="H394" s="3">
        <f t="shared" si="34"/>
        <v>1192</v>
      </c>
      <c r="I394" s="16">
        <v>1907482.9279999994</v>
      </c>
      <c r="J394" s="3">
        <f>VLOOKUP(A394,'[1]Census Pivot-2'!A393:F862,2, FALSE)</f>
        <v>7073007</v>
      </c>
      <c r="K394" s="3">
        <f>VLOOKUP(A394,'[1]Census Pivot-2'!A393:F862,3, FALSE)</f>
        <v>684948</v>
      </c>
      <c r="L394" s="3">
        <f>VLOOKUP(A394,'[1]Census Pivot-2'!$A$2:$F$471,4, FALSE)</f>
        <v>330496</v>
      </c>
      <c r="M394" s="3">
        <f>VLOOKUP(A394,'[1]Census Pivot-2'!$A$2:$F$471,5,FALSE)</f>
        <v>137011</v>
      </c>
      <c r="N394" s="3">
        <f t="shared" si="35"/>
        <v>1152455</v>
      </c>
      <c r="O394" s="3">
        <f>VLOOKUP(A394,'[1]Census Pivot-2'!$A$2:$F$471,6, FALSE)</f>
        <v>8225462</v>
      </c>
      <c r="P394" s="17">
        <f t="shared" si="32"/>
        <v>4.1940087025512828E-5</v>
      </c>
      <c r="Q394" s="17">
        <f t="shared" si="32"/>
        <v>1.2017519564168393E-5</v>
      </c>
      <c r="R394" s="17">
        <f t="shared" si="32"/>
        <v>2.9345293365335762E-4</v>
      </c>
      <c r="S394" s="17">
        <f t="shared" si="32"/>
        <v>9.5311289697908594E-4</v>
      </c>
      <c r="T394" s="17">
        <f t="shared" si="32"/>
        <v>3.7296275481530682E-3</v>
      </c>
      <c r="U394" s="17">
        <f t="shared" si="36"/>
        <v>3.7296275481530682E-3</v>
      </c>
      <c r="V394" s="17">
        <f t="shared" si="36"/>
        <v>8.9114108576907557E-4</v>
      </c>
    </row>
    <row r="395" spans="1:22" x14ac:dyDescent="0.2">
      <c r="A395" s="14" t="s">
        <v>409</v>
      </c>
      <c r="B395" s="15">
        <v>124</v>
      </c>
      <c r="C395" s="3">
        <v>56</v>
      </c>
      <c r="D395" s="3">
        <v>26</v>
      </c>
      <c r="E395" s="3">
        <v>144</v>
      </c>
      <c r="F395" s="3">
        <v>320</v>
      </c>
      <c r="G395" s="3">
        <f t="shared" si="33"/>
        <v>490</v>
      </c>
      <c r="H395" s="3">
        <f t="shared" si="34"/>
        <v>670</v>
      </c>
      <c r="I395" s="16">
        <v>1905859.2329999998</v>
      </c>
      <c r="J395" s="3">
        <f>VLOOKUP(A395,'[1]Census Pivot-2'!A394:F863,2, FALSE)</f>
        <v>5704894</v>
      </c>
      <c r="K395" s="3">
        <f>VLOOKUP(A395,'[1]Census Pivot-2'!A394:F863,3, FALSE)</f>
        <v>400283</v>
      </c>
      <c r="L395" s="3">
        <f>VLOOKUP(A395,'[1]Census Pivot-2'!$A$2:$F$471,4, FALSE)</f>
        <v>255181</v>
      </c>
      <c r="M395" s="3">
        <f>VLOOKUP(A395,'[1]Census Pivot-2'!$A$2:$F$471,5,FALSE)</f>
        <v>103077</v>
      </c>
      <c r="N395" s="3">
        <f t="shared" si="35"/>
        <v>758541</v>
      </c>
      <c r="O395" s="3">
        <f>VLOOKUP(A395,'[1]Census Pivot-2'!$A$2:$F$471,6, FALSE)</f>
        <v>6465755</v>
      </c>
      <c r="P395" s="17">
        <f t="shared" si="32"/>
        <v>6.5062517657619686E-5</v>
      </c>
      <c r="Q395" s="17">
        <f t="shared" si="32"/>
        <v>9.8161333058949029E-6</v>
      </c>
      <c r="R395" s="17">
        <f t="shared" si="32"/>
        <v>6.49540450131532E-5</v>
      </c>
      <c r="S395" s="17">
        <f t="shared" si="32"/>
        <v>5.643053362123355E-4</v>
      </c>
      <c r="T395" s="17">
        <f t="shared" si="32"/>
        <v>3.10447529516769E-3</v>
      </c>
      <c r="U395" s="17">
        <f t="shared" si="36"/>
        <v>3.10447529516769E-3</v>
      </c>
      <c r="V395" s="17">
        <f t="shared" si="36"/>
        <v>6.4597694785120381E-4</v>
      </c>
    </row>
    <row r="396" spans="1:22" x14ac:dyDescent="0.2">
      <c r="A396" s="14" t="s">
        <v>410</v>
      </c>
      <c r="B396" s="15">
        <v>124</v>
      </c>
      <c r="C396" s="3">
        <v>11</v>
      </c>
      <c r="E396" s="3">
        <v>102</v>
      </c>
      <c r="F396" s="3">
        <v>298</v>
      </c>
      <c r="G396" s="3">
        <f t="shared" si="33"/>
        <v>400</v>
      </c>
      <c r="H396" s="3">
        <f t="shared" si="34"/>
        <v>535</v>
      </c>
      <c r="I396" s="16">
        <v>1871664.6900000002</v>
      </c>
      <c r="J396" s="3">
        <f>VLOOKUP(A396,'[1]Census Pivot-2'!A395:F864,2, FALSE)</f>
        <v>5763376</v>
      </c>
      <c r="K396" s="3">
        <f>VLOOKUP(A396,'[1]Census Pivot-2'!A395:F864,3, FALSE)</f>
        <v>415535</v>
      </c>
      <c r="L396" s="3">
        <f>VLOOKUP(A396,'[1]Census Pivot-2'!$A$2:$F$471,4, FALSE)</f>
        <v>253456</v>
      </c>
      <c r="M396" s="3">
        <f>VLOOKUP(A396,'[1]Census Pivot-2'!$A$2:$F$471,5,FALSE)</f>
        <v>106944</v>
      </c>
      <c r="N396" s="3">
        <f t="shared" si="35"/>
        <v>775935</v>
      </c>
      <c r="O396" s="3">
        <f>VLOOKUP(A396,'[1]Census Pivot-2'!$A$2:$F$471,6, FALSE)</f>
        <v>6541242</v>
      </c>
      <c r="P396" s="17">
        <f t="shared" si="32"/>
        <v>6.6251183057794387E-5</v>
      </c>
      <c r="Q396" s="17">
        <f t="shared" si="32"/>
        <v>1.908603568464039E-6</v>
      </c>
      <c r="R396" s="17">
        <f t="shared" si="32"/>
        <v>0</v>
      </c>
      <c r="S396" s="17">
        <f t="shared" si="32"/>
        <v>4.0243671485386024E-4</v>
      </c>
      <c r="T396" s="17">
        <f t="shared" si="32"/>
        <v>2.7865050867743866E-3</v>
      </c>
      <c r="U396" s="17">
        <f t="shared" si="36"/>
        <v>2.7865050867743866E-3</v>
      </c>
      <c r="V396" s="17">
        <f t="shared" si="36"/>
        <v>5.1550709788835401E-4</v>
      </c>
    </row>
    <row r="397" spans="1:22" x14ac:dyDescent="0.2">
      <c r="A397" s="14" t="s">
        <v>411</v>
      </c>
      <c r="B397" s="15">
        <v>126</v>
      </c>
      <c r="C397" s="3">
        <v>12</v>
      </c>
      <c r="D397" s="3">
        <v>46</v>
      </c>
      <c r="E397" s="3">
        <v>158</v>
      </c>
      <c r="F397" s="3">
        <v>365</v>
      </c>
      <c r="G397" s="3">
        <f t="shared" si="33"/>
        <v>569</v>
      </c>
      <c r="H397" s="3">
        <f t="shared" si="34"/>
        <v>707</v>
      </c>
      <c r="I397" s="16">
        <v>1903789.1780000012</v>
      </c>
      <c r="J397" s="3">
        <f>VLOOKUP(A397,'[1]Census Pivot-2'!A396:F865,2, FALSE)</f>
        <v>5824003</v>
      </c>
      <c r="K397" s="3">
        <f>VLOOKUP(A397,'[1]Census Pivot-2'!A396:F865,3, FALSE)</f>
        <v>437025</v>
      </c>
      <c r="L397" s="3">
        <f>VLOOKUP(A397,'[1]Census Pivot-2'!$A$2:$F$471,4, FALSE)</f>
        <v>256533</v>
      </c>
      <c r="M397" s="3">
        <f>VLOOKUP(A397,'[1]Census Pivot-2'!$A$2:$F$471,5,FALSE)</f>
        <v>111301</v>
      </c>
      <c r="N397" s="3">
        <f t="shared" si="35"/>
        <v>804859</v>
      </c>
      <c r="O397" s="3">
        <f>VLOOKUP(A397,'[1]Census Pivot-2'!$A$2:$F$471,6, FALSE)</f>
        <v>6628098</v>
      </c>
      <c r="P397" s="17">
        <f t="shared" si="32"/>
        <v>6.6183798844979003E-5</v>
      </c>
      <c r="Q397" s="17">
        <f t="shared" si="32"/>
        <v>2.0604384990873115E-6</v>
      </c>
      <c r="R397" s="17">
        <f t="shared" si="32"/>
        <v>1.0525713631943252E-4</v>
      </c>
      <c r="S397" s="17">
        <f t="shared" si="32"/>
        <v>6.1590516619694155E-4</v>
      </c>
      <c r="T397" s="17">
        <f t="shared" si="32"/>
        <v>3.2793955130681666E-3</v>
      </c>
      <c r="U397" s="17">
        <f t="shared" si="36"/>
        <v>3.2793955130681666E-3</v>
      </c>
      <c r="V397" s="17">
        <f t="shared" si="36"/>
        <v>7.0695612523435784E-4</v>
      </c>
    </row>
    <row r="398" spans="1:22" x14ac:dyDescent="0.2">
      <c r="A398" s="14" t="s">
        <v>412</v>
      </c>
      <c r="B398" s="15">
        <v>97</v>
      </c>
      <c r="C398" s="3">
        <v>0</v>
      </c>
      <c r="D398" s="3">
        <v>10</v>
      </c>
      <c r="E398" s="3">
        <v>155</v>
      </c>
      <c r="F398" s="3">
        <v>356</v>
      </c>
      <c r="G398" s="3">
        <f t="shared" si="33"/>
        <v>521</v>
      </c>
      <c r="H398" s="3">
        <f t="shared" si="34"/>
        <v>618</v>
      </c>
      <c r="I398" s="16">
        <v>1909516</v>
      </c>
      <c r="J398" s="3">
        <f>VLOOKUP(A398,'[1]Census Pivot-2'!A397:F866,2, FALSE)</f>
        <v>5924498</v>
      </c>
      <c r="K398" s="3">
        <f>VLOOKUP(A398,'[1]Census Pivot-2'!A397:F866,3, FALSE)</f>
        <v>466811</v>
      </c>
      <c r="L398" s="3">
        <f>VLOOKUP(A398,'[1]Census Pivot-2'!$A$2:$F$471,4, FALSE)</f>
        <v>260373</v>
      </c>
      <c r="M398" s="3">
        <f>VLOOKUP(A398,'[1]Census Pivot-2'!$A$2:$F$471,5,FALSE)</f>
        <v>114730</v>
      </c>
      <c r="N398" s="3">
        <f t="shared" si="35"/>
        <v>841914</v>
      </c>
      <c r="O398" s="3">
        <f>VLOOKUP(A398,'[1]Census Pivot-2'!$A$2:$F$471,6, FALSE)</f>
        <v>6763880</v>
      </c>
      <c r="P398" s="17">
        <f t="shared" si="32"/>
        <v>5.079821274082019E-5</v>
      </c>
      <c r="Q398" s="17">
        <f t="shared" si="32"/>
        <v>0</v>
      </c>
      <c r="R398" s="17">
        <f t="shared" si="32"/>
        <v>2.1421945926724093E-5</v>
      </c>
      <c r="S398" s="17">
        <f t="shared" si="32"/>
        <v>5.9529981987379644E-4</v>
      </c>
      <c r="T398" s="17">
        <f t="shared" si="32"/>
        <v>3.1029373311252505E-3</v>
      </c>
      <c r="U398" s="17">
        <f t="shared" si="36"/>
        <v>3.1029373311252505E-3</v>
      </c>
      <c r="V398" s="17">
        <f t="shared" si="36"/>
        <v>6.1882805132115629E-4</v>
      </c>
    </row>
    <row r="399" spans="1:22" x14ac:dyDescent="0.2">
      <c r="A399" s="14" t="s">
        <v>413</v>
      </c>
      <c r="B399" s="15">
        <v>116</v>
      </c>
      <c r="C399" s="3">
        <v>10</v>
      </c>
      <c r="D399" s="3">
        <v>22</v>
      </c>
      <c r="E399" s="3">
        <v>158</v>
      </c>
      <c r="F399" s="3">
        <v>416</v>
      </c>
      <c r="G399" s="3">
        <f t="shared" si="33"/>
        <v>596</v>
      </c>
      <c r="H399" s="3">
        <f t="shared" si="34"/>
        <v>722</v>
      </c>
      <c r="I399" s="16">
        <v>258158.67400000003</v>
      </c>
      <c r="J399" s="3">
        <f>VLOOKUP(A399,'[1]Census Pivot-2'!A398:F867,2, FALSE)</f>
        <v>5915481</v>
      </c>
      <c r="K399" s="3">
        <f>VLOOKUP(A399,'[1]Census Pivot-2'!A398:F867,3, FALSE)</f>
        <v>486829</v>
      </c>
      <c r="L399" s="3">
        <f>VLOOKUP(A399,'[1]Census Pivot-2'!$A$2:$F$471,4, FALSE)</f>
        <v>257820</v>
      </c>
      <c r="M399" s="3">
        <f>VLOOKUP(A399,'[1]Census Pivot-2'!$A$2:$F$471,5,FALSE)</f>
        <v>117467</v>
      </c>
      <c r="N399" s="3">
        <f t="shared" si="35"/>
        <v>862116</v>
      </c>
      <c r="O399" s="3">
        <f>VLOOKUP(A399,'[1]Census Pivot-2'!$A$2:$F$471,6, FALSE)</f>
        <v>6780347</v>
      </c>
      <c r="P399" s="17">
        <f t="shared" si="32"/>
        <v>4.4933605446083129E-4</v>
      </c>
      <c r="Q399" s="17">
        <f t="shared" si="32"/>
        <v>1.6904796076599689E-6</v>
      </c>
      <c r="R399" s="17">
        <f t="shared" si="32"/>
        <v>4.5190405666055224E-5</v>
      </c>
      <c r="S399" s="17">
        <f t="shared" si="32"/>
        <v>6.1283065704755251E-4</v>
      </c>
      <c r="T399" s="17">
        <f t="shared" si="32"/>
        <v>3.5414201435296721E-3</v>
      </c>
      <c r="U399" s="17">
        <f t="shared" si="36"/>
        <v>3.5414201435296721E-3</v>
      </c>
      <c r="V399" s="17">
        <f t="shared" si="36"/>
        <v>6.9132228145632371E-4</v>
      </c>
    </row>
    <row r="400" spans="1:22" x14ac:dyDescent="0.2">
      <c r="A400" s="14" t="s">
        <v>414</v>
      </c>
      <c r="B400" s="15">
        <v>114</v>
      </c>
      <c r="C400" s="3">
        <v>55</v>
      </c>
      <c r="D400" s="3">
        <v>47</v>
      </c>
      <c r="E400" s="3">
        <v>133</v>
      </c>
      <c r="F400" s="3">
        <v>329</v>
      </c>
      <c r="G400" s="3">
        <f t="shared" si="33"/>
        <v>509</v>
      </c>
      <c r="H400" s="3">
        <f t="shared" si="34"/>
        <v>678</v>
      </c>
      <c r="I400" s="16">
        <v>255182.77700000006</v>
      </c>
      <c r="J400" s="3">
        <f>VLOOKUP(A400,'[1]Census Pivot-2'!A399:F868,2, FALSE)</f>
        <v>6020204</v>
      </c>
      <c r="K400" s="3">
        <f>VLOOKUP(A400,'[1]Census Pivot-2'!A399:F868,3, FALSE)</f>
        <v>525249</v>
      </c>
      <c r="L400" s="3">
        <f>VLOOKUP(A400,'[1]Census Pivot-2'!$A$2:$F$471,4, FALSE)</f>
        <v>264003</v>
      </c>
      <c r="M400" s="3">
        <f>VLOOKUP(A400,'[1]Census Pivot-2'!$A$2:$F$471,5,FALSE)</f>
        <v>124059</v>
      </c>
      <c r="N400" s="3">
        <f t="shared" si="35"/>
        <v>913311</v>
      </c>
      <c r="O400" s="3">
        <f>VLOOKUP(A400,'[1]Census Pivot-2'!$A$2:$F$471,6, FALSE)</f>
        <v>6936198</v>
      </c>
      <c r="P400" s="17">
        <f t="shared" si="32"/>
        <v>4.4673861355462862E-4</v>
      </c>
      <c r="Q400" s="17">
        <f t="shared" si="32"/>
        <v>9.1359030358439677E-6</v>
      </c>
      <c r="R400" s="17">
        <f t="shared" si="32"/>
        <v>8.9481369788424158E-5</v>
      </c>
      <c r="S400" s="17">
        <f t="shared" si="32"/>
        <v>5.0378215399067431E-4</v>
      </c>
      <c r="T400" s="17">
        <f t="shared" si="32"/>
        <v>2.6519639848781628E-3</v>
      </c>
      <c r="U400" s="17">
        <f t="shared" si="36"/>
        <v>2.6519639848781628E-3</v>
      </c>
      <c r="V400" s="17">
        <f t="shared" si="36"/>
        <v>5.5731289779713592E-4</v>
      </c>
    </row>
    <row r="401" spans="1:22" x14ac:dyDescent="0.2">
      <c r="A401" s="14" t="s">
        <v>415</v>
      </c>
      <c r="B401" s="15">
        <v>91</v>
      </c>
      <c r="C401" s="3">
        <v>0</v>
      </c>
      <c r="D401" s="3">
        <v>80</v>
      </c>
      <c r="E401" s="3">
        <v>155</v>
      </c>
      <c r="F401" s="3">
        <v>436</v>
      </c>
      <c r="G401" s="3">
        <f t="shared" si="33"/>
        <v>671</v>
      </c>
      <c r="H401" s="3">
        <f t="shared" si="34"/>
        <v>762</v>
      </c>
      <c r="I401" s="16">
        <v>249335.91699999999</v>
      </c>
      <c r="J401" s="3">
        <f>VLOOKUP(A401,'[1]Census Pivot-2'!A400:F869,2, FALSE)</f>
        <v>6008145</v>
      </c>
      <c r="K401" s="3">
        <f>VLOOKUP(A401,'[1]Census Pivot-2'!A400:F869,3, FALSE)</f>
        <v>546892</v>
      </c>
      <c r="L401" s="3">
        <f>VLOOKUP(A401,'[1]Census Pivot-2'!$A$2:$F$471,4, FALSE)</f>
        <v>265425</v>
      </c>
      <c r="M401" s="3">
        <f>VLOOKUP(A401,'[1]Census Pivot-2'!$A$2:$F$471,5,FALSE)</f>
        <v>124771</v>
      </c>
      <c r="N401" s="3">
        <f t="shared" si="35"/>
        <v>937088</v>
      </c>
      <c r="O401" s="3">
        <f>VLOOKUP(A401,'[1]Census Pivot-2'!$A$2:$F$471,6, FALSE)</f>
        <v>6946663</v>
      </c>
      <c r="P401" s="17">
        <f t="shared" si="32"/>
        <v>3.6496948010903703E-4</v>
      </c>
      <c r="Q401" s="17">
        <f t="shared" si="32"/>
        <v>0</v>
      </c>
      <c r="R401" s="17">
        <f t="shared" si="32"/>
        <v>1.4628116703115058E-4</v>
      </c>
      <c r="S401" s="17">
        <f t="shared" si="32"/>
        <v>5.8396910615051334E-4</v>
      </c>
      <c r="T401" s="17">
        <f t="shared" si="32"/>
        <v>3.4944017439949987E-3</v>
      </c>
      <c r="U401" s="17">
        <f t="shared" si="36"/>
        <v>3.4944017439949987E-3</v>
      </c>
      <c r="V401" s="17">
        <f t="shared" si="36"/>
        <v>7.1604801256658932E-4</v>
      </c>
    </row>
    <row r="402" spans="1:22" x14ac:dyDescent="0.2">
      <c r="A402" s="14" t="s">
        <v>416</v>
      </c>
      <c r="B402" s="15">
        <v>104</v>
      </c>
      <c r="C402" s="3">
        <v>39</v>
      </c>
      <c r="D402" s="3">
        <v>76</v>
      </c>
      <c r="E402" s="3">
        <v>163</v>
      </c>
      <c r="F402" s="3">
        <v>365</v>
      </c>
      <c r="G402" s="3">
        <f t="shared" si="33"/>
        <v>604</v>
      </c>
      <c r="H402" s="3">
        <f t="shared" si="34"/>
        <v>747</v>
      </c>
      <c r="I402" s="16">
        <v>258676.18899999998</v>
      </c>
      <c r="J402" s="3">
        <f>VLOOKUP(A402,'[1]Census Pivot-2'!A401:F870,2, FALSE)</f>
        <v>6028931</v>
      </c>
      <c r="K402" s="3">
        <f>VLOOKUP(A402,'[1]Census Pivot-2'!A401:F870,3, FALSE)</f>
        <v>577675</v>
      </c>
      <c r="L402" s="3">
        <f>VLOOKUP(A402,'[1]Census Pivot-2'!$A$2:$F$471,4, FALSE)</f>
        <v>271587</v>
      </c>
      <c r="M402" s="3">
        <f>VLOOKUP(A402,'[1]Census Pivot-2'!$A$2:$F$471,5,FALSE)</f>
        <v>124633</v>
      </c>
      <c r="N402" s="3">
        <f t="shared" si="35"/>
        <v>973895</v>
      </c>
      <c r="O402" s="3">
        <f>VLOOKUP(A402,'[1]Census Pivot-2'!$A$2:$F$471,6, FALSE)</f>
        <v>7002722</v>
      </c>
      <c r="P402" s="17">
        <f t="shared" si="32"/>
        <v>4.02047055053838E-4</v>
      </c>
      <c r="Q402" s="17">
        <f t="shared" si="32"/>
        <v>6.4688084836266995E-6</v>
      </c>
      <c r="R402" s="17">
        <f t="shared" si="32"/>
        <v>1.3156186437010431E-4</v>
      </c>
      <c r="S402" s="17">
        <f t="shared" si="32"/>
        <v>6.0017600253325823E-4</v>
      </c>
      <c r="T402" s="17">
        <f t="shared" si="32"/>
        <v>2.92859836479905E-3</v>
      </c>
      <c r="U402" s="17">
        <f t="shared" si="36"/>
        <v>2.92859836479905E-3</v>
      </c>
      <c r="V402" s="17">
        <f t="shared" si="36"/>
        <v>6.2019006155694407E-4</v>
      </c>
    </row>
    <row r="403" spans="1:22" x14ac:dyDescent="0.2">
      <c r="A403" s="14" t="s">
        <v>417</v>
      </c>
      <c r="B403" s="15">
        <v>109</v>
      </c>
      <c r="C403" s="3">
        <v>52</v>
      </c>
      <c r="D403" s="3">
        <v>115</v>
      </c>
      <c r="E403" s="3">
        <v>234</v>
      </c>
      <c r="F403" s="3">
        <v>488</v>
      </c>
      <c r="G403" s="3">
        <f t="shared" si="33"/>
        <v>837</v>
      </c>
      <c r="H403" s="3">
        <f t="shared" si="34"/>
        <v>998</v>
      </c>
      <c r="I403" s="16">
        <v>247692.30000000002</v>
      </c>
      <c r="J403" s="3">
        <f>VLOOKUP(A403,'[1]Census Pivot-2'!A402:F871,2, FALSE)</f>
        <v>6081809</v>
      </c>
      <c r="K403" s="3">
        <f>VLOOKUP(A403,'[1]Census Pivot-2'!A402:F871,3, FALSE)</f>
        <v>612201</v>
      </c>
      <c r="L403" s="3">
        <f>VLOOKUP(A403,'[1]Census Pivot-2'!$A$2:$F$471,4, FALSE)</f>
        <v>280157</v>
      </c>
      <c r="M403" s="3">
        <f>VLOOKUP(A403,'[1]Census Pivot-2'!$A$2:$F$471,5,FALSE)</f>
        <v>125907</v>
      </c>
      <c r="N403" s="3">
        <f t="shared" si="35"/>
        <v>1018265</v>
      </c>
      <c r="O403" s="3">
        <f>VLOOKUP(A403,'[1]Census Pivot-2'!$A$2:$F$471,6, FALSE)</f>
        <v>7100074</v>
      </c>
      <c r="P403" s="17">
        <f t="shared" si="32"/>
        <v>4.4006212546776786E-4</v>
      </c>
      <c r="Q403" s="17">
        <f t="shared" si="32"/>
        <v>8.5500876466196164E-6</v>
      </c>
      <c r="R403" s="17">
        <f t="shared" si="32"/>
        <v>1.8784680194903309E-4</v>
      </c>
      <c r="S403" s="17">
        <f t="shared" si="32"/>
        <v>8.3524595137726351E-4</v>
      </c>
      <c r="T403" s="17">
        <f t="shared" si="32"/>
        <v>3.8758766391066421E-3</v>
      </c>
      <c r="U403" s="17">
        <f t="shared" si="36"/>
        <v>3.8758766391066421E-3</v>
      </c>
      <c r="V403" s="17">
        <f t="shared" si="36"/>
        <v>8.2198641807388056E-4</v>
      </c>
    </row>
    <row r="404" spans="1:22" x14ac:dyDescent="0.2">
      <c r="A404" s="14" t="s">
        <v>418</v>
      </c>
      <c r="B404" s="15">
        <v>108</v>
      </c>
      <c r="C404" s="3">
        <v>10</v>
      </c>
      <c r="D404" s="3">
        <v>10</v>
      </c>
      <c r="E404" s="3">
        <v>94</v>
      </c>
      <c r="F404" s="3">
        <v>174</v>
      </c>
      <c r="G404" s="3">
        <f t="shared" si="33"/>
        <v>278</v>
      </c>
      <c r="H404" s="3">
        <f t="shared" si="34"/>
        <v>396</v>
      </c>
      <c r="I404" s="16">
        <v>248174.64800000002</v>
      </c>
      <c r="J404" s="3">
        <f>VLOOKUP(A404,'[1]Census Pivot-2'!A403:F872,2, FALSE)</f>
        <v>1496611</v>
      </c>
      <c r="K404" s="3">
        <f>VLOOKUP(A404,'[1]Census Pivot-2'!A403:F872,3, FALSE)</f>
        <v>143810</v>
      </c>
      <c r="L404" s="3">
        <f>VLOOKUP(A404,'[1]Census Pivot-2'!$A$2:$F$471,4, FALSE)</f>
        <v>96772</v>
      </c>
      <c r="M404" s="3">
        <f>VLOOKUP(A404,'[1]Census Pivot-2'!$A$2:$F$471,5,FALSE)</f>
        <v>35055</v>
      </c>
      <c r="N404" s="3">
        <f t="shared" si="35"/>
        <v>275637</v>
      </c>
      <c r="O404" s="3">
        <f>VLOOKUP(A404,'[1]Census Pivot-2'!$A$2:$F$471,6, FALSE)</f>
        <v>1771937</v>
      </c>
      <c r="P404" s="17">
        <f t="shared" si="32"/>
        <v>4.3517740780677964E-4</v>
      </c>
      <c r="Q404" s="17">
        <f t="shared" si="32"/>
        <v>6.6817629965301606E-6</v>
      </c>
      <c r="R404" s="17">
        <f t="shared" si="32"/>
        <v>6.9536193588762946E-5</v>
      </c>
      <c r="S404" s="17">
        <f t="shared" si="32"/>
        <v>9.7135535072128299E-4</v>
      </c>
      <c r="T404" s="17">
        <f t="shared" si="32"/>
        <v>4.9636285836542572E-3</v>
      </c>
      <c r="U404" s="17">
        <f t="shared" si="36"/>
        <v>4.9636285836542572E-3</v>
      </c>
      <c r="V404" s="17">
        <f t="shared" si="36"/>
        <v>1.0085728693898135E-3</v>
      </c>
    </row>
    <row r="405" spans="1:22" x14ac:dyDescent="0.2">
      <c r="A405" s="14" t="s">
        <v>419</v>
      </c>
      <c r="B405" s="15">
        <v>80</v>
      </c>
      <c r="C405" s="3">
        <v>0</v>
      </c>
      <c r="E405" s="3">
        <v>108</v>
      </c>
      <c r="F405" s="3">
        <v>186</v>
      </c>
      <c r="G405" s="3">
        <f t="shared" si="33"/>
        <v>294</v>
      </c>
      <c r="H405" s="3">
        <f t="shared" si="34"/>
        <v>374</v>
      </c>
      <c r="I405" s="16">
        <v>248849.96399999998</v>
      </c>
      <c r="J405" s="3">
        <f>VLOOKUP(A405,'[1]Census Pivot-2'!A404:F873,2, FALSE)</f>
        <v>1584659</v>
      </c>
      <c r="K405" s="3">
        <f>VLOOKUP(A405,'[1]Census Pivot-2'!A404:F873,3, FALSE)</f>
        <v>159353</v>
      </c>
      <c r="L405" s="3">
        <f>VLOOKUP(A405,'[1]Census Pivot-2'!$A$2:$F$471,4, FALSE)</f>
        <v>101271</v>
      </c>
      <c r="M405" s="3">
        <f>VLOOKUP(A405,'[1]Census Pivot-2'!$A$2:$F$471,5,FALSE)</f>
        <v>35990</v>
      </c>
      <c r="N405" s="3">
        <f t="shared" si="35"/>
        <v>296614</v>
      </c>
      <c r="O405" s="3">
        <f>VLOOKUP(A405,'[1]Census Pivot-2'!$A$2:$F$471,6, FALSE)</f>
        <v>1881165</v>
      </c>
      <c r="P405" s="17">
        <f t="shared" si="32"/>
        <v>3.2147884899834666E-4</v>
      </c>
      <c r="Q405" s="17">
        <f t="shared" si="32"/>
        <v>0</v>
      </c>
      <c r="R405" s="17">
        <f t="shared" si="32"/>
        <v>0</v>
      </c>
      <c r="S405" s="17">
        <f t="shared" si="32"/>
        <v>1.0664454779749386E-3</v>
      </c>
      <c r="T405" s="17">
        <f t="shared" si="32"/>
        <v>5.1681022506251733E-3</v>
      </c>
      <c r="U405" s="17">
        <f t="shared" si="36"/>
        <v>5.1681022506251733E-3</v>
      </c>
      <c r="V405" s="17">
        <f t="shared" si="36"/>
        <v>9.9118719952530896E-4</v>
      </c>
    </row>
    <row r="406" spans="1:22" x14ac:dyDescent="0.2">
      <c r="A406" s="14" t="s">
        <v>420</v>
      </c>
      <c r="B406" s="15">
        <v>127</v>
      </c>
      <c r="C406" s="3">
        <v>0</v>
      </c>
      <c r="D406" s="3">
        <v>13</v>
      </c>
      <c r="E406" s="3">
        <v>81</v>
      </c>
      <c r="F406" s="3">
        <v>154</v>
      </c>
      <c r="G406" s="3">
        <f t="shared" si="33"/>
        <v>248</v>
      </c>
      <c r="H406" s="3">
        <f t="shared" si="34"/>
        <v>375</v>
      </c>
      <c r="I406" s="16">
        <v>247109.09100000001</v>
      </c>
      <c r="J406" s="3">
        <f>VLOOKUP(A406,'[1]Census Pivot-2'!A405:F874,2, FALSE)</f>
        <v>1523610</v>
      </c>
      <c r="K406" s="3">
        <f>VLOOKUP(A406,'[1]Census Pivot-2'!A405:F874,3, FALSE)</f>
        <v>156961</v>
      </c>
      <c r="L406" s="3">
        <f>VLOOKUP(A406,'[1]Census Pivot-2'!$A$2:$F$471,4, FALSE)</f>
        <v>96929</v>
      </c>
      <c r="M406" s="3">
        <f>VLOOKUP(A406,'[1]Census Pivot-2'!$A$2:$F$471,5,FALSE)</f>
        <v>35867</v>
      </c>
      <c r="N406" s="3">
        <f t="shared" si="35"/>
        <v>289757</v>
      </c>
      <c r="O406" s="3">
        <f>VLOOKUP(A406,'[1]Census Pivot-2'!$A$2:$F$471,6, FALSE)</f>
        <v>1814205</v>
      </c>
      <c r="P406" s="17">
        <f t="shared" si="32"/>
        <v>5.1394305035908203E-4</v>
      </c>
      <c r="Q406" s="17">
        <f t="shared" si="32"/>
        <v>0</v>
      </c>
      <c r="R406" s="17">
        <f t="shared" si="32"/>
        <v>8.2823121667165725E-5</v>
      </c>
      <c r="S406" s="17">
        <f t="shared" si="32"/>
        <v>8.3566321740655527E-4</v>
      </c>
      <c r="T406" s="17">
        <f t="shared" si="32"/>
        <v>4.2936403936766386E-3</v>
      </c>
      <c r="U406" s="17">
        <f t="shared" si="36"/>
        <v>4.2936403936766386E-3</v>
      </c>
      <c r="V406" s="17">
        <f t="shared" si="36"/>
        <v>8.5588959024285869E-4</v>
      </c>
    </row>
    <row r="407" spans="1:22" x14ac:dyDescent="0.2">
      <c r="A407" s="14" t="s">
        <v>421</v>
      </c>
      <c r="B407" s="15">
        <v>109</v>
      </c>
      <c r="C407" s="3">
        <v>0</v>
      </c>
      <c r="E407" s="3">
        <v>98</v>
      </c>
      <c r="F407" s="3">
        <v>170</v>
      </c>
      <c r="G407" s="3">
        <f t="shared" si="33"/>
        <v>268</v>
      </c>
      <c r="H407" s="3">
        <f t="shared" si="34"/>
        <v>377</v>
      </c>
      <c r="I407" s="16">
        <v>242911</v>
      </c>
      <c r="J407" s="3">
        <f>VLOOKUP(A407,'[1]Census Pivot-2'!A406:F875,2, FALSE)</f>
        <v>1500174</v>
      </c>
      <c r="K407" s="3">
        <f>VLOOKUP(A407,'[1]Census Pivot-2'!A406:F875,3, FALSE)</f>
        <v>156894</v>
      </c>
      <c r="L407" s="3">
        <f>VLOOKUP(A407,'[1]Census Pivot-2'!$A$2:$F$471,4, FALSE)</f>
        <v>92546</v>
      </c>
      <c r="M407" s="3">
        <f>VLOOKUP(A407,'[1]Census Pivot-2'!$A$2:$F$471,5,FALSE)</f>
        <v>35306</v>
      </c>
      <c r="N407" s="3">
        <f t="shared" si="35"/>
        <v>284746</v>
      </c>
      <c r="O407" s="3">
        <f>VLOOKUP(A407,'[1]Census Pivot-2'!$A$2:$F$471,6, FALSE)</f>
        <v>1785173</v>
      </c>
      <c r="P407" s="17">
        <f t="shared" si="32"/>
        <v>4.4872401826183254E-4</v>
      </c>
      <c r="Q407" s="17">
        <f t="shared" si="32"/>
        <v>0</v>
      </c>
      <c r="R407" s="17">
        <f t="shared" si="32"/>
        <v>0</v>
      </c>
      <c r="S407" s="17">
        <f t="shared" si="32"/>
        <v>1.0589328550126423E-3</v>
      </c>
      <c r="T407" s="17">
        <f t="shared" si="32"/>
        <v>4.8150456013142245E-3</v>
      </c>
      <c r="U407" s="17">
        <f t="shared" si="36"/>
        <v>4.8150456013142245E-3</v>
      </c>
      <c r="V407" s="17">
        <f t="shared" si="36"/>
        <v>9.4118969186573294E-4</v>
      </c>
    </row>
    <row r="408" spans="1:22" x14ac:dyDescent="0.2">
      <c r="A408" s="14" t="s">
        <v>422</v>
      </c>
      <c r="B408" s="15">
        <v>112</v>
      </c>
      <c r="C408" s="3">
        <v>0</v>
      </c>
      <c r="D408" s="3">
        <v>37</v>
      </c>
      <c r="E408" s="3">
        <v>98</v>
      </c>
      <c r="F408" s="3">
        <v>189</v>
      </c>
      <c r="G408" s="3">
        <f t="shared" si="33"/>
        <v>324</v>
      </c>
      <c r="H408" s="3">
        <f t="shared" si="34"/>
        <v>436</v>
      </c>
      <c r="I408" s="16">
        <v>32510.932000000001</v>
      </c>
      <c r="J408" s="3">
        <f>VLOOKUP(A408,'[1]Census Pivot-2'!A407:F876,2, FALSE)</f>
        <v>1562000</v>
      </c>
      <c r="K408" s="3">
        <f>VLOOKUP(A408,'[1]Census Pivot-2'!A407:F876,3, FALSE)</f>
        <v>169287</v>
      </c>
      <c r="L408" s="3">
        <f>VLOOKUP(A408,'[1]Census Pivot-2'!$A$2:$F$471,4, FALSE)</f>
        <v>98027</v>
      </c>
      <c r="M408" s="3">
        <f>VLOOKUP(A408,'[1]Census Pivot-2'!$A$2:$F$471,5,FALSE)</f>
        <v>37012</v>
      </c>
      <c r="N408" s="3">
        <f t="shared" si="35"/>
        <v>304326</v>
      </c>
      <c r="O408" s="3">
        <f>VLOOKUP(A408,'[1]Census Pivot-2'!$A$2:$F$471,6, FALSE)</f>
        <v>1867261</v>
      </c>
      <c r="P408" s="17">
        <f t="shared" si="32"/>
        <v>3.4449950558169172E-3</v>
      </c>
      <c r="Q408" s="17">
        <f t="shared" si="32"/>
        <v>0</v>
      </c>
      <c r="R408" s="17">
        <f t="shared" si="32"/>
        <v>2.1856374086610313E-4</v>
      </c>
      <c r="S408" s="17">
        <f t="shared" si="32"/>
        <v>9.9972456568088387E-4</v>
      </c>
      <c r="T408" s="17">
        <f t="shared" si="32"/>
        <v>5.1064519615259913E-3</v>
      </c>
      <c r="U408" s="17">
        <f t="shared" si="36"/>
        <v>5.1064519615259913E-3</v>
      </c>
      <c r="V408" s="17">
        <f t="shared" si="36"/>
        <v>1.0646477790264388E-3</v>
      </c>
    </row>
    <row r="409" spans="1:22" x14ac:dyDescent="0.2">
      <c r="A409" s="14" t="s">
        <v>423</v>
      </c>
      <c r="B409" s="15">
        <v>125</v>
      </c>
      <c r="C409" s="3">
        <v>23</v>
      </c>
      <c r="D409" s="3">
        <v>32</v>
      </c>
      <c r="E409" s="3">
        <v>52</v>
      </c>
      <c r="F409" s="3">
        <v>179</v>
      </c>
      <c r="G409" s="3">
        <f t="shared" si="33"/>
        <v>263</v>
      </c>
      <c r="H409" s="3">
        <f t="shared" si="34"/>
        <v>411</v>
      </c>
      <c r="I409" s="16">
        <v>29364.756000000001</v>
      </c>
      <c r="J409" s="3">
        <f>VLOOKUP(A409,'[1]Census Pivot-2'!A408:F877,2, FALSE)</f>
        <v>1596854</v>
      </c>
      <c r="K409" s="3">
        <f>VLOOKUP(A409,'[1]Census Pivot-2'!A408:F877,3, FALSE)</f>
        <v>182531</v>
      </c>
      <c r="L409" s="3">
        <f>VLOOKUP(A409,'[1]Census Pivot-2'!$A$2:$F$471,4, FALSE)</f>
        <v>101930</v>
      </c>
      <c r="M409" s="3">
        <f>VLOOKUP(A409,'[1]Census Pivot-2'!$A$2:$F$471,5,FALSE)</f>
        <v>40150</v>
      </c>
      <c r="N409" s="3">
        <f t="shared" si="35"/>
        <v>324611</v>
      </c>
      <c r="O409" s="3">
        <f>VLOOKUP(A409,'[1]Census Pivot-2'!$A$2:$F$471,6, FALSE)</f>
        <v>1921821</v>
      </c>
      <c r="P409" s="17">
        <f t="shared" si="32"/>
        <v>4.2568036322181597E-3</v>
      </c>
      <c r="Q409" s="17">
        <f t="shared" si="32"/>
        <v>1.4403320528990127E-5</v>
      </c>
      <c r="R409" s="17">
        <f t="shared" si="32"/>
        <v>1.7531268661213711E-4</v>
      </c>
      <c r="S409" s="17">
        <f t="shared" si="32"/>
        <v>5.101540272736192E-4</v>
      </c>
      <c r="T409" s="17">
        <f t="shared" si="32"/>
        <v>4.4582814445828147E-3</v>
      </c>
      <c r="U409" s="17">
        <f t="shared" si="36"/>
        <v>4.4582814445828147E-3</v>
      </c>
      <c r="V409" s="17">
        <f t="shared" si="36"/>
        <v>8.1020051692641342E-4</v>
      </c>
    </row>
    <row r="410" spans="1:22" x14ac:dyDescent="0.2">
      <c r="A410" s="14" t="s">
        <v>424</v>
      </c>
      <c r="B410" s="15">
        <v>88</v>
      </c>
      <c r="C410" s="3">
        <v>0</v>
      </c>
      <c r="D410" s="3">
        <v>45</v>
      </c>
      <c r="E410" s="3">
        <v>93</v>
      </c>
      <c r="F410" s="3">
        <v>207</v>
      </c>
      <c r="G410" s="3">
        <f t="shared" si="33"/>
        <v>345</v>
      </c>
      <c r="H410" s="3">
        <f t="shared" si="34"/>
        <v>433</v>
      </c>
      <c r="I410" s="16">
        <v>32222.307000000001</v>
      </c>
      <c r="J410" s="3">
        <f>VLOOKUP(A410,'[1]Census Pivot-2'!A409:F878,2, FALSE)</f>
        <v>1391977</v>
      </c>
      <c r="K410" s="3">
        <f>VLOOKUP(A410,'[1]Census Pivot-2'!A409:F878,3, FALSE)</f>
        <v>161306</v>
      </c>
      <c r="L410" s="3">
        <f>VLOOKUP(A410,'[1]Census Pivot-2'!$A$2:$F$471,4, FALSE)</f>
        <v>87312</v>
      </c>
      <c r="M410" s="3">
        <f>VLOOKUP(A410,'[1]Census Pivot-2'!$A$2:$F$471,5,FALSE)</f>
        <v>36338</v>
      </c>
      <c r="N410" s="3">
        <f t="shared" si="35"/>
        <v>284956</v>
      </c>
      <c r="O410" s="3">
        <f>VLOOKUP(A410,'[1]Census Pivot-2'!$A$2:$F$471,6, FALSE)</f>
        <v>1676448</v>
      </c>
      <c r="P410" s="17">
        <f t="shared" si="32"/>
        <v>2.7310272973316281E-3</v>
      </c>
      <c r="Q410" s="17">
        <f t="shared" si="32"/>
        <v>0</v>
      </c>
      <c r="R410" s="17">
        <f t="shared" si="32"/>
        <v>2.7897288383569116E-4</v>
      </c>
      <c r="S410" s="17">
        <f t="shared" si="32"/>
        <v>1.0651456844420011E-3</v>
      </c>
      <c r="T410" s="17">
        <f t="shared" si="32"/>
        <v>5.6965160438108868E-3</v>
      </c>
      <c r="U410" s="17">
        <f t="shared" si="36"/>
        <v>5.6965160438108868E-3</v>
      </c>
      <c r="V410" s="17">
        <f t="shared" si="36"/>
        <v>1.2107132329201701E-3</v>
      </c>
    </row>
    <row r="411" spans="1:22" x14ac:dyDescent="0.2">
      <c r="A411" s="14" t="s">
        <v>425</v>
      </c>
      <c r="B411" s="15">
        <v>131</v>
      </c>
      <c r="C411" s="3">
        <v>0</v>
      </c>
      <c r="D411" s="3">
        <v>13</v>
      </c>
      <c r="E411" s="3">
        <v>51</v>
      </c>
      <c r="F411" s="3">
        <v>143</v>
      </c>
      <c r="G411" s="3">
        <f t="shared" si="33"/>
        <v>207</v>
      </c>
      <c r="H411" s="3">
        <f t="shared" si="34"/>
        <v>338</v>
      </c>
      <c r="I411" s="16">
        <v>29518.719999999994</v>
      </c>
      <c r="J411" s="3">
        <f>VLOOKUP(A411,'[1]Census Pivot-2'!A410:F879,2, FALSE)</f>
        <v>1504646</v>
      </c>
      <c r="K411" s="3">
        <f>VLOOKUP(A411,'[1]Census Pivot-2'!A410:F879,3, FALSE)</f>
        <v>184992</v>
      </c>
      <c r="L411" s="3">
        <f>VLOOKUP(A411,'[1]Census Pivot-2'!$A$2:$F$471,4, FALSE)</f>
        <v>96563</v>
      </c>
      <c r="M411" s="3">
        <f>VLOOKUP(A411,'[1]Census Pivot-2'!$A$2:$F$471,5,FALSE)</f>
        <v>37527</v>
      </c>
      <c r="N411" s="3">
        <f t="shared" si="35"/>
        <v>319082</v>
      </c>
      <c r="O411" s="3">
        <f>VLOOKUP(A411,'[1]Census Pivot-2'!$A$2:$F$471,6, FALSE)</f>
        <v>1824017</v>
      </c>
      <c r="P411" s="17">
        <f t="shared" si="32"/>
        <v>4.4378618043058784E-3</v>
      </c>
      <c r="Q411" s="17">
        <f t="shared" si="32"/>
        <v>0</v>
      </c>
      <c r="R411" s="17">
        <f t="shared" si="32"/>
        <v>7.0273309116069882E-5</v>
      </c>
      <c r="S411" s="17">
        <f t="shared" si="32"/>
        <v>5.2815260503505487E-4</v>
      </c>
      <c r="T411" s="17">
        <f t="shared" si="32"/>
        <v>3.8105897087430383E-3</v>
      </c>
      <c r="U411" s="17">
        <f t="shared" si="36"/>
        <v>3.8105897087430383E-3</v>
      </c>
      <c r="V411" s="17">
        <f t="shared" si="36"/>
        <v>6.4873606157664799E-4</v>
      </c>
    </row>
    <row r="412" spans="1:22" x14ac:dyDescent="0.2">
      <c r="A412" s="14" t="s">
        <v>426</v>
      </c>
      <c r="B412" s="15">
        <v>109</v>
      </c>
      <c r="C412" s="3">
        <v>0</v>
      </c>
      <c r="D412" s="3">
        <v>33</v>
      </c>
      <c r="E412" s="3">
        <v>101</v>
      </c>
      <c r="F412" s="3">
        <v>160</v>
      </c>
      <c r="G412" s="3">
        <f t="shared" si="33"/>
        <v>294</v>
      </c>
      <c r="H412" s="3">
        <f t="shared" si="34"/>
        <v>403</v>
      </c>
      <c r="I412" s="16">
        <v>27006.161</v>
      </c>
      <c r="J412" s="3">
        <f>VLOOKUP(A412,'[1]Census Pivot-2'!A411:F880,2, FALSE)</f>
        <v>1454121</v>
      </c>
      <c r="K412" s="3">
        <f>VLOOKUP(A412,'[1]Census Pivot-2'!A411:F880,3, FALSE)</f>
        <v>187986</v>
      </c>
      <c r="L412" s="3">
        <f>VLOOKUP(A412,'[1]Census Pivot-2'!$A$2:$F$471,4, FALSE)</f>
        <v>97923</v>
      </c>
      <c r="M412" s="3">
        <f>VLOOKUP(A412,'[1]Census Pivot-2'!$A$2:$F$471,5,FALSE)</f>
        <v>37589</v>
      </c>
      <c r="N412" s="3">
        <f t="shared" si="35"/>
        <v>323498</v>
      </c>
      <c r="O412" s="3">
        <f>VLOOKUP(A412,'[1]Census Pivot-2'!$A$2:$F$471,6, FALSE)</f>
        <v>1777619</v>
      </c>
      <c r="P412" s="17">
        <f t="shared" si="32"/>
        <v>4.0361160551475646E-3</v>
      </c>
      <c r="Q412" s="17">
        <f t="shared" si="32"/>
        <v>0</v>
      </c>
      <c r="R412" s="17">
        <f t="shared" si="32"/>
        <v>1.7554498739267817E-4</v>
      </c>
      <c r="S412" s="17">
        <f t="shared" si="32"/>
        <v>1.0314226484074221E-3</v>
      </c>
      <c r="T412" s="17">
        <f t="shared" si="32"/>
        <v>4.2565644204421507E-3</v>
      </c>
      <c r="U412" s="17">
        <f t="shared" si="36"/>
        <v>4.2565644204421507E-3</v>
      </c>
      <c r="V412" s="17">
        <f t="shared" si="36"/>
        <v>9.0881551045137842E-4</v>
      </c>
    </row>
    <row r="413" spans="1:22" x14ac:dyDescent="0.2">
      <c r="A413" s="14" t="s">
        <v>427</v>
      </c>
      <c r="B413" s="15">
        <v>139</v>
      </c>
      <c r="C413" s="3">
        <v>22</v>
      </c>
      <c r="D413" s="3">
        <v>25</v>
      </c>
      <c r="E413" s="3">
        <v>234</v>
      </c>
      <c r="F413" s="3">
        <v>514</v>
      </c>
      <c r="G413" s="3">
        <f t="shared" si="33"/>
        <v>773</v>
      </c>
      <c r="H413" s="3">
        <f t="shared" si="34"/>
        <v>934</v>
      </c>
      <c r="I413" s="16">
        <v>25182.066999999999</v>
      </c>
      <c r="J413" s="3">
        <f>VLOOKUP(A413,'[1]Census Pivot-2'!A412:F881,2, FALSE)</f>
        <v>4861608</v>
      </c>
      <c r="K413" s="3">
        <f>VLOOKUP(A413,'[1]Census Pivot-2'!A412:F881,3, FALSE)</f>
        <v>369187</v>
      </c>
      <c r="L413" s="3">
        <f>VLOOKUP(A413,'[1]Census Pivot-2'!$A$2:$F$471,4, FALSE)</f>
        <v>261494</v>
      </c>
      <c r="M413" s="3">
        <f>VLOOKUP(A413,'[1]Census Pivot-2'!$A$2:$F$471,5,FALSE)</f>
        <v>108898</v>
      </c>
      <c r="N413" s="3">
        <f t="shared" si="35"/>
        <v>739579</v>
      </c>
      <c r="O413" s="3">
        <f>VLOOKUP(A413,'[1]Census Pivot-2'!$A$2:$F$471,6, FALSE)</f>
        <v>5599420</v>
      </c>
      <c r="P413" s="17">
        <f t="shared" si="32"/>
        <v>5.5198010552509448E-3</v>
      </c>
      <c r="Q413" s="17">
        <f t="shared" si="32"/>
        <v>4.5252517274120007E-6</v>
      </c>
      <c r="R413" s="17">
        <f t="shared" si="32"/>
        <v>6.7716360543572767E-5</v>
      </c>
      <c r="S413" s="17">
        <f t="shared" si="32"/>
        <v>8.9485800821433763E-4</v>
      </c>
      <c r="T413" s="17">
        <f t="shared" si="32"/>
        <v>4.7200132233833495E-3</v>
      </c>
      <c r="U413" s="17">
        <f t="shared" si="36"/>
        <v>4.7200132233833495E-3</v>
      </c>
      <c r="V413" s="17">
        <f t="shared" si="36"/>
        <v>1.0451892225171347E-3</v>
      </c>
    </row>
    <row r="414" spans="1:22" x14ac:dyDescent="0.2">
      <c r="A414" s="14" t="s">
        <v>428</v>
      </c>
      <c r="B414" s="15">
        <v>115</v>
      </c>
      <c r="C414" s="3">
        <v>0</v>
      </c>
      <c r="E414" s="3">
        <v>225</v>
      </c>
      <c r="F414" s="3">
        <v>501</v>
      </c>
      <c r="G414" s="3">
        <f t="shared" si="33"/>
        <v>726</v>
      </c>
      <c r="H414" s="3">
        <f t="shared" si="34"/>
        <v>841</v>
      </c>
      <c r="I414" s="16">
        <v>30541.286</v>
      </c>
      <c r="J414" s="3">
        <f>VLOOKUP(A414,'[1]Census Pivot-2'!A413:F882,2, FALSE)</f>
        <v>4854587</v>
      </c>
      <c r="K414" s="3">
        <f>VLOOKUP(A414,'[1]Census Pivot-2'!A413:F882,3, FALSE)</f>
        <v>374896</v>
      </c>
      <c r="L414" s="3">
        <f>VLOOKUP(A414,'[1]Census Pivot-2'!$A$2:$F$471,4, FALSE)</f>
        <v>259912</v>
      </c>
      <c r="M414" s="3">
        <f>VLOOKUP(A414,'[1]Census Pivot-2'!$A$2:$F$471,5,FALSE)</f>
        <v>110657</v>
      </c>
      <c r="N414" s="3">
        <f t="shared" si="35"/>
        <v>745465</v>
      </c>
      <c r="O414" s="3">
        <f>VLOOKUP(A414,'[1]Census Pivot-2'!$A$2:$F$471,6, FALSE)</f>
        <v>5599318</v>
      </c>
      <c r="P414" s="17">
        <f t="shared" si="32"/>
        <v>3.7653948167081109E-3</v>
      </c>
      <c r="Q414" s="17">
        <f t="shared" si="32"/>
        <v>0</v>
      </c>
      <c r="R414" s="17">
        <f t="shared" si="32"/>
        <v>0</v>
      </c>
      <c r="S414" s="17">
        <f t="shared" si="32"/>
        <v>8.6567761396164858E-4</v>
      </c>
      <c r="T414" s="17">
        <f t="shared" si="32"/>
        <v>4.5275039084739328E-3</v>
      </c>
      <c r="U414" s="17">
        <f t="shared" si="36"/>
        <v>4.5275039084739328E-3</v>
      </c>
      <c r="V414" s="17">
        <f t="shared" si="36"/>
        <v>9.7388878082807376E-4</v>
      </c>
    </row>
    <row r="415" spans="1:22" x14ac:dyDescent="0.2">
      <c r="A415" s="14" t="s">
        <v>429</v>
      </c>
      <c r="B415" s="15">
        <v>110</v>
      </c>
      <c r="C415" s="3">
        <v>0</v>
      </c>
      <c r="D415" s="3">
        <v>33</v>
      </c>
      <c r="E415" s="3">
        <v>241</v>
      </c>
      <c r="F415" s="3">
        <v>532</v>
      </c>
      <c r="G415" s="3">
        <f t="shared" si="33"/>
        <v>806</v>
      </c>
      <c r="H415" s="3">
        <f t="shared" si="34"/>
        <v>916</v>
      </c>
      <c r="I415" s="16">
        <v>24254.453999999998</v>
      </c>
      <c r="J415" s="3">
        <f>VLOOKUP(A415,'[1]Census Pivot-2'!A414:F883,2, FALSE)</f>
        <v>4716633</v>
      </c>
      <c r="K415" s="3">
        <f>VLOOKUP(A415,'[1]Census Pivot-2'!A414:F883,3, FALSE)</f>
        <v>372766</v>
      </c>
      <c r="L415" s="3">
        <f>VLOOKUP(A415,'[1]Census Pivot-2'!$A$2:$F$471,4, FALSE)</f>
        <v>251436</v>
      </c>
      <c r="M415" s="3">
        <f>VLOOKUP(A415,'[1]Census Pivot-2'!$A$2:$F$471,5,FALSE)</f>
        <v>109639</v>
      </c>
      <c r="N415" s="3">
        <f t="shared" si="35"/>
        <v>733841</v>
      </c>
      <c r="O415" s="3">
        <f>VLOOKUP(A415,'[1]Census Pivot-2'!$A$2:$F$471,6, FALSE)</f>
        <v>5449940</v>
      </c>
      <c r="P415" s="17">
        <f t="shared" si="32"/>
        <v>4.5352494844864378E-3</v>
      </c>
      <c r="Q415" s="17">
        <f t="shared" si="32"/>
        <v>0</v>
      </c>
      <c r="R415" s="17">
        <f t="shared" si="32"/>
        <v>8.8527387154407858E-5</v>
      </c>
      <c r="S415" s="17">
        <f t="shared" si="32"/>
        <v>9.5849440811976005E-4</v>
      </c>
      <c r="T415" s="17">
        <f t="shared" si="32"/>
        <v>4.852287963224765E-3</v>
      </c>
      <c r="U415" s="17">
        <f t="shared" si="36"/>
        <v>4.852287963224765E-3</v>
      </c>
      <c r="V415" s="17">
        <f t="shared" si="36"/>
        <v>1.0983305647953713E-3</v>
      </c>
    </row>
    <row r="416" spans="1:22" x14ac:dyDescent="0.2">
      <c r="A416" s="14" t="s">
        <v>430</v>
      </c>
      <c r="B416" s="15">
        <v>118</v>
      </c>
      <c r="C416" s="3">
        <v>0</v>
      </c>
      <c r="D416" s="3">
        <v>37</v>
      </c>
      <c r="E416" s="3">
        <v>257</v>
      </c>
      <c r="F416" s="3">
        <v>546</v>
      </c>
      <c r="G416" s="3">
        <f t="shared" si="33"/>
        <v>840</v>
      </c>
      <c r="H416" s="3">
        <f t="shared" si="34"/>
        <v>958</v>
      </c>
      <c r="I416" s="16">
        <v>28365</v>
      </c>
      <c r="J416" s="3">
        <f>VLOOKUP(A416,'[1]Census Pivot-2'!A415:F884,2, FALSE)</f>
        <v>5148458</v>
      </c>
      <c r="K416" s="3">
        <f>VLOOKUP(A416,'[1]Census Pivot-2'!A415:F884,3, FALSE)</f>
        <v>427685</v>
      </c>
      <c r="L416" s="3">
        <f>VLOOKUP(A416,'[1]Census Pivot-2'!$A$2:$F$471,4, FALSE)</f>
        <v>273364</v>
      </c>
      <c r="M416" s="3">
        <f>VLOOKUP(A416,'[1]Census Pivot-2'!$A$2:$F$471,5,FALSE)</f>
        <v>121166</v>
      </c>
      <c r="N416" s="3">
        <f t="shared" si="35"/>
        <v>822215</v>
      </c>
      <c r="O416" s="3">
        <f>VLOOKUP(A416,'[1]Census Pivot-2'!$A$2:$F$471,6, FALSE)</f>
        <v>5972135</v>
      </c>
      <c r="P416" s="17">
        <f t="shared" si="32"/>
        <v>4.1600564075445091E-3</v>
      </c>
      <c r="Q416" s="17">
        <f t="shared" si="32"/>
        <v>0</v>
      </c>
      <c r="R416" s="17">
        <f t="shared" si="32"/>
        <v>8.6512269544173861E-5</v>
      </c>
      <c r="S416" s="17">
        <f t="shared" si="32"/>
        <v>9.4013842349394941E-4</v>
      </c>
      <c r="T416" s="17">
        <f t="shared" si="32"/>
        <v>4.5062146146608783E-3</v>
      </c>
      <c r="U416" s="17">
        <f t="shared" si="36"/>
        <v>4.5062146146608783E-3</v>
      </c>
      <c r="V416" s="17">
        <f t="shared" si="36"/>
        <v>1.0216305954038785E-3</v>
      </c>
    </row>
    <row r="417" spans="1:22" x14ac:dyDescent="0.2">
      <c r="A417" s="14" t="s">
        <v>431</v>
      </c>
      <c r="B417" s="15">
        <v>96</v>
      </c>
      <c r="C417" s="3">
        <v>24</v>
      </c>
      <c r="D417" s="3">
        <v>70</v>
      </c>
      <c r="E417" s="3">
        <v>228</v>
      </c>
      <c r="F417" s="3">
        <v>642</v>
      </c>
      <c r="G417" s="3">
        <f t="shared" si="33"/>
        <v>940</v>
      </c>
      <c r="H417" s="3">
        <f t="shared" si="34"/>
        <v>1060</v>
      </c>
      <c r="I417" s="16">
        <v>343391.16899999994</v>
      </c>
      <c r="J417" s="3">
        <f>VLOOKUP(A417,'[1]Census Pivot-2'!A416:F885,2, FALSE)</f>
        <v>4820615</v>
      </c>
      <c r="K417" s="3">
        <f>VLOOKUP(A417,'[1]Census Pivot-2'!A416:F885,3, FALSE)</f>
        <v>408749</v>
      </c>
      <c r="L417" s="3">
        <f>VLOOKUP(A417,'[1]Census Pivot-2'!$A$2:$F$471,4, FALSE)</f>
        <v>252239</v>
      </c>
      <c r="M417" s="3">
        <f>VLOOKUP(A417,'[1]Census Pivot-2'!$A$2:$F$471,5,FALSE)</f>
        <v>117272</v>
      </c>
      <c r="N417" s="3">
        <f t="shared" si="35"/>
        <v>778260</v>
      </c>
      <c r="O417" s="3">
        <f>VLOOKUP(A417,'[1]Census Pivot-2'!$A$2:$F$471,6, FALSE)</f>
        <v>5597184</v>
      </c>
      <c r="P417" s="17">
        <f t="shared" si="32"/>
        <v>2.7956455688585286E-4</v>
      </c>
      <c r="Q417" s="17">
        <f t="shared" si="32"/>
        <v>4.9786178734456079E-6</v>
      </c>
      <c r="R417" s="17">
        <f t="shared" si="32"/>
        <v>1.7125424160059107E-4</v>
      </c>
      <c r="S417" s="17">
        <f t="shared" si="32"/>
        <v>9.0390463013253304E-4</v>
      </c>
      <c r="T417" s="17">
        <f t="shared" si="32"/>
        <v>5.4744525547445258E-3</v>
      </c>
      <c r="U417" s="17">
        <f t="shared" si="36"/>
        <v>5.4744525547445258E-3</v>
      </c>
      <c r="V417" s="17">
        <f t="shared" si="36"/>
        <v>1.2078225785727135E-3</v>
      </c>
    </row>
    <row r="418" spans="1:22" x14ac:dyDescent="0.2">
      <c r="A418" s="14" t="s">
        <v>432</v>
      </c>
      <c r="B418" s="15">
        <v>81</v>
      </c>
      <c r="C418" s="3">
        <v>35</v>
      </c>
      <c r="D418" s="3">
        <v>44</v>
      </c>
      <c r="E418" s="3">
        <v>193</v>
      </c>
      <c r="F418" s="3">
        <v>560</v>
      </c>
      <c r="G418" s="3">
        <f t="shared" si="33"/>
        <v>797</v>
      </c>
      <c r="H418" s="3">
        <f t="shared" si="34"/>
        <v>913</v>
      </c>
      <c r="I418" s="16">
        <v>327257.54300000001</v>
      </c>
      <c r="J418" s="3">
        <f>VLOOKUP(A418,'[1]Census Pivot-2'!A417:F886,2, FALSE)</f>
        <v>4866142</v>
      </c>
      <c r="K418" s="3">
        <f>VLOOKUP(A418,'[1]Census Pivot-2'!A417:F886,3, FALSE)</f>
        <v>435384</v>
      </c>
      <c r="L418" s="3">
        <f>VLOOKUP(A418,'[1]Census Pivot-2'!$A$2:$F$471,4, FALSE)</f>
        <v>258237</v>
      </c>
      <c r="M418" s="3">
        <f>VLOOKUP(A418,'[1]Census Pivot-2'!$A$2:$F$471,5,FALSE)</f>
        <v>120652</v>
      </c>
      <c r="N418" s="3">
        <f t="shared" si="35"/>
        <v>814273</v>
      </c>
      <c r="O418" s="3">
        <f>VLOOKUP(A418,'[1]Census Pivot-2'!$A$2:$F$471,6, FALSE)</f>
        <v>5678734</v>
      </c>
      <c r="P418" s="17">
        <f t="shared" si="32"/>
        <v>2.4751148363904939E-4</v>
      </c>
      <c r="Q418" s="17">
        <f t="shared" si="32"/>
        <v>7.1925562385972296E-6</v>
      </c>
      <c r="R418" s="17">
        <f t="shared" si="32"/>
        <v>1.0106021351266928E-4</v>
      </c>
      <c r="S418" s="17">
        <f t="shared" si="32"/>
        <v>7.4737547291828829E-4</v>
      </c>
      <c r="T418" s="17">
        <f t="shared" si="32"/>
        <v>4.6414481318171269E-3</v>
      </c>
      <c r="U418" s="17">
        <f t="shared" si="36"/>
        <v>4.6414481318171269E-3</v>
      </c>
      <c r="V418" s="17">
        <f t="shared" si="36"/>
        <v>9.7878721264244299E-4</v>
      </c>
    </row>
    <row r="419" spans="1:22" x14ac:dyDescent="0.2">
      <c r="A419" s="14" t="s">
        <v>433</v>
      </c>
      <c r="B419" s="15">
        <v>87</v>
      </c>
      <c r="C419" s="3">
        <v>0</v>
      </c>
      <c r="D419" s="3">
        <v>52</v>
      </c>
      <c r="E419" s="3">
        <v>238</v>
      </c>
      <c r="F419" s="3">
        <v>595</v>
      </c>
      <c r="G419" s="3">
        <f t="shared" si="33"/>
        <v>885</v>
      </c>
      <c r="H419" s="3">
        <f t="shared" si="34"/>
        <v>972</v>
      </c>
      <c r="I419" s="16">
        <v>334915.92600000004</v>
      </c>
      <c r="J419" s="3">
        <f>VLOOKUP(A419,'[1]Census Pivot-2'!A418:F887,2, FALSE)</f>
        <v>4865074</v>
      </c>
      <c r="K419" s="3">
        <f>VLOOKUP(A419,'[1]Census Pivot-2'!A418:F887,3, FALSE)</f>
        <v>457668</v>
      </c>
      <c r="L419" s="3">
        <f>VLOOKUP(A419,'[1]Census Pivot-2'!$A$2:$F$471,4, FALSE)</f>
        <v>259859</v>
      </c>
      <c r="M419" s="3">
        <f>VLOOKUP(A419,'[1]Census Pivot-2'!$A$2:$F$471,5,FALSE)</f>
        <v>121942</v>
      </c>
      <c r="N419" s="3">
        <f t="shared" si="35"/>
        <v>839469</v>
      </c>
      <c r="O419" s="3">
        <f>VLOOKUP(A419,'[1]Census Pivot-2'!$A$2:$F$471,6, FALSE)</f>
        <v>5702115</v>
      </c>
      <c r="P419" s="17">
        <f t="shared" si="32"/>
        <v>2.5976668544570793E-4</v>
      </c>
      <c r="Q419" s="17">
        <f t="shared" si="32"/>
        <v>0</v>
      </c>
      <c r="R419" s="17">
        <f t="shared" si="32"/>
        <v>1.1361947962278333E-4</v>
      </c>
      <c r="S419" s="17">
        <f t="shared" si="32"/>
        <v>9.1588130486148253E-4</v>
      </c>
      <c r="T419" s="17">
        <f t="shared" si="32"/>
        <v>4.8793688802873493E-3</v>
      </c>
      <c r="U419" s="17">
        <f t="shared" si="36"/>
        <v>4.8793688802873493E-3</v>
      </c>
      <c r="V419" s="17">
        <f t="shared" si="36"/>
        <v>1.0542378575027786E-3</v>
      </c>
    </row>
    <row r="420" spans="1:22" x14ac:dyDescent="0.2">
      <c r="A420" s="14" t="s">
        <v>434</v>
      </c>
      <c r="B420" s="15">
        <v>134</v>
      </c>
      <c r="C420" s="3">
        <v>35</v>
      </c>
      <c r="D420" s="3">
        <v>45</v>
      </c>
      <c r="E420" s="3">
        <v>158</v>
      </c>
      <c r="F420" s="3">
        <v>471</v>
      </c>
      <c r="G420" s="3">
        <f t="shared" si="33"/>
        <v>674</v>
      </c>
      <c r="H420" s="3">
        <f t="shared" si="34"/>
        <v>843</v>
      </c>
      <c r="I420" s="16">
        <v>331714.46099999989</v>
      </c>
      <c r="J420" s="3">
        <f>VLOOKUP(A420,'[1]Census Pivot-2'!A419:F888,2, FALSE)</f>
        <v>4838086</v>
      </c>
      <c r="K420" s="3">
        <f>VLOOKUP(A420,'[1]Census Pivot-2'!A419:F888,3, FALSE)</f>
        <v>474608</v>
      </c>
      <c r="L420" s="3">
        <f>VLOOKUP(A420,'[1]Census Pivot-2'!$A$2:$F$471,4, FALSE)</f>
        <v>257186</v>
      </c>
      <c r="M420" s="3">
        <f>VLOOKUP(A420,'[1]Census Pivot-2'!$A$2:$F$471,5,FALSE)</f>
        <v>122997</v>
      </c>
      <c r="N420" s="3">
        <f t="shared" si="35"/>
        <v>854791</v>
      </c>
      <c r="O420" s="3">
        <f>VLOOKUP(A420,'[1]Census Pivot-2'!$A$2:$F$471,6, FALSE)</f>
        <v>5693776</v>
      </c>
      <c r="P420" s="17">
        <f t="shared" si="32"/>
        <v>4.0396188817345545E-4</v>
      </c>
      <c r="Q420" s="17">
        <f t="shared" si="32"/>
        <v>7.2342657819641901E-6</v>
      </c>
      <c r="R420" s="17">
        <f t="shared" si="32"/>
        <v>9.4815089505444498E-5</v>
      </c>
      <c r="S420" s="17">
        <f t="shared" si="32"/>
        <v>6.14341371614318E-4</v>
      </c>
      <c r="T420" s="17">
        <f t="shared" si="32"/>
        <v>3.8293616917485793E-3</v>
      </c>
      <c r="U420" s="17">
        <f t="shared" si="36"/>
        <v>3.8293616917485793E-3</v>
      </c>
      <c r="V420" s="17">
        <f t="shared" si="36"/>
        <v>7.8849683723857639E-4</v>
      </c>
    </row>
    <row r="421" spans="1:22" x14ac:dyDescent="0.2">
      <c r="A421" s="14" t="s">
        <v>435</v>
      </c>
      <c r="B421" s="15">
        <v>106</v>
      </c>
      <c r="C421" s="3">
        <v>23</v>
      </c>
      <c r="D421" s="3">
        <v>105</v>
      </c>
      <c r="E421" s="3">
        <v>180</v>
      </c>
      <c r="F421" s="3">
        <v>521</v>
      </c>
      <c r="G421" s="3">
        <f t="shared" si="33"/>
        <v>806</v>
      </c>
      <c r="H421" s="3">
        <f t="shared" si="34"/>
        <v>935</v>
      </c>
      <c r="I421" s="16">
        <v>332023.17400000006</v>
      </c>
      <c r="J421" s="3">
        <f>VLOOKUP(A421,'[1]Census Pivot-2'!A420:F889,2, FALSE)</f>
        <v>4923416</v>
      </c>
      <c r="K421" s="3">
        <f>VLOOKUP(A421,'[1]Census Pivot-2'!A420:F889,3, FALSE)</f>
        <v>513232</v>
      </c>
      <c r="L421" s="3">
        <f>VLOOKUP(A421,'[1]Census Pivot-2'!$A$2:$F$471,4, FALSE)</f>
        <v>269252</v>
      </c>
      <c r="M421" s="3">
        <f>VLOOKUP(A421,'[1]Census Pivot-2'!$A$2:$F$471,5,FALSE)</f>
        <v>126275</v>
      </c>
      <c r="N421" s="3">
        <f t="shared" si="35"/>
        <v>908759</v>
      </c>
      <c r="O421" s="3">
        <f>VLOOKUP(A421,'[1]Census Pivot-2'!$A$2:$F$471,6, FALSE)</f>
        <v>5832175</v>
      </c>
      <c r="P421" s="17">
        <f t="shared" si="32"/>
        <v>3.1925482406237096E-4</v>
      </c>
      <c r="Q421" s="17">
        <f t="shared" si="32"/>
        <v>4.6715532467701286E-6</v>
      </c>
      <c r="R421" s="17">
        <f t="shared" si="32"/>
        <v>2.0458584032172585E-4</v>
      </c>
      <c r="S421" s="17">
        <f t="shared" si="32"/>
        <v>6.6851871109592498E-4</v>
      </c>
      <c r="T421" s="17">
        <f t="shared" si="32"/>
        <v>4.1259156602652938E-3</v>
      </c>
      <c r="U421" s="17">
        <f t="shared" si="36"/>
        <v>4.1259156602652938E-3</v>
      </c>
      <c r="V421" s="17">
        <f t="shared" si="36"/>
        <v>8.8692381588517969E-4</v>
      </c>
    </row>
    <row r="422" spans="1:22" x14ac:dyDescent="0.2">
      <c r="A422" s="14" t="s">
        <v>436</v>
      </c>
      <c r="B422" s="15">
        <v>112</v>
      </c>
      <c r="C422" s="3">
        <v>0</v>
      </c>
      <c r="F422" s="3">
        <v>10</v>
      </c>
      <c r="G422" s="3">
        <f t="shared" si="33"/>
        <v>10</v>
      </c>
      <c r="H422" s="3">
        <f t="shared" si="34"/>
        <v>122</v>
      </c>
      <c r="I422" s="16">
        <v>331624.00899999996</v>
      </c>
      <c r="J422" s="3">
        <f>VLOOKUP(A422,'[1]Census Pivot-2'!A421:F890,2, FALSE)</f>
        <v>457103</v>
      </c>
      <c r="K422" s="3">
        <f>VLOOKUP(A422,'[1]Census Pivot-2'!A421:F890,3, FALSE)</f>
        <v>33328</v>
      </c>
      <c r="L422" s="3">
        <f>VLOOKUP(A422,'[1]Census Pivot-2'!$A$2:$F$471,4, FALSE)</f>
        <v>21283</v>
      </c>
      <c r="M422" s="3">
        <f>VLOOKUP(A422,'[1]Census Pivot-2'!$A$2:$F$471,5,FALSE)</f>
        <v>7884</v>
      </c>
      <c r="N422" s="3">
        <f t="shared" si="35"/>
        <v>62495</v>
      </c>
      <c r="O422" s="3">
        <f>VLOOKUP(A422,'[1]Census Pivot-2'!$A$2:$F$471,6, FALSE)</f>
        <v>519426</v>
      </c>
      <c r="P422" s="17">
        <f t="shared" si="32"/>
        <v>3.3773187996168281E-4</v>
      </c>
      <c r="Q422" s="17">
        <f t="shared" si="32"/>
        <v>0</v>
      </c>
      <c r="R422" s="17">
        <f t="shared" si="32"/>
        <v>0</v>
      </c>
      <c r="S422" s="17">
        <f t="shared" si="32"/>
        <v>0</v>
      </c>
      <c r="T422" s="17">
        <f t="shared" si="32"/>
        <v>1.2683916793505834E-3</v>
      </c>
      <c r="U422" s="17">
        <f t="shared" si="36"/>
        <v>1.2683916793505834E-3</v>
      </c>
      <c r="V422" s="17">
        <f t="shared" si="36"/>
        <v>1.6001280102408193E-4</v>
      </c>
    </row>
    <row r="423" spans="1:22" x14ac:dyDescent="0.2">
      <c r="A423" s="14" t="s">
        <v>437</v>
      </c>
      <c r="B423" s="15">
        <v>114</v>
      </c>
      <c r="C423" s="3">
        <v>0</v>
      </c>
      <c r="F423" s="3">
        <v>10</v>
      </c>
      <c r="G423" s="3">
        <f t="shared" si="33"/>
        <v>10</v>
      </c>
      <c r="H423" s="3">
        <f t="shared" si="34"/>
        <v>124</v>
      </c>
      <c r="I423" s="16">
        <v>329068.70100000006</v>
      </c>
      <c r="J423" s="3">
        <f>VLOOKUP(A423,'[1]Census Pivot-2'!A422:F891,2, FALSE)</f>
        <v>525307</v>
      </c>
      <c r="K423" s="3">
        <f>VLOOKUP(A423,'[1]Census Pivot-2'!A422:F891,3, FALSE)</f>
        <v>41134</v>
      </c>
      <c r="L423" s="3">
        <f>VLOOKUP(A423,'[1]Census Pivot-2'!$A$2:$F$471,4, FALSE)</f>
        <v>24625</v>
      </c>
      <c r="M423" s="3">
        <f>VLOOKUP(A423,'[1]Census Pivot-2'!$A$2:$F$471,5,FALSE)</f>
        <v>9434</v>
      </c>
      <c r="N423" s="3">
        <f t="shared" si="35"/>
        <v>75193</v>
      </c>
      <c r="O423" s="3">
        <f>VLOOKUP(A423,'[1]Census Pivot-2'!$A$2:$F$471,6, FALSE)</f>
        <v>600605</v>
      </c>
      <c r="P423" s="17">
        <f t="shared" si="32"/>
        <v>3.4643221811605834E-4</v>
      </c>
      <c r="Q423" s="17">
        <f t="shared" si="32"/>
        <v>0</v>
      </c>
      <c r="R423" s="17">
        <f t="shared" si="32"/>
        <v>0</v>
      </c>
      <c r="S423" s="17">
        <f t="shared" si="32"/>
        <v>0</v>
      </c>
      <c r="T423" s="17">
        <f t="shared" si="32"/>
        <v>1.0599957600169599E-3</v>
      </c>
      <c r="U423" s="17">
        <f t="shared" si="36"/>
        <v>1.0599957600169599E-3</v>
      </c>
      <c r="V423" s="17">
        <f t="shared" si="36"/>
        <v>1.329911028952163E-4</v>
      </c>
    </row>
    <row r="424" spans="1:22" x14ac:dyDescent="0.2">
      <c r="A424" s="14" t="s">
        <v>438</v>
      </c>
      <c r="B424" s="15">
        <v>89</v>
      </c>
      <c r="C424" s="3">
        <v>0</v>
      </c>
      <c r="F424" s="3">
        <v>22</v>
      </c>
      <c r="G424" s="3">
        <f t="shared" si="33"/>
        <v>22</v>
      </c>
      <c r="H424" s="3">
        <f t="shared" si="34"/>
        <v>111</v>
      </c>
      <c r="I424" s="16">
        <v>327964.51499999996</v>
      </c>
      <c r="J424" s="3">
        <f>VLOOKUP(A424,'[1]Census Pivot-2'!A423:F892,2, FALSE)</f>
        <v>557590</v>
      </c>
      <c r="K424" s="3">
        <f>VLOOKUP(A424,'[1]Census Pivot-2'!A423:F892,3, FALSE)</f>
        <v>42335</v>
      </c>
      <c r="L424" s="3">
        <f>VLOOKUP(A424,'[1]Census Pivot-2'!$A$2:$F$471,4, FALSE)</f>
        <v>24834</v>
      </c>
      <c r="M424" s="3">
        <f>VLOOKUP(A424,'[1]Census Pivot-2'!$A$2:$F$471,5,FALSE)</f>
        <v>9253</v>
      </c>
      <c r="N424" s="3">
        <f t="shared" si="35"/>
        <v>76422</v>
      </c>
      <c r="O424" s="3">
        <f>VLOOKUP(A424,'[1]Census Pivot-2'!$A$2:$F$471,6, FALSE)</f>
        <v>633559</v>
      </c>
      <c r="P424" s="17">
        <f t="shared" si="32"/>
        <v>2.7137082193175687E-4</v>
      </c>
      <c r="Q424" s="17">
        <f t="shared" si="32"/>
        <v>0</v>
      </c>
      <c r="R424" s="17">
        <f t="shared" si="32"/>
        <v>0</v>
      </c>
      <c r="S424" s="17">
        <f t="shared" si="32"/>
        <v>0</v>
      </c>
      <c r="T424" s="17">
        <f t="shared" si="32"/>
        <v>2.3776072625094563E-3</v>
      </c>
      <c r="U424" s="17">
        <f t="shared" si="36"/>
        <v>2.3776072625094563E-3</v>
      </c>
      <c r="V424" s="17">
        <f t="shared" si="36"/>
        <v>2.878752191777237E-4</v>
      </c>
    </row>
    <row r="425" spans="1:22" x14ac:dyDescent="0.2">
      <c r="A425" s="14" t="s">
        <v>439</v>
      </c>
      <c r="B425" s="15">
        <v>126</v>
      </c>
      <c r="C425" s="3">
        <v>0</v>
      </c>
      <c r="F425" s="3">
        <v>12</v>
      </c>
      <c r="G425" s="3">
        <f t="shared" si="33"/>
        <v>12</v>
      </c>
      <c r="H425" s="3">
        <f t="shared" si="34"/>
        <v>138</v>
      </c>
      <c r="I425" s="16">
        <v>323687</v>
      </c>
      <c r="J425" s="3">
        <f>VLOOKUP(A425,'[1]Census Pivot-2'!A424:F893,2, FALSE)</f>
        <v>493835</v>
      </c>
      <c r="K425" s="3">
        <f>VLOOKUP(A425,'[1]Census Pivot-2'!A424:F893,3, FALSE)</f>
        <v>41833</v>
      </c>
      <c r="L425" s="3">
        <f>VLOOKUP(A425,'[1]Census Pivot-2'!$A$2:$F$471,4, FALSE)</f>
        <v>22434</v>
      </c>
      <c r="M425" s="3">
        <f>VLOOKUP(A425,'[1]Census Pivot-2'!$A$2:$F$471,5,FALSE)</f>
        <v>8757</v>
      </c>
      <c r="N425" s="3">
        <f t="shared" si="35"/>
        <v>73024</v>
      </c>
      <c r="O425" s="3">
        <f>VLOOKUP(A425,'[1]Census Pivot-2'!$A$2:$F$471,6, FALSE)</f>
        <v>566391</v>
      </c>
      <c r="P425" s="17">
        <f t="shared" ref="P425:T426" si="37">B425/I425</f>
        <v>3.8926493804199738E-4</v>
      </c>
      <c r="Q425" s="17">
        <f t="shared" si="37"/>
        <v>0</v>
      </c>
      <c r="R425" s="17">
        <f t="shared" si="37"/>
        <v>0</v>
      </c>
      <c r="S425" s="17">
        <f t="shared" si="37"/>
        <v>0</v>
      </c>
      <c r="T425" s="17">
        <f t="shared" si="37"/>
        <v>1.3703323055841042E-3</v>
      </c>
      <c r="U425" s="17">
        <f t="shared" si="36"/>
        <v>1.3703323055841042E-3</v>
      </c>
      <c r="V425" s="17">
        <f t="shared" si="36"/>
        <v>1.6432953549517967E-4</v>
      </c>
    </row>
    <row r="426" spans="1:22" x14ac:dyDescent="0.2">
      <c r="A426" s="14" t="s">
        <v>440</v>
      </c>
      <c r="B426" s="15">
        <v>117</v>
      </c>
      <c r="C426" s="3">
        <v>0</v>
      </c>
      <c r="F426" s="3">
        <v>22</v>
      </c>
      <c r="G426" s="3">
        <f t="shared" si="33"/>
        <v>22</v>
      </c>
      <c r="H426" s="3">
        <f t="shared" si="34"/>
        <v>139</v>
      </c>
      <c r="I426" s="16">
        <v>431513.32899999997</v>
      </c>
      <c r="J426" s="3">
        <f>VLOOKUP(A426,'[1]Census Pivot-2'!A425:F894,2, FALSE)</f>
        <v>535415</v>
      </c>
      <c r="K426" s="3">
        <f>VLOOKUP(A426,'[1]Census Pivot-2'!A425:F894,3, FALSE)</f>
        <v>55233</v>
      </c>
      <c r="L426" s="3">
        <f>VLOOKUP(A426,'[1]Census Pivot-2'!$A$2:$F$471,4, FALSE)</f>
        <v>26931</v>
      </c>
      <c r="M426" s="3">
        <f>VLOOKUP(A426,'[1]Census Pivot-2'!$A$2:$F$471,5,FALSE)</f>
        <v>10586</v>
      </c>
      <c r="N426" s="3">
        <f t="shared" si="35"/>
        <v>92750</v>
      </c>
      <c r="O426" s="3">
        <f>VLOOKUP(A426,'[1]Census Pivot-2'!$A$2:$F$471,6, FALSE)</f>
        <v>628165</v>
      </c>
      <c r="P426" s="17">
        <f t="shared" si="37"/>
        <v>2.7113878561095387E-4</v>
      </c>
      <c r="Q426" s="17">
        <f t="shared" si="37"/>
        <v>0</v>
      </c>
      <c r="R426" s="17">
        <f t="shared" si="37"/>
        <v>0</v>
      </c>
      <c r="S426" s="17">
        <f t="shared" si="37"/>
        <v>0</v>
      </c>
      <c r="T426" s="17">
        <f t="shared" si="37"/>
        <v>2.0782165123748348E-3</v>
      </c>
      <c r="U426" s="17">
        <f t="shared" si="36"/>
        <v>2.0782165123748348E-3</v>
      </c>
      <c r="V426" s="17">
        <f t="shared" si="36"/>
        <v>2.371967654986523E-4</v>
      </c>
    </row>
    <row r="427" spans="1:22" x14ac:dyDescent="0.2">
      <c r="B427" s="15"/>
      <c r="I427" s="16"/>
    </row>
    <row r="428" spans="1:22" x14ac:dyDescent="0.2">
      <c r="B428" s="15"/>
      <c r="I428" s="16"/>
    </row>
    <row r="429" spans="1:22" x14ac:dyDescent="0.2">
      <c r="B429" s="15"/>
      <c r="I429" s="16"/>
    </row>
    <row r="430" spans="1:22" x14ac:dyDescent="0.2">
      <c r="B430" s="15"/>
      <c r="I430" s="16"/>
    </row>
    <row r="431" spans="1:22" x14ac:dyDescent="0.2">
      <c r="B431" s="15"/>
      <c r="I431" s="16"/>
    </row>
    <row r="432" spans="1:22" x14ac:dyDescent="0.2">
      <c r="B432" s="15"/>
      <c r="I432" s="16"/>
    </row>
    <row r="433" spans="2:9" x14ac:dyDescent="0.2">
      <c r="B433" s="15"/>
      <c r="I433" s="16"/>
    </row>
    <row r="434" spans="2:9" x14ac:dyDescent="0.2">
      <c r="B434" s="15"/>
      <c r="I434" s="16"/>
    </row>
    <row r="435" spans="2:9" x14ac:dyDescent="0.2">
      <c r="B435" s="15"/>
      <c r="I435" s="16"/>
    </row>
    <row r="436" spans="2:9" x14ac:dyDescent="0.2">
      <c r="B436" s="15"/>
      <c r="I436" s="16"/>
    </row>
    <row r="437" spans="2:9" x14ac:dyDescent="0.2">
      <c r="B437" s="15"/>
      <c r="I437" s="16"/>
    </row>
    <row r="438" spans="2:9" x14ac:dyDescent="0.2">
      <c r="B438" s="15"/>
      <c r="I438" s="16"/>
    </row>
    <row r="439" spans="2:9" x14ac:dyDescent="0.2">
      <c r="B439" s="15"/>
      <c r="I439" s="16"/>
    </row>
    <row r="440" spans="2:9" x14ac:dyDescent="0.2">
      <c r="B440" s="15"/>
      <c r="I440" s="16"/>
    </row>
    <row r="441" spans="2:9" x14ac:dyDescent="0.2">
      <c r="B441" s="15"/>
      <c r="I441" s="16"/>
    </row>
    <row r="442" spans="2:9" x14ac:dyDescent="0.2">
      <c r="B442" s="15"/>
      <c r="I442" s="16"/>
    </row>
    <row r="443" spans="2:9" x14ac:dyDescent="0.2">
      <c r="B443" s="15"/>
      <c r="I443" s="16"/>
    </row>
    <row r="444" spans="2:9" x14ac:dyDescent="0.2">
      <c r="B444" s="15"/>
      <c r="I444" s="16"/>
    </row>
    <row r="445" spans="2:9" x14ac:dyDescent="0.2">
      <c r="B445" s="15"/>
      <c r="I445" s="16"/>
    </row>
    <row r="446" spans="2:9" x14ac:dyDescent="0.2">
      <c r="B446" s="15"/>
      <c r="I446" s="16"/>
    </row>
    <row r="447" spans="2:9" x14ac:dyDescent="0.2">
      <c r="B447" s="15"/>
      <c r="I447" s="16"/>
    </row>
    <row r="448" spans="2:9" x14ac:dyDescent="0.2">
      <c r="B448" s="15"/>
      <c r="I448" s="16"/>
    </row>
    <row r="449" spans="2:9" x14ac:dyDescent="0.2">
      <c r="B449" s="15"/>
      <c r="I449" s="16"/>
    </row>
    <row r="450" spans="2:9" x14ac:dyDescent="0.2">
      <c r="B450" s="15"/>
      <c r="I450" s="16"/>
    </row>
    <row r="451" spans="2:9" x14ac:dyDescent="0.2">
      <c r="B451" s="15"/>
      <c r="I451" s="16"/>
    </row>
    <row r="452" spans="2:9" x14ac:dyDescent="0.2">
      <c r="B452" s="15"/>
      <c r="I452" s="16"/>
    </row>
    <row r="453" spans="2:9" x14ac:dyDescent="0.2">
      <c r="B453" s="15"/>
      <c r="I453" s="16"/>
    </row>
    <row r="454" spans="2:9" x14ac:dyDescent="0.2">
      <c r="B454" s="15"/>
      <c r="I454" s="16"/>
    </row>
    <row r="455" spans="2:9" x14ac:dyDescent="0.2">
      <c r="B455" s="15"/>
      <c r="I455" s="16"/>
    </row>
    <row r="456" spans="2:9" x14ac:dyDescent="0.2">
      <c r="B456" s="15"/>
      <c r="I456" s="16"/>
    </row>
    <row r="457" spans="2:9" x14ac:dyDescent="0.2">
      <c r="B457" s="15"/>
      <c r="I457" s="16"/>
    </row>
    <row r="458" spans="2:9" x14ac:dyDescent="0.2">
      <c r="B458" s="15"/>
      <c r="I458" s="16"/>
    </row>
    <row r="459" spans="2:9" x14ac:dyDescent="0.2">
      <c r="B459" s="15"/>
      <c r="I459" s="16"/>
    </row>
    <row r="460" spans="2:9" x14ac:dyDescent="0.2">
      <c r="B460" s="15"/>
      <c r="I460" s="16"/>
    </row>
  </sheetData>
  <mergeCells count="3">
    <mergeCell ref="A1:H1"/>
    <mergeCell ref="I1:O1"/>
    <mergeCell ref="P1:V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CB4F3-0590-C24B-B493-E679E0F72D31}">
  <dimension ref="A1:I460"/>
  <sheetViews>
    <sheetView workbookViewId="0">
      <selection activeCell="F5" sqref="F5"/>
    </sheetView>
  </sheetViews>
  <sheetFormatPr baseColWidth="10" defaultRowHeight="16" x14ac:dyDescent="0.2"/>
  <cols>
    <col min="1" max="1" width="19" customWidth="1"/>
    <col min="2" max="2" width="22.6640625" style="36" customWidth="1"/>
    <col min="3" max="3" width="17" style="36" customWidth="1"/>
    <col min="4" max="4" width="22" style="16" customWidth="1"/>
    <col min="5" max="5" width="21.83203125" style="36" customWidth="1"/>
    <col min="6" max="6" width="17.5" customWidth="1"/>
    <col min="7" max="7" width="28.5" customWidth="1"/>
    <col min="8" max="8" width="25.33203125" customWidth="1"/>
    <col min="9" max="9" width="24.5" customWidth="1"/>
  </cols>
  <sheetData>
    <row r="1" spans="1:9" ht="21" customHeight="1" x14ac:dyDescent="0.25">
      <c r="A1" s="43" t="s">
        <v>0</v>
      </c>
      <c r="B1" s="43"/>
      <c r="C1" s="43"/>
      <c r="D1" s="44" t="s">
        <v>1</v>
      </c>
      <c r="E1" s="44"/>
    </row>
    <row r="2" spans="1:9" ht="21" x14ac:dyDescent="0.25">
      <c r="A2" s="22" t="s">
        <v>3</v>
      </c>
      <c r="B2" s="35" t="s">
        <v>4</v>
      </c>
      <c r="C2" s="35" t="s">
        <v>9</v>
      </c>
      <c r="D2" s="37" t="s">
        <v>11</v>
      </c>
      <c r="E2" s="38" t="s">
        <v>13</v>
      </c>
      <c r="G2" s="45" t="s">
        <v>441</v>
      </c>
      <c r="H2" s="45"/>
      <c r="I2" s="45"/>
    </row>
    <row r="3" spans="1:9" ht="17" thickBot="1" x14ac:dyDescent="0.25">
      <c r="A3" t="s">
        <v>18</v>
      </c>
      <c r="B3" s="36">
        <v>100</v>
      </c>
      <c r="C3" s="36">
        <v>700</v>
      </c>
      <c r="D3" s="16">
        <v>307928.86300000001</v>
      </c>
      <c r="E3" s="39">
        <v>636579</v>
      </c>
      <c r="G3" s="21"/>
      <c r="H3" s="21"/>
      <c r="I3" s="21"/>
    </row>
    <row r="4" spans="1:9" ht="19" x14ac:dyDescent="0.25">
      <c r="A4" t="s">
        <v>19</v>
      </c>
      <c r="B4" s="36">
        <v>121</v>
      </c>
      <c r="C4" s="36">
        <v>754</v>
      </c>
      <c r="D4" s="16">
        <v>301921.90099999995</v>
      </c>
      <c r="E4" s="39">
        <v>657914</v>
      </c>
      <c r="G4" s="24"/>
      <c r="H4" s="27" t="s">
        <v>453</v>
      </c>
      <c r="I4" s="27" t="s">
        <v>454</v>
      </c>
    </row>
    <row r="5" spans="1:9" x14ac:dyDescent="0.2">
      <c r="A5" t="s">
        <v>20</v>
      </c>
      <c r="B5" s="36">
        <v>123</v>
      </c>
      <c r="C5" s="36">
        <v>756</v>
      </c>
      <c r="D5" s="16">
        <v>302645.11100000021</v>
      </c>
      <c r="E5" s="39">
        <v>698911</v>
      </c>
      <c r="G5" s="21" t="s">
        <v>442</v>
      </c>
      <c r="H5" s="21">
        <v>107.040094</v>
      </c>
      <c r="I5" s="21">
        <v>395171.86700000003</v>
      </c>
    </row>
    <row r="6" spans="1:9" x14ac:dyDescent="0.2">
      <c r="A6" t="s">
        <v>21</v>
      </c>
      <c r="B6" s="36">
        <v>73</v>
      </c>
      <c r="C6" s="36">
        <v>736</v>
      </c>
      <c r="D6" s="16">
        <v>302847.39999999997</v>
      </c>
      <c r="E6" s="39">
        <v>681172</v>
      </c>
      <c r="G6" s="21" t="s">
        <v>443</v>
      </c>
      <c r="H6" s="21">
        <v>202.45465300000001</v>
      </c>
      <c r="I6" s="21">
        <v>221440000000</v>
      </c>
    </row>
    <row r="7" spans="1:9" x14ac:dyDescent="0.2">
      <c r="A7" t="s">
        <v>22</v>
      </c>
      <c r="B7" s="36">
        <v>101</v>
      </c>
      <c r="C7" s="36">
        <v>767</v>
      </c>
      <c r="D7" s="16">
        <v>290870.39500000002</v>
      </c>
      <c r="E7" s="39">
        <v>698707</v>
      </c>
      <c r="G7" s="21" t="s">
        <v>444</v>
      </c>
      <c r="H7" s="21">
        <v>424</v>
      </c>
      <c r="I7" s="21">
        <v>424</v>
      </c>
    </row>
    <row r="8" spans="1:9" x14ac:dyDescent="0.2">
      <c r="A8" t="s">
        <v>23</v>
      </c>
      <c r="B8" s="36">
        <v>93</v>
      </c>
      <c r="C8" s="36">
        <v>773</v>
      </c>
      <c r="D8" s="16">
        <v>280763.57899999997</v>
      </c>
      <c r="E8" s="39">
        <v>664455</v>
      </c>
      <c r="G8" s="21" t="s">
        <v>445</v>
      </c>
      <c r="H8" s="21">
        <v>110720000000</v>
      </c>
      <c r="I8" s="21"/>
    </row>
    <row r="9" spans="1:9" x14ac:dyDescent="0.2">
      <c r="A9" t="s">
        <v>24</v>
      </c>
      <c r="B9" s="36">
        <v>118</v>
      </c>
      <c r="C9" s="36">
        <v>875</v>
      </c>
      <c r="D9" s="16">
        <v>270692.09499999997</v>
      </c>
      <c r="E9" s="39">
        <v>704792</v>
      </c>
      <c r="G9" s="21" t="s">
        <v>446</v>
      </c>
      <c r="H9" s="21">
        <v>0</v>
      </c>
      <c r="I9" s="21"/>
    </row>
    <row r="10" spans="1:9" x14ac:dyDescent="0.2">
      <c r="A10" t="s">
        <v>25</v>
      </c>
      <c r="B10" s="36">
        <v>104</v>
      </c>
      <c r="C10" s="36">
        <v>757</v>
      </c>
      <c r="D10" s="16">
        <v>275133.25299999997</v>
      </c>
      <c r="E10" s="39">
        <v>765974</v>
      </c>
      <c r="G10" s="21" t="s">
        <v>447</v>
      </c>
      <c r="H10" s="21">
        <v>846</v>
      </c>
      <c r="I10" s="21"/>
    </row>
    <row r="11" spans="1:9" x14ac:dyDescent="0.2">
      <c r="A11" t="s">
        <v>26</v>
      </c>
      <c r="B11" s="36">
        <v>111</v>
      </c>
      <c r="C11" s="36">
        <v>940</v>
      </c>
      <c r="D11" s="16">
        <v>276368</v>
      </c>
      <c r="E11" s="39">
        <v>751405</v>
      </c>
      <c r="G11" s="21" t="s">
        <v>448</v>
      </c>
      <c r="H11" s="21">
        <v>-17.286988999999998</v>
      </c>
      <c r="I11" s="21"/>
    </row>
    <row r="12" spans="1:9" x14ac:dyDescent="0.2">
      <c r="A12" t="s">
        <v>27</v>
      </c>
      <c r="B12" s="36">
        <v>99</v>
      </c>
      <c r="C12" s="36">
        <v>779</v>
      </c>
      <c r="D12" s="16">
        <v>49710.467000000004</v>
      </c>
      <c r="E12" s="39">
        <v>814058</v>
      </c>
      <c r="G12" s="30" t="s">
        <v>449</v>
      </c>
      <c r="H12" s="30">
        <v>7.1767999999999993E-58</v>
      </c>
      <c r="I12" s="21"/>
    </row>
    <row r="13" spans="1:9" x14ac:dyDescent="0.2">
      <c r="A13" t="s">
        <v>28</v>
      </c>
      <c r="B13" s="36">
        <v>119</v>
      </c>
      <c r="C13" s="36">
        <v>560</v>
      </c>
      <c r="D13" s="16">
        <v>47970.488999999994</v>
      </c>
      <c r="E13" s="39">
        <v>838437</v>
      </c>
      <c r="G13" s="21" t="s">
        <v>450</v>
      </c>
      <c r="H13" s="21">
        <v>1.6466567599999999</v>
      </c>
      <c r="I13" s="21"/>
    </row>
    <row r="14" spans="1:9" x14ac:dyDescent="0.2">
      <c r="A14" t="s">
        <v>29</v>
      </c>
      <c r="B14" s="36">
        <v>81</v>
      </c>
      <c r="C14" s="36">
        <v>522</v>
      </c>
      <c r="D14" s="16">
        <v>46775.250999999997</v>
      </c>
      <c r="E14" s="39">
        <v>859872</v>
      </c>
      <c r="G14" s="21" t="s">
        <v>451</v>
      </c>
      <c r="H14" s="21">
        <v>1.4354000000000001E-57</v>
      </c>
      <c r="I14" s="21"/>
    </row>
    <row r="15" spans="1:9" ht="17" thickBot="1" x14ac:dyDescent="0.25">
      <c r="A15" t="s">
        <v>30</v>
      </c>
      <c r="B15" s="36">
        <v>98</v>
      </c>
      <c r="C15" s="36">
        <v>507</v>
      </c>
      <c r="D15" s="16">
        <v>47258.957000000009</v>
      </c>
      <c r="E15" s="39">
        <v>894932</v>
      </c>
      <c r="G15" s="26" t="s">
        <v>452</v>
      </c>
      <c r="H15" s="26">
        <v>1.9627720399999999</v>
      </c>
      <c r="I15" s="26"/>
    </row>
    <row r="16" spans="1:9" x14ac:dyDescent="0.2">
      <c r="A16" t="s">
        <v>31</v>
      </c>
      <c r="B16" s="36">
        <v>98</v>
      </c>
      <c r="C16" s="36">
        <v>583</v>
      </c>
      <c r="D16" s="16">
        <v>49362.941000000013</v>
      </c>
      <c r="E16" s="39">
        <v>932563</v>
      </c>
      <c r="G16" s="21"/>
      <c r="H16" s="21"/>
      <c r="I16" s="21"/>
    </row>
    <row r="17" spans="1:9" x14ac:dyDescent="0.2">
      <c r="A17" t="s">
        <v>32</v>
      </c>
      <c r="B17" s="36">
        <v>80</v>
      </c>
      <c r="C17" s="36">
        <v>553</v>
      </c>
      <c r="D17" s="16">
        <v>43458.609000000011</v>
      </c>
      <c r="E17" s="39">
        <v>971012</v>
      </c>
    </row>
    <row r="18" spans="1:9" ht="21" x14ac:dyDescent="0.25">
      <c r="A18" t="s">
        <v>33</v>
      </c>
      <c r="B18" s="36">
        <v>106</v>
      </c>
      <c r="C18" s="36">
        <v>596</v>
      </c>
      <c r="D18" s="16">
        <v>48109.937999999987</v>
      </c>
      <c r="E18" s="39">
        <v>1009588</v>
      </c>
      <c r="G18" s="46" t="s">
        <v>441</v>
      </c>
      <c r="H18" s="46"/>
      <c r="I18" s="46"/>
    </row>
    <row r="19" spans="1:9" x14ac:dyDescent="0.2">
      <c r="A19" t="s">
        <v>34</v>
      </c>
      <c r="B19" s="36">
        <v>96</v>
      </c>
      <c r="C19" s="36">
        <v>649</v>
      </c>
      <c r="D19" s="16">
        <v>48601.361999999986</v>
      </c>
      <c r="E19" s="39">
        <v>1011861</v>
      </c>
    </row>
    <row r="20" spans="1:9" ht="19" x14ac:dyDescent="0.2">
      <c r="A20" t="s">
        <v>35</v>
      </c>
      <c r="B20" s="36">
        <v>104</v>
      </c>
      <c r="C20" s="36">
        <v>666</v>
      </c>
      <c r="D20" s="16">
        <v>48670</v>
      </c>
      <c r="E20" s="39">
        <v>1092768</v>
      </c>
      <c r="H20" s="28" t="s">
        <v>455</v>
      </c>
      <c r="I20" s="28" t="s">
        <v>456</v>
      </c>
    </row>
    <row r="21" spans="1:9" x14ac:dyDescent="0.2">
      <c r="A21" t="s">
        <v>36</v>
      </c>
      <c r="B21" s="36">
        <v>94</v>
      </c>
      <c r="C21" s="36">
        <v>498</v>
      </c>
      <c r="D21" s="16">
        <v>500512.114</v>
      </c>
      <c r="E21" s="39">
        <v>400224</v>
      </c>
      <c r="G21" t="s">
        <v>442</v>
      </c>
      <c r="H21">
        <v>1788.9905699999999</v>
      </c>
      <c r="I21">
        <v>1800498.78</v>
      </c>
    </row>
    <row r="22" spans="1:9" x14ac:dyDescent="0.2">
      <c r="A22" t="s">
        <v>37</v>
      </c>
      <c r="B22" s="36">
        <v>105</v>
      </c>
      <c r="C22" s="36">
        <v>462</v>
      </c>
      <c r="D22" s="16">
        <v>462606.62300000002</v>
      </c>
      <c r="E22" s="39">
        <v>436101</v>
      </c>
      <c r="G22" t="s">
        <v>443</v>
      </c>
      <c r="H22">
        <v>338700048</v>
      </c>
      <c r="I22" s="25">
        <v>350100000000000</v>
      </c>
    </row>
    <row r="23" spans="1:9" x14ac:dyDescent="0.2">
      <c r="A23" t="s">
        <v>38</v>
      </c>
      <c r="B23" s="36">
        <v>112</v>
      </c>
      <c r="C23" s="36">
        <v>563</v>
      </c>
      <c r="D23" s="16">
        <v>454131.86400000012</v>
      </c>
      <c r="E23" s="39">
        <v>424035</v>
      </c>
      <c r="G23" t="s">
        <v>444</v>
      </c>
      <c r="H23">
        <v>424</v>
      </c>
      <c r="I23">
        <v>424</v>
      </c>
    </row>
    <row r="24" spans="1:9" x14ac:dyDescent="0.2">
      <c r="A24" t="s">
        <v>39</v>
      </c>
      <c r="B24" s="36">
        <v>95</v>
      </c>
      <c r="C24" s="36">
        <v>536</v>
      </c>
      <c r="D24" s="16">
        <v>455863.22200000007</v>
      </c>
      <c r="E24" s="39">
        <v>448773</v>
      </c>
      <c r="G24" t="s">
        <v>445</v>
      </c>
      <c r="H24" s="25">
        <v>175050000000000</v>
      </c>
    </row>
    <row r="25" spans="1:9" x14ac:dyDescent="0.2">
      <c r="A25" t="s">
        <v>40</v>
      </c>
      <c r="B25" s="36">
        <v>92</v>
      </c>
      <c r="C25" s="36">
        <v>619</v>
      </c>
      <c r="D25" s="16">
        <v>447025.81299999997</v>
      </c>
      <c r="E25" s="39">
        <v>445721</v>
      </c>
      <c r="G25" t="s">
        <v>446</v>
      </c>
      <c r="H25">
        <v>0</v>
      </c>
    </row>
    <row r="26" spans="1:9" x14ac:dyDescent="0.2">
      <c r="A26" t="s">
        <v>41</v>
      </c>
      <c r="B26" s="36">
        <v>114</v>
      </c>
      <c r="C26" s="36">
        <v>485</v>
      </c>
      <c r="D26" s="16">
        <v>438431.64299999992</v>
      </c>
      <c r="E26" s="39">
        <v>436098</v>
      </c>
      <c r="G26" t="s">
        <v>447</v>
      </c>
      <c r="H26">
        <v>846</v>
      </c>
    </row>
    <row r="27" spans="1:9" x14ac:dyDescent="0.2">
      <c r="A27" t="s">
        <v>42</v>
      </c>
      <c r="B27" s="36">
        <v>81</v>
      </c>
      <c r="C27" s="36">
        <v>521</v>
      </c>
      <c r="D27" s="16">
        <v>424856.47899999999</v>
      </c>
      <c r="E27" s="39">
        <v>481990</v>
      </c>
      <c r="G27" t="s">
        <v>448</v>
      </c>
      <c r="H27">
        <v>-1.9794566</v>
      </c>
    </row>
    <row r="28" spans="1:9" x14ac:dyDescent="0.2">
      <c r="A28" t="s">
        <v>43</v>
      </c>
      <c r="B28" s="36">
        <v>128</v>
      </c>
      <c r="C28" s="36">
        <v>491</v>
      </c>
      <c r="D28" s="16">
        <v>427120.03400000004</v>
      </c>
      <c r="E28" s="39">
        <v>480261</v>
      </c>
      <c r="G28" s="29" t="s">
        <v>449</v>
      </c>
      <c r="H28" s="29">
        <v>2.4044200000000002E-2</v>
      </c>
    </row>
    <row r="29" spans="1:9" x14ac:dyDescent="0.2">
      <c r="A29" t="s">
        <v>44</v>
      </c>
      <c r="B29" s="36">
        <v>107</v>
      </c>
      <c r="C29" s="36">
        <v>549</v>
      </c>
      <c r="D29" s="16">
        <v>430289</v>
      </c>
      <c r="E29" s="39">
        <v>495334</v>
      </c>
      <c r="G29" t="s">
        <v>450</v>
      </c>
      <c r="H29">
        <v>1.6466567599999999</v>
      </c>
    </row>
    <row r="30" spans="1:9" x14ac:dyDescent="0.2">
      <c r="A30" t="s">
        <v>45</v>
      </c>
      <c r="B30" s="36">
        <v>99</v>
      </c>
      <c r="C30" s="36">
        <v>5197</v>
      </c>
      <c r="D30" s="16">
        <v>198959.60400000005</v>
      </c>
      <c r="E30" s="39">
        <v>3975682</v>
      </c>
      <c r="G30" t="s">
        <v>451</v>
      </c>
      <c r="H30">
        <v>4.8088400000000003E-2</v>
      </c>
    </row>
    <row r="31" spans="1:9" x14ac:dyDescent="0.2">
      <c r="A31" t="s">
        <v>46</v>
      </c>
      <c r="B31" s="36">
        <v>84</v>
      </c>
      <c r="C31" s="36">
        <v>5229</v>
      </c>
      <c r="D31" s="16">
        <v>193750.10000000006</v>
      </c>
      <c r="E31" s="39">
        <v>4020751</v>
      </c>
      <c r="G31" t="s">
        <v>452</v>
      </c>
      <c r="H31">
        <v>1.9627720399999999</v>
      </c>
    </row>
    <row r="32" spans="1:9" x14ac:dyDescent="0.2">
      <c r="A32" t="s">
        <v>47</v>
      </c>
      <c r="B32" s="36">
        <v>109</v>
      </c>
      <c r="C32" s="36">
        <v>5338</v>
      </c>
      <c r="D32" s="16">
        <v>192485.815</v>
      </c>
      <c r="E32" s="39">
        <v>4185170</v>
      </c>
    </row>
    <row r="33" spans="1:5" x14ac:dyDescent="0.2">
      <c r="A33" t="s">
        <v>48</v>
      </c>
      <c r="B33" s="36">
        <v>107</v>
      </c>
      <c r="C33" s="36">
        <v>5119</v>
      </c>
      <c r="D33" s="16">
        <v>189051.89599999998</v>
      </c>
      <c r="E33" s="39">
        <v>4315199</v>
      </c>
    </row>
    <row r="34" spans="1:5" x14ac:dyDescent="0.2">
      <c r="A34" t="s">
        <v>49</v>
      </c>
      <c r="B34" s="36">
        <v>111</v>
      </c>
      <c r="C34" s="36">
        <v>5694</v>
      </c>
      <c r="D34" s="16">
        <v>188726.81399999998</v>
      </c>
      <c r="E34" s="39">
        <v>4443322</v>
      </c>
    </row>
    <row r="35" spans="1:5" x14ac:dyDescent="0.2">
      <c r="A35" t="s">
        <v>50</v>
      </c>
      <c r="B35" s="36">
        <v>113</v>
      </c>
      <c r="C35" s="36">
        <v>4888</v>
      </c>
      <c r="D35" s="16">
        <v>173233.12300000005</v>
      </c>
      <c r="E35" s="39">
        <v>4621541</v>
      </c>
    </row>
    <row r="36" spans="1:5" x14ac:dyDescent="0.2">
      <c r="A36" t="s">
        <v>51</v>
      </c>
      <c r="B36" s="36">
        <v>100</v>
      </c>
      <c r="C36" s="36">
        <v>5423</v>
      </c>
      <c r="D36" s="16">
        <v>179631.53100000002</v>
      </c>
      <c r="E36" s="39">
        <v>4825502</v>
      </c>
    </row>
    <row r="37" spans="1:5" x14ac:dyDescent="0.2">
      <c r="A37" t="s">
        <v>52</v>
      </c>
      <c r="B37" s="36">
        <v>108</v>
      </c>
      <c r="C37" s="36">
        <v>5085</v>
      </c>
      <c r="D37" s="16">
        <v>171521.45599999992</v>
      </c>
      <c r="E37" s="39">
        <v>5006462</v>
      </c>
    </row>
    <row r="38" spans="1:5" x14ac:dyDescent="0.2">
      <c r="A38" t="s">
        <v>53</v>
      </c>
      <c r="B38" s="36">
        <v>99</v>
      </c>
      <c r="C38" s="36">
        <v>5510</v>
      </c>
      <c r="D38" s="16">
        <v>181025</v>
      </c>
      <c r="E38" s="39">
        <v>5115069</v>
      </c>
    </row>
    <row r="39" spans="1:5" x14ac:dyDescent="0.2">
      <c r="A39" t="s">
        <v>54</v>
      </c>
      <c r="B39" s="36">
        <v>119</v>
      </c>
      <c r="C39" s="36">
        <v>411</v>
      </c>
      <c r="D39" s="16">
        <v>2705685.9460000009</v>
      </c>
      <c r="E39" s="39">
        <v>499938</v>
      </c>
    </row>
    <row r="40" spans="1:5" x14ac:dyDescent="0.2">
      <c r="A40" t="s">
        <v>55</v>
      </c>
      <c r="B40" s="36">
        <v>92</v>
      </c>
      <c r="C40" s="36">
        <v>385</v>
      </c>
      <c r="D40" s="16">
        <v>2535634.203999999</v>
      </c>
      <c r="E40" s="39">
        <v>521337</v>
      </c>
    </row>
    <row r="41" spans="1:5" x14ac:dyDescent="0.2">
      <c r="A41" t="s">
        <v>56</v>
      </c>
      <c r="B41" s="36">
        <v>94</v>
      </c>
      <c r="C41" s="36">
        <v>408</v>
      </c>
      <c r="D41" s="16">
        <v>2549625.0319999997</v>
      </c>
      <c r="E41" s="39">
        <v>549186</v>
      </c>
    </row>
    <row r="42" spans="1:5" x14ac:dyDescent="0.2">
      <c r="A42" t="s">
        <v>57</v>
      </c>
      <c r="B42" s="36">
        <v>97</v>
      </c>
      <c r="C42" s="36">
        <v>375</v>
      </c>
      <c r="D42" s="16">
        <v>2537045.1020000004</v>
      </c>
      <c r="E42" s="39">
        <v>559552</v>
      </c>
    </row>
    <row r="43" spans="1:5" x14ac:dyDescent="0.2">
      <c r="A43" t="s">
        <v>58</v>
      </c>
      <c r="B43" s="36">
        <v>103</v>
      </c>
      <c r="C43" s="36">
        <v>375</v>
      </c>
      <c r="D43" s="16">
        <v>2520077.2250000001</v>
      </c>
      <c r="E43" s="39">
        <v>594863</v>
      </c>
    </row>
    <row r="44" spans="1:5" x14ac:dyDescent="0.2">
      <c r="A44" t="s">
        <v>59</v>
      </c>
      <c r="B44" s="36">
        <v>146</v>
      </c>
      <c r="C44" s="36">
        <v>427</v>
      </c>
      <c r="D44" s="16">
        <v>2525748.9230000009</v>
      </c>
      <c r="E44" s="39">
        <v>624299</v>
      </c>
    </row>
    <row r="45" spans="1:5" x14ac:dyDescent="0.2">
      <c r="A45" t="s">
        <v>60</v>
      </c>
      <c r="B45" s="36">
        <v>121</v>
      </c>
      <c r="C45" s="36">
        <v>440</v>
      </c>
      <c r="D45" s="16">
        <v>2509918.5599999996</v>
      </c>
      <c r="E45" s="39">
        <v>734485</v>
      </c>
    </row>
    <row r="46" spans="1:5" x14ac:dyDescent="0.2">
      <c r="A46" t="s">
        <v>61</v>
      </c>
      <c r="B46" s="36">
        <v>74</v>
      </c>
      <c r="C46" s="36">
        <v>319</v>
      </c>
      <c r="D46" s="16">
        <v>2495086.9609999997</v>
      </c>
      <c r="E46" s="39">
        <v>682754</v>
      </c>
    </row>
    <row r="47" spans="1:5" x14ac:dyDescent="0.2">
      <c r="A47" t="s">
        <v>62</v>
      </c>
      <c r="B47" s="36">
        <v>114</v>
      </c>
      <c r="C47" s="36">
        <v>334</v>
      </c>
      <c r="D47" s="16">
        <v>2464389</v>
      </c>
      <c r="E47" s="39">
        <v>782495</v>
      </c>
    </row>
    <row r="48" spans="1:5" x14ac:dyDescent="0.2">
      <c r="A48" t="s">
        <v>63</v>
      </c>
      <c r="B48" s="36">
        <v>110</v>
      </c>
      <c r="C48" s="36">
        <v>546</v>
      </c>
      <c r="D48" s="16">
        <v>352170.75300000014</v>
      </c>
      <c r="E48" s="39">
        <v>476174</v>
      </c>
    </row>
    <row r="49" spans="1:5" x14ac:dyDescent="0.2">
      <c r="A49" t="s">
        <v>64</v>
      </c>
      <c r="B49" s="36">
        <v>113</v>
      </c>
      <c r="C49" s="36">
        <v>459</v>
      </c>
      <c r="D49" s="16">
        <v>337468.978</v>
      </c>
      <c r="E49" s="39">
        <v>491650</v>
      </c>
    </row>
    <row r="50" spans="1:5" x14ac:dyDescent="0.2">
      <c r="A50" t="s">
        <v>65</v>
      </c>
      <c r="B50" s="36">
        <v>101</v>
      </c>
      <c r="C50" s="36">
        <v>534</v>
      </c>
      <c r="D50" s="16">
        <v>341927.01299999974</v>
      </c>
      <c r="E50" s="39">
        <v>499636</v>
      </c>
    </row>
    <row r="51" spans="1:5" x14ac:dyDescent="0.2">
      <c r="A51" t="s">
        <v>66</v>
      </c>
      <c r="B51" s="36">
        <v>111</v>
      </c>
      <c r="C51" s="36">
        <v>430</v>
      </c>
      <c r="D51" s="16">
        <v>332292.17200000014</v>
      </c>
      <c r="E51" s="39">
        <v>510278</v>
      </c>
    </row>
    <row r="52" spans="1:5" x14ac:dyDescent="0.2">
      <c r="A52" t="s">
        <v>67</v>
      </c>
      <c r="B52" s="36">
        <v>109</v>
      </c>
      <c r="C52" s="36">
        <v>467</v>
      </c>
      <c r="D52" s="16">
        <v>336966.73399999982</v>
      </c>
      <c r="E52" s="39">
        <v>519809</v>
      </c>
    </row>
    <row r="53" spans="1:5" x14ac:dyDescent="0.2">
      <c r="A53" t="s">
        <v>68</v>
      </c>
      <c r="B53" s="36">
        <v>99</v>
      </c>
      <c r="C53" s="36">
        <v>497</v>
      </c>
      <c r="D53" s="16">
        <v>327905.65800000011</v>
      </c>
      <c r="E53" s="39">
        <v>531466</v>
      </c>
    </row>
    <row r="54" spans="1:5" x14ac:dyDescent="0.2">
      <c r="A54" t="s">
        <v>69</v>
      </c>
      <c r="B54" s="36">
        <v>94</v>
      </c>
      <c r="C54" s="36">
        <v>548</v>
      </c>
      <c r="D54" s="16">
        <v>331074.32999999996</v>
      </c>
      <c r="E54" s="39">
        <v>542416</v>
      </c>
    </row>
    <row r="55" spans="1:5" x14ac:dyDescent="0.2">
      <c r="A55" t="s">
        <v>70</v>
      </c>
      <c r="B55" s="36">
        <v>123</v>
      </c>
      <c r="C55" s="36">
        <v>399</v>
      </c>
      <c r="D55" s="16">
        <v>327758.6339999999</v>
      </c>
      <c r="E55" s="39">
        <v>553639</v>
      </c>
    </row>
    <row r="56" spans="1:5" x14ac:dyDescent="0.2">
      <c r="A56" t="s">
        <v>71</v>
      </c>
      <c r="B56" s="36">
        <v>116</v>
      </c>
      <c r="C56" s="36">
        <v>527</v>
      </c>
      <c r="D56" s="16">
        <v>322790</v>
      </c>
      <c r="E56" s="39">
        <v>575757</v>
      </c>
    </row>
    <row r="57" spans="1:5" x14ac:dyDescent="0.2">
      <c r="A57" t="s">
        <v>72</v>
      </c>
      <c r="B57" s="36">
        <v>110</v>
      </c>
      <c r="C57" s="36">
        <v>10</v>
      </c>
      <c r="D57" s="16">
        <v>212558.02899999998</v>
      </c>
      <c r="E57" s="39">
        <v>122780</v>
      </c>
    </row>
    <row r="58" spans="1:5" x14ac:dyDescent="0.2">
      <c r="A58" t="s">
        <v>73</v>
      </c>
      <c r="B58" s="36">
        <v>93</v>
      </c>
      <c r="C58" s="36">
        <v>21</v>
      </c>
      <c r="D58" s="16">
        <v>205283.99900000001</v>
      </c>
      <c r="E58" s="39">
        <v>130733</v>
      </c>
    </row>
    <row r="59" spans="1:5" x14ac:dyDescent="0.2">
      <c r="A59" t="s">
        <v>74</v>
      </c>
      <c r="B59" s="36">
        <v>99</v>
      </c>
      <c r="C59" s="36">
        <v>10</v>
      </c>
      <c r="D59" s="16">
        <v>203157.07199999999</v>
      </c>
      <c r="E59" s="39">
        <v>135397</v>
      </c>
    </row>
    <row r="60" spans="1:5" x14ac:dyDescent="0.2">
      <c r="A60" t="s">
        <v>75</v>
      </c>
      <c r="B60" s="36">
        <v>103</v>
      </c>
      <c r="C60" s="36">
        <v>31</v>
      </c>
      <c r="D60" s="16">
        <v>199318.37699999998</v>
      </c>
      <c r="E60" s="39">
        <v>141084</v>
      </c>
    </row>
    <row r="61" spans="1:5" x14ac:dyDescent="0.2">
      <c r="A61" t="s">
        <v>76</v>
      </c>
      <c r="B61" s="36">
        <v>118</v>
      </c>
      <c r="C61" s="36">
        <v>52</v>
      </c>
      <c r="D61" s="16">
        <v>197304.91999999998</v>
      </c>
      <c r="E61" s="39">
        <v>147550</v>
      </c>
    </row>
    <row r="62" spans="1:5" x14ac:dyDescent="0.2">
      <c r="A62" t="s">
        <v>77</v>
      </c>
      <c r="B62" s="36">
        <v>109</v>
      </c>
      <c r="C62" s="36">
        <v>10</v>
      </c>
      <c r="D62" s="16">
        <v>194081.70499999999</v>
      </c>
      <c r="E62" s="39">
        <v>160565</v>
      </c>
    </row>
    <row r="63" spans="1:5" x14ac:dyDescent="0.2">
      <c r="A63" t="s">
        <v>78</v>
      </c>
      <c r="B63" s="36">
        <v>78</v>
      </c>
      <c r="C63" s="36">
        <v>1861</v>
      </c>
      <c r="D63" s="16">
        <v>191428.15599999999</v>
      </c>
      <c r="E63" s="39">
        <v>3071464</v>
      </c>
    </row>
    <row r="64" spans="1:5" x14ac:dyDescent="0.2">
      <c r="A64" t="s">
        <v>79</v>
      </c>
      <c r="B64" s="36">
        <v>118</v>
      </c>
      <c r="C64" s="36">
        <v>1904</v>
      </c>
      <c r="D64" s="16">
        <v>188741.39800000002</v>
      </c>
      <c r="E64" s="39">
        <v>3140408</v>
      </c>
    </row>
    <row r="65" spans="1:5" x14ac:dyDescent="0.2">
      <c r="A65" t="s">
        <v>80</v>
      </c>
      <c r="B65" s="36">
        <v>113</v>
      </c>
      <c r="C65" s="36">
        <v>2034</v>
      </c>
      <c r="D65" s="16">
        <v>186188</v>
      </c>
      <c r="E65" s="39">
        <v>3201113</v>
      </c>
    </row>
    <row r="66" spans="1:5" x14ac:dyDescent="0.2">
      <c r="A66" t="s">
        <v>81</v>
      </c>
      <c r="B66" s="36">
        <v>110</v>
      </c>
      <c r="C66" s="36">
        <v>1985</v>
      </c>
      <c r="D66" s="16">
        <v>58270.941999999995</v>
      </c>
      <c r="E66" s="39">
        <v>3272926</v>
      </c>
    </row>
    <row r="67" spans="1:5" x14ac:dyDescent="0.2">
      <c r="A67" t="s">
        <v>82</v>
      </c>
      <c r="B67" s="36">
        <v>96</v>
      </c>
      <c r="C67" s="36">
        <v>2136</v>
      </c>
      <c r="D67" s="16">
        <v>55855.555999999997</v>
      </c>
      <c r="E67" s="39">
        <v>3332895</v>
      </c>
    </row>
    <row r="68" spans="1:5" x14ac:dyDescent="0.2">
      <c r="A68" t="s">
        <v>83</v>
      </c>
      <c r="B68" s="36">
        <v>110</v>
      </c>
      <c r="C68" s="36">
        <v>2143</v>
      </c>
      <c r="D68" s="16">
        <v>55769.298000000003</v>
      </c>
      <c r="E68" s="39">
        <v>3472168</v>
      </c>
    </row>
    <row r="69" spans="1:5" x14ac:dyDescent="0.2">
      <c r="A69" t="s">
        <v>84</v>
      </c>
      <c r="B69" s="36">
        <v>99</v>
      </c>
      <c r="C69" s="36">
        <v>2271</v>
      </c>
      <c r="D69" s="16">
        <v>56156.893000000004</v>
      </c>
      <c r="E69" s="39">
        <v>3614378</v>
      </c>
    </row>
    <row r="70" spans="1:5" x14ac:dyDescent="0.2">
      <c r="A70" t="s">
        <v>85</v>
      </c>
      <c r="B70" s="36">
        <v>98</v>
      </c>
      <c r="C70" s="36">
        <v>2260</v>
      </c>
      <c r="D70" s="16">
        <v>56145.642</v>
      </c>
      <c r="E70" s="39">
        <v>3815663</v>
      </c>
    </row>
    <row r="71" spans="1:5" x14ac:dyDescent="0.2">
      <c r="A71" t="s">
        <v>86</v>
      </c>
      <c r="B71" s="36">
        <v>115</v>
      </c>
      <c r="C71" s="36">
        <v>2554</v>
      </c>
      <c r="D71" s="16">
        <v>55963.097000000002</v>
      </c>
      <c r="E71" s="39">
        <v>3952286</v>
      </c>
    </row>
    <row r="72" spans="1:5" x14ac:dyDescent="0.2">
      <c r="A72" t="s">
        <v>87</v>
      </c>
      <c r="B72" s="36">
        <v>98</v>
      </c>
      <c r="C72" s="36">
        <v>1161</v>
      </c>
      <c r="D72" s="16">
        <v>55605.577000000005</v>
      </c>
      <c r="E72" s="39">
        <v>978925</v>
      </c>
    </row>
    <row r="73" spans="1:5" x14ac:dyDescent="0.2">
      <c r="A73" t="s">
        <v>88</v>
      </c>
      <c r="B73" s="36">
        <v>71</v>
      </c>
      <c r="C73" s="36">
        <v>1172</v>
      </c>
      <c r="D73" s="16">
        <v>55711.476000000002</v>
      </c>
      <c r="E73" s="39">
        <v>991428</v>
      </c>
    </row>
    <row r="74" spans="1:5" x14ac:dyDescent="0.2">
      <c r="A74" t="s">
        <v>89</v>
      </c>
      <c r="B74" s="36">
        <v>138</v>
      </c>
      <c r="C74" s="36">
        <v>1173</v>
      </c>
      <c r="D74" s="16">
        <v>55282</v>
      </c>
      <c r="E74" s="39">
        <v>1013098</v>
      </c>
    </row>
    <row r="75" spans="1:5" x14ac:dyDescent="0.2">
      <c r="A75" t="s">
        <v>90</v>
      </c>
      <c r="B75" s="36">
        <v>96</v>
      </c>
      <c r="C75" s="36">
        <v>1108</v>
      </c>
      <c r="D75" s="16">
        <v>35894.413</v>
      </c>
      <c r="E75" s="39">
        <v>1086332</v>
      </c>
    </row>
    <row r="76" spans="1:5" x14ac:dyDescent="0.2">
      <c r="A76" t="s">
        <v>91</v>
      </c>
      <c r="B76" s="36">
        <v>130</v>
      </c>
      <c r="C76" s="36">
        <v>1151</v>
      </c>
      <c r="D76" s="16">
        <v>32142</v>
      </c>
      <c r="E76" s="39">
        <v>1130964</v>
      </c>
    </row>
    <row r="77" spans="1:5" x14ac:dyDescent="0.2">
      <c r="A77" t="s">
        <v>92</v>
      </c>
      <c r="B77" s="36">
        <v>90</v>
      </c>
      <c r="C77" s="36">
        <v>1133</v>
      </c>
      <c r="D77" s="16">
        <v>33261.480000000003</v>
      </c>
      <c r="E77" s="39">
        <v>1124333</v>
      </c>
    </row>
    <row r="78" spans="1:5" x14ac:dyDescent="0.2">
      <c r="A78" t="s">
        <v>93</v>
      </c>
      <c r="B78" s="36">
        <v>83</v>
      </c>
      <c r="C78" s="36">
        <v>1159</v>
      </c>
      <c r="D78" s="16">
        <v>34528.262999999999</v>
      </c>
      <c r="E78" s="39">
        <v>1246854</v>
      </c>
    </row>
    <row r="79" spans="1:5" x14ac:dyDescent="0.2">
      <c r="A79" t="s">
        <v>94</v>
      </c>
      <c r="B79" s="36">
        <v>124</v>
      </c>
      <c r="C79" s="36">
        <v>1068</v>
      </c>
      <c r="D79" s="16">
        <v>36542.889000000003</v>
      </c>
      <c r="E79" s="39">
        <v>1245016</v>
      </c>
    </row>
    <row r="80" spans="1:5" x14ac:dyDescent="0.2">
      <c r="A80" t="s">
        <v>95</v>
      </c>
      <c r="B80" s="36">
        <v>106</v>
      </c>
      <c r="C80" s="36">
        <v>1117</v>
      </c>
      <c r="D80" s="16">
        <v>38657.896000000001</v>
      </c>
      <c r="E80" s="39">
        <v>1333349</v>
      </c>
    </row>
    <row r="81" spans="1:5" x14ac:dyDescent="0.2">
      <c r="A81" t="s">
        <v>10</v>
      </c>
      <c r="B81" s="36">
        <v>102</v>
      </c>
      <c r="C81" s="36">
        <v>379266</v>
      </c>
      <c r="D81" s="16">
        <v>40144.008000000002</v>
      </c>
      <c r="E81" s="39">
        <v>385729970</v>
      </c>
    </row>
    <row r="82" spans="1:5" x14ac:dyDescent="0.2">
      <c r="A82" t="s">
        <v>96</v>
      </c>
      <c r="B82" s="36">
        <v>107</v>
      </c>
      <c r="C82" s="36">
        <v>105</v>
      </c>
      <c r="D82" s="16">
        <v>42176.576000000001</v>
      </c>
      <c r="E82" s="39">
        <v>180645</v>
      </c>
    </row>
    <row r="83" spans="1:5" x14ac:dyDescent="0.2">
      <c r="A83" t="s">
        <v>97</v>
      </c>
      <c r="B83" s="36">
        <v>107</v>
      </c>
      <c r="C83" s="36">
        <v>141</v>
      </c>
      <c r="D83" s="16">
        <v>43607</v>
      </c>
      <c r="E83" s="39">
        <v>185910</v>
      </c>
    </row>
    <row r="84" spans="1:5" x14ac:dyDescent="0.2">
      <c r="A84" t="s">
        <v>98</v>
      </c>
      <c r="B84" s="36">
        <v>116</v>
      </c>
      <c r="C84" s="36">
        <v>193</v>
      </c>
      <c r="D84" s="16">
        <v>1145650.9979999999</v>
      </c>
      <c r="E84" s="39">
        <v>191820</v>
      </c>
    </row>
    <row r="85" spans="1:5" x14ac:dyDescent="0.2">
      <c r="A85" t="s">
        <v>99</v>
      </c>
      <c r="B85" s="36">
        <v>108</v>
      </c>
      <c r="C85" s="36">
        <v>270</v>
      </c>
      <c r="D85" s="16">
        <v>1080836.835</v>
      </c>
      <c r="E85" s="39">
        <v>197109</v>
      </c>
    </row>
    <row r="86" spans="1:5" x14ac:dyDescent="0.2">
      <c r="A86" t="s">
        <v>100</v>
      </c>
      <c r="B86" s="36">
        <v>116</v>
      </c>
      <c r="C86" s="36">
        <v>319</v>
      </c>
      <c r="D86" s="16">
        <v>1073654.807</v>
      </c>
      <c r="E86" s="39">
        <v>202208</v>
      </c>
    </row>
    <row r="87" spans="1:5" x14ac:dyDescent="0.2">
      <c r="A87" t="s">
        <v>101</v>
      </c>
      <c r="B87" s="36">
        <v>114</v>
      </c>
      <c r="C87" s="36">
        <v>286</v>
      </c>
      <c r="D87" s="16">
        <v>1058097.4350000003</v>
      </c>
      <c r="E87" s="39">
        <v>212874</v>
      </c>
    </row>
    <row r="88" spans="1:5" x14ac:dyDescent="0.2">
      <c r="A88" t="s">
        <v>102</v>
      </c>
      <c r="B88" s="36">
        <v>115</v>
      </c>
      <c r="C88" s="36">
        <v>405</v>
      </c>
      <c r="D88" s="16">
        <v>1057005.1019999993</v>
      </c>
      <c r="E88" s="39">
        <v>219912</v>
      </c>
    </row>
    <row r="89" spans="1:5" x14ac:dyDescent="0.2">
      <c r="A89" t="s">
        <v>103</v>
      </c>
      <c r="B89" s="36">
        <v>110</v>
      </c>
      <c r="C89" s="36">
        <v>348</v>
      </c>
      <c r="D89" s="16">
        <v>1065821.46</v>
      </c>
      <c r="E89" s="39">
        <v>228154</v>
      </c>
    </row>
    <row r="90" spans="1:5" x14ac:dyDescent="0.2">
      <c r="A90" t="s">
        <v>104</v>
      </c>
      <c r="B90" s="36">
        <v>109</v>
      </c>
      <c r="C90" s="36">
        <v>458</v>
      </c>
      <c r="D90" s="16">
        <v>1059585.5889999999</v>
      </c>
      <c r="E90" s="39">
        <v>238144</v>
      </c>
    </row>
    <row r="91" spans="1:5" x14ac:dyDescent="0.2">
      <c r="A91" t="s">
        <v>105</v>
      </c>
      <c r="B91" s="36">
        <v>131</v>
      </c>
      <c r="C91" s="36">
        <v>10</v>
      </c>
      <c r="D91" s="16">
        <v>1089713.2459999998</v>
      </c>
      <c r="E91" s="39">
        <v>176539</v>
      </c>
    </row>
    <row r="92" spans="1:5" x14ac:dyDescent="0.2">
      <c r="A92" t="s">
        <v>106</v>
      </c>
      <c r="B92" s="36">
        <v>117</v>
      </c>
      <c r="C92" s="36">
        <v>78</v>
      </c>
      <c r="D92" s="16">
        <v>1099797</v>
      </c>
      <c r="E92" s="39">
        <v>183160</v>
      </c>
    </row>
    <row r="93" spans="1:5" x14ac:dyDescent="0.2">
      <c r="A93" t="s">
        <v>107</v>
      </c>
      <c r="B93" s="36">
        <v>116</v>
      </c>
      <c r="C93" s="36">
        <v>61</v>
      </c>
      <c r="D93" s="16">
        <v>727810.33900000027</v>
      </c>
      <c r="E93" s="39">
        <v>198073</v>
      </c>
    </row>
    <row r="94" spans="1:5" x14ac:dyDescent="0.2">
      <c r="A94" t="s">
        <v>108</v>
      </c>
      <c r="B94" s="36">
        <v>104</v>
      </c>
      <c r="C94" s="36">
        <v>46</v>
      </c>
      <c r="D94" s="16">
        <v>684582.38200000057</v>
      </c>
      <c r="E94" s="39">
        <v>197867</v>
      </c>
    </row>
    <row r="95" spans="1:5" x14ac:dyDescent="0.2">
      <c r="A95" t="s">
        <v>109</v>
      </c>
      <c r="B95" s="36">
        <v>109</v>
      </c>
      <c r="C95" s="36">
        <v>106</v>
      </c>
      <c r="D95" s="16">
        <v>679333.37300000002</v>
      </c>
      <c r="E95" s="39">
        <v>222672</v>
      </c>
    </row>
    <row r="96" spans="1:5" x14ac:dyDescent="0.2">
      <c r="A96" t="s">
        <v>110</v>
      </c>
      <c r="B96" s="36">
        <v>106</v>
      </c>
      <c r="C96" s="36">
        <v>56</v>
      </c>
      <c r="D96" s="16">
        <v>668779.0199999999</v>
      </c>
      <c r="E96" s="39">
        <v>223233</v>
      </c>
    </row>
    <row r="97" spans="1:5" x14ac:dyDescent="0.2">
      <c r="A97" t="s">
        <v>111</v>
      </c>
      <c r="B97" s="36">
        <v>90</v>
      </c>
      <c r="C97" s="36">
        <v>82</v>
      </c>
      <c r="D97" s="16">
        <v>664131.05300000019</v>
      </c>
      <c r="E97" s="39">
        <v>235440</v>
      </c>
    </row>
    <row r="98" spans="1:5" x14ac:dyDescent="0.2">
      <c r="A98" t="s">
        <v>112</v>
      </c>
      <c r="B98" s="36">
        <v>114</v>
      </c>
      <c r="C98" s="36">
        <v>42</v>
      </c>
      <c r="D98" s="16">
        <v>645999.88000000024</v>
      </c>
      <c r="E98" s="39">
        <v>221724</v>
      </c>
    </row>
    <row r="99" spans="1:5" x14ac:dyDescent="0.2">
      <c r="A99" t="s">
        <v>113</v>
      </c>
      <c r="B99" s="36">
        <v>84</v>
      </c>
      <c r="C99" s="36">
        <v>105</v>
      </c>
      <c r="D99" s="16">
        <v>642174.48999999987</v>
      </c>
      <c r="E99" s="39">
        <v>234462</v>
      </c>
    </row>
    <row r="100" spans="1:5" x14ac:dyDescent="0.2">
      <c r="A100" t="s">
        <v>114</v>
      </c>
      <c r="B100" s="36">
        <v>91</v>
      </c>
      <c r="C100" s="36">
        <v>2006</v>
      </c>
      <c r="D100" s="16">
        <v>632313.38799999945</v>
      </c>
      <c r="E100" s="39">
        <v>1567728</v>
      </c>
    </row>
    <row r="101" spans="1:5" x14ac:dyDescent="0.2">
      <c r="A101" t="s">
        <v>115</v>
      </c>
      <c r="B101" s="36">
        <v>116</v>
      </c>
      <c r="C101" s="36">
        <v>1912</v>
      </c>
      <c r="D101" s="16">
        <v>617683</v>
      </c>
      <c r="E101" s="39">
        <v>1588843</v>
      </c>
    </row>
    <row r="102" spans="1:5" x14ac:dyDescent="0.2">
      <c r="A102" t="s">
        <v>116</v>
      </c>
      <c r="B102" s="36">
        <v>117</v>
      </c>
      <c r="C102" s="36">
        <v>2049</v>
      </c>
      <c r="D102" s="16">
        <v>86680.740999999995</v>
      </c>
      <c r="E102" s="39">
        <v>1583942</v>
      </c>
    </row>
    <row r="103" spans="1:5" x14ac:dyDescent="0.2">
      <c r="A103" t="s">
        <v>117</v>
      </c>
      <c r="B103" s="36">
        <v>108</v>
      </c>
      <c r="C103" s="36">
        <v>1983</v>
      </c>
      <c r="D103" s="16">
        <v>86252.421000000002</v>
      </c>
      <c r="E103" s="39">
        <v>1631517</v>
      </c>
    </row>
    <row r="104" spans="1:5" x14ac:dyDescent="0.2">
      <c r="A104" t="s">
        <v>118</v>
      </c>
      <c r="B104" s="36">
        <v>118</v>
      </c>
      <c r="C104" s="36">
        <v>2122</v>
      </c>
      <c r="D104" s="16">
        <v>87273.002000000008</v>
      </c>
      <c r="E104" s="39">
        <v>1638826</v>
      </c>
    </row>
    <row r="105" spans="1:5" x14ac:dyDescent="0.2">
      <c r="A105" t="s">
        <v>119</v>
      </c>
      <c r="B105" s="36">
        <v>118</v>
      </c>
      <c r="C105" s="36">
        <v>2125</v>
      </c>
      <c r="D105" s="16">
        <v>88387.760999999999</v>
      </c>
      <c r="E105" s="39">
        <v>1669804</v>
      </c>
    </row>
    <row r="106" spans="1:5" x14ac:dyDescent="0.2">
      <c r="A106" t="s">
        <v>120</v>
      </c>
      <c r="B106" s="36">
        <v>123</v>
      </c>
      <c r="C106" s="36">
        <v>1997</v>
      </c>
      <c r="D106" s="16">
        <v>88924.034</v>
      </c>
      <c r="E106" s="39">
        <v>1775020</v>
      </c>
    </row>
    <row r="107" spans="1:5" x14ac:dyDescent="0.2">
      <c r="A107" t="s">
        <v>121</v>
      </c>
      <c r="B107" s="36">
        <v>125</v>
      </c>
      <c r="C107" s="36">
        <v>1799</v>
      </c>
      <c r="D107" s="16">
        <v>89518.225999999995</v>
      </c>
      <c r="E107" s="39">
        <v>1786350</v>
      </c>
    </row>
    <row r="108" spans="1:5" x14ac:dyDescent="0.2">
      <c r="A108" t="s">
        <v>122</v>
      </c>
      <c r="B108" s="36">
        <v>123</v>
      </c>
      <c r="C108" s="36">
        <v>2026</v>
      </c>
      <c r="D108" s="16">
        <v>91491.915999999997</v>
      </c>
      <c r="E108" s="39">
        <v>1871479</v>
      </c>
    </row>
    <row r="109" spans="1:5" x14ac:dyDescent="0.2">
      <c r="A109" t="s">
        <v>123</v>
      </c>
      <c r="B109" s="36">
        <v>109</v>
      </c>
      <c r="C109" s="36">
        <v>931</v>
      </c>
      <c r="D109" s="16">
        <v>92158.558000000019</v>
      </c>
      <c r="E109" s="39">
        <v>807249</v>
      </c>
    </row>
    <row r="110" spans="1:5" x14ac:dyDescent="0.2">
      <c r="A110" t="s">
        <v>124</v>
      </c>
      <c r="B110" s="36">
        <v>114</v>
      </c>
      <c r="C110" s="36">
        <v>951</v>
      </c>
      <c r="D110" s="16">
        <v>91417</v>
      </c>
      <c r="E110" s="39">
        <v>825341</v>
      </c>
    </row>
    <row r="111" spans="1:5" x14ac:dyDescent="0.2">
      <c r="A111" t="s">
        <v>125</v>
      </c>
      <c r="B111" s="36">
        <v>111</v>
      </c>
      <c r="C111" s="36">
        <v>785</v>
      </c>
      <c r="D111" s="16">
        <v>118308.21899999997</v>
      </c>
      <c r="E111" s="39">
        <v>801279</v>
      </c>
    </row>
    <row r="112" spans="1:5" x14ac:dyDescent="0.2">
      <c r="A112" t="s">
        <v>126</v>
      </c>
      <c r="B112" s="36">
        <v>114</v>
      </c>
      <c r="C112" s="36">
        <v>751</v>
      </c>
      <c r="D112" s="16">
        <v>117531.72699999997</v>
      </c>
      <c r="E112" s="39">
        <v>857930</v>
      </c>
    </row>
    <row r="113" spans="1:5" x14ac:dyDescent="0.2">
      <c r="A113" t="s">
        <v>127</v>
      </c>
      <c r="B113" s="36">
        <v>89</v>
      </c>
      <c r="C113" s="36">
        <v>892</v>
      </c>
      <c r="D113" s="16">
        <v>118195.25499999998</v>
      </c>
      <c r="E113" s="39">
        <v>869852</v>
      </c>
    </row>
    <row r="114" spans="1:5" x14ac:dyDescent="0.2">
      <c r="A114" t="s">
        <v>128</v>
      </c>
      <c r="B114" s="36">
        <v>130</v>
      </c>
      <c r="C114" s="36">
        <v>805</v>
      </c>
      <c r="D114" s="16">
        <v>117963.488</v>
      </c>
      <c r="E114" s="39">
        <v>866927</v>
      </c>
    </row>
    <row r="115" spans="1:5" x14ac:dyDescent="0.2">
      <c r="A115" t="s">
        <v>129</v>
      </c>
      <c r="B115" s="36">
        <v>101</v>
      </c>
      <c r="C115" s="36">
        <v>850</v>
      </c>
      <c r="D115" s="16">
        <v>117186.89000000001</v>
      </c>
      <c r="E115" s="39">
        <v>911634</v>
      </c>
    </row>
    <row r="116" spans="1:5" x14ac:dyDescent="0.2">
      <c r="A116" t="s">
        <v>130</v>
      </c>
      <c r="B116" s="36">
        <v>126</v>
      </c>
      <c r="C116" s="36">
        <v>749</v>
      </c>
      <c r="D116" s="16">
        <v>105305.61700000001</v>
      </c>
      <c r="E116" s="39">
        <v>957087</v>
      </c>
    </row>
    <row r="117" spans="1:5" x14ac:dyDescent="0.2">
      <c r="A117" t="s">
        <v>131</v>
      </c>
      <c r="B117" s="36">
        <v>122</v>
      </c>
      <c r="C117" s="36">
        <v>882</v>
      </c>
      <c r="D117" s="16">
        <v>106045.37800000006</v>
      </c>
      <c r="E117" s="39">
        <v>999469</v>
      </c>
    </row>
    <row r="118" spans="1:5" x14ac:dyDescent="0.2">
      <c r="A118" t="s">
        <v>132</v>
      </c>
      <c r="B118" s="36">
        <v>94</v>
      </c>
      <c r="C118" s="36">
        <v>506</v>
      </c>
      <c r="D118" s="16">
        <v>104928.70999999999</v>
      </c>
      <c r="E118" s="39">
        <v>436985</v>
      </c>
    </row>
    <row r="119" spans="1:5" x14ac:dyDescent="0.2">
      <c r="A119" t="s">
        <v>133</v>
      </c>
      <c r="B119" s="36">
        <v>84</v>
      </c>
      <c r="C119" s="36">
        <v>434</v>
      </c>
      <c r="D119" s="16">
        <v>100125</v>
      </c>
      <c r="E119" s="39">
        <v>442693</v>
      </c>
    </row>
    <row r="120" spans="1:5" x14ac:dyDescent="0.2">
      <c r="A120" t="s">
        <v>134</v>
      </c>
      <c r="B120" s="36">
        <v>104</v>
      </c>
      <c r="C120" s="36">
        <v>497</v>
      </c>
      <c r="D120" s="16">
        <v>892111.46400000039</v>
      </c>
      <c r="E120" s="39">
        <v>438648</v>
      </c>
    </row>
    <row r="121" spans="1:5" x14ac:dyDescent="0.2">
      <c r="A121" t="s">
        <v>135</v>
      </c>
      <c r="B121" s="36">
        <v>107</v>
      </c>
      <c r="C121" s="36">
        <v>513</v>
      </c>
      <c r="D121" s="16">
        <v>844052.18200000003</v>
      </c>
      <c r="E121" s="39">
        <v>468964</v>
      </c>
    </row>
    <row r="122" spans="1:5" x14ac:dyDescent="0.2">
      <c r="A122" t="s">
        <v>136</v>
      </c>
      <c r="B122" s="36">
        <v>63</v>
      </c>
      <c r="C122" s="36">
        <v>621</v>
      </c>
      <c r="D122" s="16">
        <v>826826.70300000021</v>
      </c>
      <c r="E122" s="39">
        <v>448149</v>
      </c>
    </row>
    <row r="123" spans="1:5" x14ac:dyDescent="0.2">
      <c r="A123" t="s">
        <v>137</v>
      </c>
      <c r="B123" s="36">
        <v>118</v>
      </c>
      <c r="C123" s="36">
        <v>420</v>
      </c>
      <c r="D123" s="16">
        <v>826641.96000000031</v>
      </c>
      <c r="E123" s="39">
        <v>451046</v>
      </c>
    </row>
    <row r="124" spans="1:5" x14ac:dyDescent="0.2">
      <c r="A124" t="s">
        <v>138</v>
      </c>
      <c r="B124" s="36">
        <v>99</v>
      </c>
      <c r="C124" s="36">
        <v>451</v>
      </c>
      <c r="D124" s="16">
        <v>807263.59800000023</v>
      </c>
      <c r="E124" s="39">
        <v>514469</v>
      </c>
    </row>
    <row r="125" spans="1:5" x14ac:dyDescent="0.2">
      <c r="A125" t="s">
        <v>139</v>
      </c>
      <c r="B125" s="36">
        <v>116</v>
      </c>
      <c r="C125" s="36">
        <v>362</v>
      </c>
      <c r="D125" s="16">
        <v>792432.07699999993</v>
      </c>
      <c r="E125" s="39">
        <v>486382</v>
      </c>
    </row>
    <row r="126" spans="1:5" x14ac:dyDescent="0.2">
      <c r="A126" t="s">
        <v>140</v>
      </c>
      <c r="B126" s="36">
        <v>99</v>
      </c>
      <c r="C126" s="36">
        <v>413</v>
      </c>
      <c r="D126" s="16">
        <v>781640.65500000003</v>
      </c>
      <c r="E126" s="39">
        <v>485962</v>
      </c>
    </row>
    <row r="127" spans="1:5" x14ac:dyDescent="0.2">
      <c r="A127" t="s">
        <v>141</v>
      </c>
      <c r="B127" s="36">
        <v>122</v>
      </c>
      <c r="C127" s="36">
        <v>449</v>
      </c>
      <c r="D127" s="16">
        <v>776121.96899999992</v>
      </c>
      <c r="E127" s="39">
        <v>363171</v>
      </c>
    </row>
    <row r="128" spans="1:5" x14ac:dyDescent="0.2">
      <c r="A128" t="s">
        <v>142</v>
      </c>
      <c r="B128" s="36">
        <v>112</v>
      </c>
      <c r="C128" s="36">
        <v>402</v>
      </c>
      <c r="D128" s="16">
        <v>766302</v>
      </c>
      <c r="E128" s="39">
        <v>357935</v>
      </c>
    </row>
    <row r="129" spans="1:5" x14ac:dyDescent="0.2">
      <c r="A129" t="s">
        <v>143</v>
      </c>
      <c r="B129" s="36">
        <v>95</v>
      </c>
      <c r="C129" s="36">
        <v>481</v>
      </c>
      <c r="D129" s="16">
        <v>441193.0959999999</v>
      </c>
      <c r="E129" s="39">
        <v>384203</v>
      </c>
    </row>
    <row r="130" spans="1:5" x14ac:dyDescent="0.2">
      <c r="A130" t="s">
        <v>144</v>
      </c>
      <c r="B130" s="36">
        <v>82</v>
      </c>
      <c r="C130" s="36">
        <v>492</v>
      </c>
      <c r="D130" s="16">
        <v>434220.701</v>
      </c>
      <c r="E130" s="39">
        <v>390036</v>
      </c>
    </row>
    <row r="131" spans="1:5" x14ac:dyDescent="0.2">
      <c r="A131" t="s">
        <v>145</v>
      </c>
      <c r="B131" s="36">
        <v>128</v>
      </c>
      <c r="C131" s="36">
        <v>537</v>
      </c>
      <c r="D131" s="16">
        <v>413324.31099999987</v>
      </c>
      <c r="E131" s="39">
        <v>391322</v>
      </c>
    </row>
    <row r="132" spans="1:5" x14ac:dyDescent="0.2">
      <c r="A132" t="s">
        <v>146</v>
      </c>
      <c r="B132" s="36">
        <v>107</v>
      </c>
      <c r="C132" s="36">
        <v>453</v>
      </c>
      <c r="D132" s="16">
        <v>413214.62900000013</v>
      </c>
      <c r="E132" s="39">
        <v>401675</v>
      </c>
    </row>
    <row r="133" spans="1:5" x14ac:dyDescent="0.2">
      <c r="A133" t="s">
        <v>147</v>
      </c>
      <c r="B133" s="36">
        <v>112</v>
      </c>
      <c r="C133" s="36">
        <v>497</v>
      </c>
      <c r="D133" s="16">
        <v>414121.54400000005</v>
      </c>
      <c r="E133" s="39">
        <v>421098</v>
      </c>
    </row>
    <row r="134" spans="1:5" x14ac:dyDescent="0.2">
      <c r="A134" t="s">
        <v>148</v>
      </c>
      <c r="B134" s="36">
        <v>113</v>
      </c>
      <c r="C134" s="36">
        <v>384</v>
      </c>
      <c r="D134" s="16">
        <v>405766.90000000026</v>
      </c>
      <c r="E134" s="39">
        <v>417966</v>
      </c>
    </row>
    <row r="135" spans="1:5" x14ac:dyDescent="0.2">
      <c r="A135" t="s">
        <v>149</v>
      </c>
      <c r="B135" s="36">
        <v>101</v>
      </c>
      <c r="C135" s="36">
        <v>404</v>
      </c>
      <c r="D135" s="16">
        <v>391287.8</v>
      </c>
      <c r="E135" s="39">
        <v>441260</v>
      </c>
    </row>
    <row r="136" spans="1:5" x14ac:dyDescent="0.2">
      <c r="A136" t="s">
        <v>150</v>
      </c>
      <c r="B136" s="36">
        <v>97</v>
      </c>
      <c r="C136" s="36">
        <v>794</v>
      </c>
      <c r="D136" s="16">
        <v>397808.516</v>
      </c>
      <c r="E136" s="39">
        <v>559353</v>
      </c>
    </row>
    <row r="137" spans="1:5" x14ac:dyDescent="0.2">
      <c r="A137" t="s">
        <v>151</v>
      </c>
      <c r="B137" s="36">
        <v>103</v>
      </c>
      <c r="C137" s="36">
        <v>734</v>
      </c>
      <c r="D137" s="16">
        <v>406671</v>
      </c>
      <c r="E137" s="39">
        <v>547785</v>
      </c>
    </row>
    <row r="138" spans="1:5" x14ac:dyDescent="0.2">
      <c r="A138" t="s">
        <v>152</v>
      </c>
      <c r="B138" s="36">
        <v>113</v>
      </c>
      <c r="C138" s="36">
        <v>743</v>
      </c>
      <c r="D138" s="16">
        <v>194872.17199999999</v>
      </c>
      <c r="E138" s="39">
        <v>573684</v>
      </c>
    </row>
    <row r="139" spans="1:5" x14ac:dyDescent="0.2">
      <c r="A139" t="s">
        <v>153</v>
      </c>
      <c r="B139" s="36">
        <v>107</v>
      </c>
      <c r="C139" s="36">
        <v>691</v>
      </c>
      <c r="D139" s="16">
        <v>190348.39</v>
      </c>
      <c r="E139" s="39">
        <v>590102</v>
      </c>
    </row>
    <row r="140" spans="1:5" x14ac:dyDescent="0.2">
      <c r="A140" t="s">
        <v>154</v>
      </c>
      <c r="B140" s="36">
        <v>121</v>
      </c>
      <c r="C140" s="36">
        <v>736</v>
      </c>
      <c r="D140" s="16">
        <v>186854.58799999996</v>
      </c>
      <c r="E140" s="39">
        <v>605152</v>
      </c>
    </row>
    <row r="141" spans="1:5" x14ac:dyDescent="0.2">
      <c r="A141" t="s">
        <v>155</v>
      </c>
      <c r="B141" s="36">
        <v>114</v>
      </c>
      <c r="C141" s="36">
        <v>785</v>
      </c>
      <c r="D141" s="16">
        <v>193429.39699999991</v>
      </c>
      <c r="E141" s="39">
        <v>621033</v>
      </c>
    </row>
    <row r="142" spans="1:5" x14ac:dyDescent="0.2">
      <c r="A142" t="s">
        <v>156</v>
      </c>
      <c r="B142" s="36">
        <v>115</v>
      </c>
      <c r="C142" s="36">
        <v>779</v>
      </c>
      <c r="D142" s="16">
        <v>185985.31499999997</v>
      </c>
      <c r="E142" s="39">
        <v>701286</v>
      </c>
    </row>
    <row r="143" spans="1:5" x14ac:dyDescent="0.2">
      <c r="A143" t="s">
        <v>157</v>
      </c>
      <c r="B143" s="36">
        <v>106</v>
      </c>
      <c r="C143" s="36">
        <v>691</v>
      </c>
      <c r="D143" s="16">
        <v>175728.29700000002</v>
      </c>
      <c r="E143" s="39">
        <v>687252</v>
      </c>
    </row>
    <row r="144" spans="1:5" x14ac:dyDescent="0.2">
      <c r="A144" t="s">
        <v>158</v>
      </c>
      <c r="B144" s="36">
        <v>100</v>
      </c>
      <c r="C144" s="36">
        <v>724</v>
      </c>
      <c r="D144" s="16">
        <v>182165.25799999986</v>
      </c>
      <c r="E144" s="39">
        <v>694537</v>
      </c>
    </row>
    <row r="145" spans="1:5" x14ac:dyDescent="0.2">
      <c r="A145" t="s">
        <v>159</v>
      </c>
      <c r="B145" s="36">
        <v>109</v>
      </c>
      <c r="C145" s="36">
        <v>661</v>
      </c>
      <c r="D145" s="16">
        <v>173932.64600000004</v>
      </c>
      <c r="E145" s="39">
        <v>538365</v>
      </c>
    </row>
    <row r="146" spans="1:5" x14ac:dyDescent="0.2">
      <c r="A146" t="s">
        <v>160</v>
      </c>
      <c r="B146" s="36">
        <v>107</v>
      </c>
      <c r="C146" s="36">
        <v>707</v>
      </c>
      <c r="D146" s="16">
        <v>169114</v>
      </c>
      <c r="E146" s="39">
        <v>547496</v>
      </c>
    </row>
    <row r="147" spans="1:5" x14ac:dyDescent="0.2">
      <c r="A147" t="s">
        <v>161</v>
      </c>
      <c r="B147" s="36">
        <v>100</v>
      </c>
      <c r="C147" s="36">
        <v>618</v>
      </c>
      <c r="D147" s="16">
        <v>198379.46799999996</v>
      </c>
      <c r="E147" s="39">
        <v>558878</v>
      </c>
    </row>
    <row r="148" spans="1:5" x14ac:dyDescent="0.2">
      <c r="A148" t="s">
        <v>162</v>
      </c>
      <c r="B148" s="36">
        <v>134</v>
      </c>
      <c r="C148" s="36">
        <v>600</v>
      </c>
      <c r="D148" s="16">
        <v>193043.56899999996</v>
      </c>
      <c r="E148" s="39">
        <v>589849</v>
      </c>
    </row>
    <row r="149" spans="1:5" x14ac:dyDescent="0.2">
      <c r="A149" t="s">
        <v>163</v>
      </c>
      <c r="B149" s="36">
        <v>101</v>
      </c>
      <c r="C149" s="36">
        <v>636</v>
      </c>
      <c r="D149" s="16">
        <v>194623.44399999999</v>
      </c>
      <c r="E149" s="39">
        <v>569220</v>
      </c>
    </row>
    <row r="150" spans="1:5" x14ac:dyDescent="0.2">
      <c r="A150" t="s">
        <v>164</v>
      </c>
      <c r="B150" s="36">
        <v>100</v>
      </c>
      <c r="C150" s="36">
        <v>568</v>
      </c>
      <c r="D150" s="16">
        <v>198921.17200000008</v>
      </c>
      <c r="E150" s="39">
        <v>624208</v>
      </c>
    </row>
    <row r="151" spans="1:5" x14ac:dyDescent="0.2">
      <c r="A151" t="s">
        <v>165</v>
      </c>
      <c r="B151" s="36">
        <v>103</v>
      </c>
      <c r="C151" s="36">
        <v>543</v>
      </c>
      <c r="D151" s="16">
        <v>189131.59999999998</v>
      </c>
      <c r="E151" s="39">
        <v>613660</v>
      </c>
    </row>
    <row r="152" spans="1:5" x14ac:dyDescent="0.2">
      <c r="A152" t="s">
        <v>166</v>
      </c>
      <c r="B152" s="36">
        <v>98</v>
      </c>
      <c r="C152" s="36">
        <v>509</v>
      </c>
      <c r="D152" s="16">
        <v>190660.54599999994</v>
      </c>
      <c r="E152" s="39">
        <v>718110</v>
      </c>
    </row>
    <row r="153" spans="1:5" x14ac:dyDescent="0.2">
      <c r="A153" t="s">
        <v>167</v>
      </c>
      <c r="B153" s="36">
        <v>126</v>
      </c>
      <c r="C153" s="36">
        <v>570</v>
      </c>
      <c r="D153" s="16">
        <v>190646.19299999997</v>
      </c>
      <c r="E153" s="39">
        <v>625132</v>
      </c>
    </row>
    <row r="154" spans="1:5" x14ac:dyDescent="0.2">
      <c r="A154" t="s">
        <v>168</v>
      </c>
      <c r="B154" s="36">
        <v>122</v>
      </c>
      <c r="C154" s="36">
        <v>81</v>
      </c>
      <c r="D154" s="16">
        <v>188425.10900000008</v>
      </c>
      <c r="E154" s="39">
        <v>197787</v>
      </c>
    </row>
    <row r="155" spans="1:5" x14ac:dyDescent="0.2">
      <c r="A155" t="s">
        <v>169</v>
      </c>
      <c r="B155" s="36">
        <v>98</v>
      </c>
      <c r="C155" s="36">
        <v>100</v>
      </c>
      <c r="D155" s="16">
        <v>184170</v>
      </c>
      <c r="E155" s="39">
        <v>203417</v>
      </c>
    </row>
    <row r="156" spans="1:5" x14ac:dyDescent="0.2">
      <c r="A156" t="s">
        <v>170</v>
      </c>
      <c r="B156" s="36">
        <v>118</v>
      </c>
      <c r="C156" s="36">
        <v>148</v>
      </c>
      <c r="D156" s="16">
        <v>282636.46099999995</v>
      </c>
      <c r="E156" s="39">
        <v>219814</v>
      </c>
    </row>
    <row r="157" spans="1:5" x14ac:dyDescent="0.2">
      <c r="A157" t="s">
        <v>171</v>
      </c>
      <c r="B157" s="36">
        <v>104</v>
      </c>
      <c r="C157" s="36">
        <v>51</v>
      </c>
      <c r="D157" s="16">
        <v>262336.82700000005</v>
      </c>
      <c r="E157" s="39">
        <v>209726</v>
      </c>
    </row>
    <row r="158" spans="1:5" x14ac:dyDescent="0.2">
      <c r="A158" t="s">
        <v>172</v>
      </c>
      <c r="B158" s="36">
        <v>86</v>
      </c>
      <c r="C158" s="36">
        <v>105</v>
      </c>
      <c r="D158" s="16">
        <v>264708.25300000014</v>
      </c>
      <c r="E158" s="39">
        <v>220400</v>
      </c>
    </row>
    <row r="159" spans="1:5" x14ac:dyDescent="0.2">
      <c r="A159" t="s">
        <v>173</v>
      </c>
      <c r="B159" s="36">
        <v>101</v>
      </c>
      <c r="C159" s="36">
        <v>61</v>
      </c>
      <c r="D159" s="16">
        <v>271303.23900000006</v>
      </c>
      <c r="E159" s="39">
        <v>230562</v>
      </c>
    </row>
    <row r="160" spans="1:5" x14ac:dyDescent="0.2">
      <c r="A160" t="s">
        <v>174</v>
      </c>
      <c r="B160" s="36">
        <v>97</v>
      </c>
      <c r="C160" s="36">
        <v>170</v>
      </c>
      <c r="D160" s="16">
        <v>261979.14200000011</v>
      </c>
      <c r="E160" s="39">
        <v>234862</v>
      </c>
    </row>
    <row r="161" spans="1:5" x14ac:dyDescent="0.2">
      <c r="A161" t="s">
        <v>175</v>
      </c>
      <c r="B161" s="36">
        <v>110</v>
      </c>
      <c r="C161" s="36">
        <v>80</v>
      </c>
      <c r="D161" s="16">
        <v>256071.18600000005</v>
      </c>
      <c r="E161" s="39">
        <v>243907</v>
      </c>
    </row>
    <row r="162" spans="1:5" x14ac:dyDescent="0.2">
      <c r="A162" t="s">
        <v>176</v>
      </c>
      <c r="B162" s="36">
        <v>99</v>
      </c>
      <c r="C162" s="36">
        <v>130</v>
      </c>
      <c r="D162" s="16">
        <v>260585.73</v>
      </c>
      <c r="E162" s="39">
        <v>255178</v>
      </c>
    </row>
    <row r="163" spans="1:5" x14ac:dyDescent="0.2">
      <c r="A163" t="s">
        <v>177</v>
      </c>
      <c r="B163" s="36">
        <v>126</v>
      </c>
      <c r="C163" s="36">
        <v>692</v>
      </c>
      <c r="D163" s="16">
        <v>252546.34199999995</v>
      </c>
      <c r="E163" s="39">
        <v>663112</v>
      </c>
    </row>
    <row r="164" spans="1:5" x14ac:dyDescent="0.2">
      <c r="A164" t="s">
        <v>178</v>
      </c>
      <c r="B164" s="36">
        <v>110</v>
      </c>
      <c r="C164" s="36">
        <v>726</v>
      </c>
      <c r="D164" s="16">
        <v>241145</v>
      </c>
      <c r="E164" s="39">
        <v>680713</v>
      </c>
    </row>
    <row r="165" spans="1:5" x14ac:dyDescent="0.2">
      <c r="A165" t="s">
        <v>179</v>
      </c>
      <c r="B165" s="36">
        <v>111</v>
      </c>
      <c r="C165" s="36">
        <v>847</v>
      </c>
      <c r="D165" s="16">
        <v>310127.76799999992</v>
      </c>
      <c r="E165" s="39">
        <v>698138</v>
      </c>
    </row>
    <row r="166" spans="1:5" x14ac:dyDescent="0.2">
      <c r="A166" t="s">
        <v>180</v>
      </c>
      <c r="B166" s="36">
        <v>138</v>
      </c>
      <c r="C166" s="36">
        <v>752</v>
      </c>
      <c r="D166" s="16">
        <v>304474.06900000008</v>
      </c>
      <c r="E166" s="39">
        <v>716288</v>
      </c>
    </row>
    <row r="167" spans="1:5" x14ac:dyDescent="0.2">
      <c r="A167" t="s">
        <v>181</v>
      </c>
      <c r="B167" s="36">
        <v>102</v>
      </c>
      <c r="C167" s="36">
        <v>900</v>
      </c>
      <c r="D167" s="16">
        <v>309364.402</v>
      </c>
      <c r="E167" s="39">
        <v>734079</v>
      </c>
    </row>
    <row r="168" spans="1:5" x14ac:dyDescent="0.2">
      <c r="A168" t="s">
        <v>182</v>
      </c>
      <c r="B168" s="36">
        <v>110</v>
      </c>
      <c r="C168" s="36">
        <v>797</v>
      </c>
      <c r="D168" s="16">
        <v>301761.88900000002</v>
      </c>
      <c r="E168" s="39">
        <v>769136</v>
      </c>
    </row>
    <row r="169" spans="1:5" x14ac:dyDescent="0.2">
      <c r="A169" t="s">
        <v>183</v>
      </c>
      <c r="B169" s="36">
        <v>77</v>
      </c>
      <c r="C169" s="36">
        <v>993</v>
      </c>
      <c r="D169" s="16">
        <v>295377.44399999996</v>
      </c>
      <c r="E169" s="39">
        <v>790926</v>
      </c>
    </row>
    <row r="170" spans="1:5" x14ac:dyDescent="0.2">
      <c r="A170" t="s">
        <v>184</v>
      </c>
      <c r="B170" s="36">
        <v>91</v>
      </c>
      <c r="C170" s="36">
        <v>833</v>
      </c>
      <c r="D170" s="16">
        <v>299934.027</v>
      </c>
      <c r="E170" s="39">
        <v>808815</v>
      </c>
    </row>
    <row r="171" spans="1:5" x14ac:dyDescent="0.2">
      <c r="A171" t="s">
        <v>185</v>
      </c>
      <c r="B171" s="36">
        <v>85</v>
      </c>
      <c r="C171" s="36">
        <v>822</v>
      </c>
      <c r="D171" s="16">
        <v>294835.37799999985</v>
      </c>
      <c r="E171" s="39">
        <v>836474</v>
      </c>
    </row>
    <row r="172" spans="1:5" x14ac:dyDescent="0.2">
      <c r="A172" t="s">
        <v>186</v>
      </c>
      <c r="B172" s="36">
        <v>86</v>
      </c>
      <c r="C172" s="36">
        <v>1160</v>
      </c>
      <c r="D172" s="16">
        <v>291428.78000000003</v>
      </c>
      <c r="E172" s="39">
        <v>869001</v>
      </c>
    </row>
    <row r="173" spans="1:5" x14ac:dyDescent="0.2">
      <c r="A173" t="s">
        <v>187</v>
      </c>
      <c r="B173" s="36">
        <v>106</v>
      </c>
      <c r="C173" s="36">
        <v>1121</v>
      </c>
      <c r="D173" s="16">
        <v>289816</v>
      </c>
      <c r="E173" s="39">
        <v>877122</v>
      </c>
    </row>
    <row r="174" spans="1:5" x14ac:dyDescent="0.2">
      <c r="A174" t="s">
        <v>188</v>
      </c>
      <c r="B174" s="36">
        <v>102</v>
      </c>
      <c r="C174" s="36">
        <v>1244</v>
      </c>
      <c r="D174" s="16">
        <v>70908.907999999996</v>
      </c>
      <c r="E174" s="39">
        <v>897017</v>
      </c>
    </row>
    <row r="175" spans="1:5" x14ac:dyDescent="0.2">
      <c r="A175" t="s">
        <v>189</v>
      </c>
      <c r="B175" s="36">
        <v>122</v>
      </c>
      <c r="C175" s="36">
        <v>1197</v>
      </c>
      <c r="D175" s="16">
        <v>69854.609000000011</v>
      </c>
      <c r="E175" s="39">
        <v>911506</v>
      </c>
    </row>
    <row r="176" spans="1:5" x14ac:dyDescent="0.2">
      <c r="A176" t="s">
        <v>190</v>
      </c>
      <c r="B176" s="36">
        <v>107</v>
      </c>
      <c r="C176" s="36">
        <v>1383</v>
      </c>
      <c r="D176" s="16">
        <v>70427.854999999996</v>
      </c>
      <c r="E176" s="39">
        <v>937471</v>
      </c>
    </row>
    <row r="177" spans="1:5" x14ac:dyDescent="0.2">
      <c r="A177" t="s">
        <v>191</v>
      </c>
      <c r="B177" s="36">
        <v>90</v>
      </c>
      <c r="C177" s="36">
        <v>1178</v>
      </c>
      <c r="D177" s="16">
        <v>67997.368999999992</v>
      </c>
      <c r="E177" s="39">
        <v>962391</v>
      </c>
    </row>
    <row r="178" spans="1:5" x14ac:dyDescent="0.2">
      <c r="A178" t="s">
        <v>192</v>
      </c>
      <c r="B178" s="36">
        <v>107</v>
      </c>
      <c r="C178" s="36">
        <v>1366</v>
      </c>
      <c r="D178" s="16">
        <v>67206.489000000001</v>
      </c>
      <c r="E178" s="39">
        <v>980269</v>
      </c>
    </row>
    <row r="179" spans="1:5" x14ac:dyDescent="0.2">
      <c r="A179" t="s">
        <v>193</v>
      </c>
      <c r="B179" s="36">
        <v>117</v>
      </c>
      <c r="C179" s="36">
        <v>1096</v>
      </c>
      <c r="D179" s="16">
        <v>65956.34199999999</v>
      </c>
      <c r="E179" s="39">
        <v>1016594</v>
      </c>
    </row>
    <row r="180" spans="1:5" x14ac:dyDescent="0.2">
      <c r="A180" t="s">
        <v>194</v>
      </c>
      <c r="B180" s="36">
        <v>98</v>
      </c>
      <c r="C180" s="36">
        <v>1297</v>
      </c>
      <c r="D180" s="16">
        <v>64944.401000000013</v>
      </c>
      <c r="E180" s="39">
        <v>1049218</v>
      </c>
    </row>
    <row r="181" spans="1:5" x14ac:dyDescent="0.2">
      <c r="A181" t="s">
        <v>195</v>
      </c>
      <c r="B181" s="36">
        <v>103</v>
      </c>
      <c r="C181" s="36">
        <v>1293</v>
      </c>
      <c r="D181" s="16">
        <v>61962.506999999998</v>
      </c>
      <c r="E181" s="39">
        <v>1286359</v>
      </c>
    </row>
    <row r="182" spans="1:5" x14ac:dyDescent="0.2">
      <c r="A182" t="s">
        <v>196</v>
      </c>
      <c r="B182" s="36">
        <v>113</v>
      </c>
      <c r="C182" s="36">
        <v>1269</v>
      </c>
      <c r="D182" s="16">
        <v>61065</v>
      </c>
      <c r="E182" s="39">
        <v>1325666</v>
      </c>
    </row>
    <row r="183" spans="1:5" x14ac:dyDescent="0.2">
      <c r="A183" t="s">
        <v>197</v>
      </c>
      <c r="B183" s="36">
        <v>91</v>
      </c>
      <c r="C183" s="36">
        <v>1460</v>
      </c>
      <c r="D183" s="16">
        <v>331703.64900000009</v>
      </c>
      <c r="E183" s="39">
        <v>1356063</v>
      </c>
    </row>
    <row r="184" spans="1:5" x14ac:dyDescent="0.2">
      <c r="A184" t="s">
        <v>198</v>
      </c>
      <c r="B184" s="36">
        <v>105</v>
      </c>
      <c r="C184" s="36">
        <v>1330</v>
      </c>
      <c r="D184" s="16">
        <v>324838.83499999996</v>
      </c>
      <c r="E184" s="39">
        <v>1377239</v>
      </c>
    </row>
    <row r="185" spans="1:5" x14ac:dyDescent="0.2">
      <c r="A185" t="s">
        <v>199</v>
      </c>
      <c r="B185" s="36">
        <v>109</v>
      </c>
      <c r="C185" s="36">
        <v>1586</v>
      </c>
      <c r="D185" s="16">
        <v>321289.74699999997</v>
      </c>
      <c r="E185" s="39">
        <v>1416947</v>
      </c>
    </row>
    <row r="186" spans="1:5" x14ac:dyDescent="0.2">
      <c r="A186" t="s">
        <v>200</v>
      </c>
      <c r="B186" s="36">
        <v>121</v>
      </c>
      <c r="C186" s="36">
        <v>1553</v>
      </c>
      <c r="D186" s="16">
        <v>324324.80899999995</v>
      </c>
      <c r="E186" s="39">
        <v>1481842</v>
      </c>
    </row>
    <row r="187" spans="1:5" x14ac:dyDescent="0.2">
      <c r="A187" t="s">
        <v>201</v>
      </c>
      <c r="B187" s="36">
        <v>111</v>
      </c>
      <c r="C187" s="36">
        <v>1607</v>
      </c>
      <c r="D187" s="16">
        <v>323183.27300000004</v>
      </c>
      <c r="E187" s="39">
        <v>1468338</v>
      </c>
    </row>
    <row r="188" spans="1:5" x14ac:dyDescent="0.2">
      <c r="A188" t="s">
        <v>202</v>
      </c>
      <c r="B188" s="36">
        <v>81</v>
      </c>
      <c r="C188" s="36">
        <v>1354</v>
      </c>
      <c r="D188" s="16">
        <v>324554.6750000001</v>
      </c>
      <c r="E188" s="39">
        <v>1531811</v>
      </c>
    </row>
    <row r="189" spans="1:5" x14ac:dyDescent="0.2">
      <c r="A189" t="s">
        <v>203</v>
      </c>
      <c r="B189" s="36">
        <v>103</v>
      </c>
      <c r="C189" s="36">
        <v>1495</v>
      </c>
      <c r="D189" s="16">
        <v>326112.38099999999</v>
      </c>
      <c r="E189" s="39">
        <v>1544991</v>
      </c>
    </row>
    <row r="190" spans="1:5" x14ac:dyDescent="0.2">
      <c r="A190" t="s">
        <v>204</v>
      </c>
      <c r="B190" s="36">
        <v>87</v>
      </c>
      <c r="C190" s="36">
        <v>439</v>
      </c>
      <c r="D190" s="16">
        <v>321325.74400000006</v>
      </c>
      <c r="E190" s="39">
        <v>641680</v>
      </c>
    </row>
    <row r="191" spans="1:5" x14ac:dyDescent="0.2">
      <c r="A191" t="s">
        <v>205</v>
      </c>
      <c r="B191" s="36">
        <v>83</v>
      </c>
      <c r="C191" s="36">
        <v>439</v>
      </c>
      <c r="D191" s="16">
        <v>322252</v>
      </c>
      <c r="E191" s="39">
        <v>664166</v>
      </c>
    </row>
    <row r="192" spans="1:5" x14ac:dyDescent="0.2">
      <c r="A192" t="s">
        <v>206</v>
      </c>
      <c r="B192" s="36">
        <v>113</v>
      </c>
      <c r="C192" s="36">
        <v>501</v>
      </c>
      <c r="D192" s="16">
        <v>384502.80899999995</v>
      </c>
      <c r="E192" s="39">
        <v>651830</v>
      </c>
    </row>
    <row r="193" spans="1:5" x14ac:dyDescent="0.2">
      <c r="A193" t="s">
        <v>207</v>
      </c>
      <c r="B193" s="36">
        <v>122</v>
      </c>
      <c r="C193" s="36">
        <v>517</v>
      </c>
      <c r="D193" s="16">
        <v>367201.01999999996</v>
      </c>
      <c r="E193" s="39">
        <v>646558</v>
      </c>
    </row>
    <row r="194" spans="1:5" x14ac:dyDescent="0.2">
      <c r="A194" t="s">
        <v>208</v>
      </c>
      <c r="B194" s="36">
        <v>104</v>
      </c>
      <c r="C194" s="36">
        <v>567</v>
      </c>
      <c r="D194" s="16">
        <v>366558.07400000002</v>
      </c>
      <c r="E194" s="39">
        <v>795152</v>
      </c>
    </row>
    <row r="195" spans="1:5" x14ac:dyDescent="0.2">
      <c r="A195" t="s">
        <v>209</v>
      </c>
      <c r="B195" s="36">
        <v>127</v>
      </c>
      <c r="C195" s="36">
        <v>425</v>
      </c>
      <c r="D195" s="16">
        <v>366924.87400000007</v>
      </c>
      <c r="E195" s="39">
        <v>719643</v>
      </c>
    </row>
    <row r="196" spans="1:5" x14ac:dyDescent="0.2">
      <c r="A196" t="s">
        <v>210</v>
      </c>
      <c r="B196" s="36">
        <v>118</v>
      </c>
      <c r="C196" s="36">
        <v>562</v>
      </c>
      <c r="D196" s="16">
        <v>365746.65100000001</v>
      </c>
      <c r="E196" s="39">
        <v>754885</v>
      </c>
    </row>
    <row r="197" spans="1:5" x14ac:dyDescent="0.2">
      <c r="A197" t="s">
        <v>211</v>
      </c>
      <c r="B197" s="36">
        <v>92</v>
      </c>
      <c r="C197" s="36">
        <v>344</v>
      </c>
      <c r="D197" s="16">
        <v>365071.283</v>
      </c>
      <c r="E197" s="39">
        <v>775641</v>
      </c>
    </row>
    <row r="198" spans="1:5" x14ac:dyDescent="0.2">
      <c r="A198" t="s">
        <v>212</v>
      </c>
      <c r="B198" s="36">
        <v>114</v>
      </c>
      <c r="C198" s="36">
        <v>492</v>
      </c>
      <c r="D198" s="16">
        <v>363716.66799999995</v>
      </c>
      <c r="E198" s="39">
        <v>773934</v>
      </c>
    </row>
    <row r="199" spans="1:5" x14ac:dyDescent="0.2">
      <c r="A199" t="s">
        <v>213</v>
      </c>
      <c r="B199" s="36">
        <v>100</v>
      </c>
      <c r="C199" s="36">
        <v>404</v>
      </c>
      <c r="D199" s="16">
        <v>363626.19200000004</v>
      </c>
      <c r="E199" s="39">
        <v>374946</v>
      </c>
    </row>
    <row r="200" spans="1:5" x14ac:dyDescent="0.2">
      <c r="A200" t="s">
        <v>214</v>
      </c>
      <c r="B200" s="36">
        <v>94</v>
      </c>
      <c r="C200" s="36">
        <v>371</v>
      </c>
      <c r="D200" s="16">
        <v>362100</v>
      </c>
      <c r="E200" s="39">
        <v>352262</v>
      </c>
    </row>
    <row r="201" spans="1:5" x14ac:dyDescent="0.2">
      <c r="A201" t="s">
        <v>215</v>
      </c>
      <c r="B201" s="36">
        <v>78</v>
      </c>
      <c r="C201" s="36">
        <v>439</v>
      </c>
      <c r="D201" s="16">
        <v>630769.59899999993</v>
      </c>
      <c r="E201" s="39">
        <v>382021</v>
      </c>
    </row>
    <row r="202" spans="1:5" x14ac:dyDescent="0.2">
      <c r="A202" t="s">
        <v>216</v>
      </c>
      <c r="B202" s="36">
        <v>102</v>
      </c>
      <c r="C202" s="36">
        <v>385</v>
      </c>
      <c r="D202" s="16">
        <v>614519.55900000001</v>
      </c>
      <c r="E202" s="39">
        <v>389991</v>
      </c>
    </row>
    <row r="203" spans="1:5" x14ac:dyDescent="0.2">
      <c r="A203" t="s">
        <v>217</v>
      </c>
      <c r="B203" s="36">
        <v>128</v>
      </c>
      <c r="C203" s="36">
        <v>560</v>
      </c>
      <c r="D203" s="16">
        <v>603142.495</v>
      </c>
      <c r="E203" s="39">
        <v>408411</v>
      </c>
    </row>
    <row r="204" spans="1:5" x14ac:dyDescent="0.2">
      <c r="A204" t="s">
        <v>218</v>
      </c>
      <c r="B204" s="36">
        <v>103</v>
      </c>
      <c r="C204" s="36">
        <v>525</v>
      </c>
      <c r="D204" s="16">
        <v>588603.09900000016</v>
      </c>
      <c r="E204" s="39">
        <v>423467</v>
      </c>
    </row>
    <row r="205" spans="1:5" x14ac:dyDescent="0.2">
      <c r="A205" t="s">
        <v>219</v>
      </c>
      <c r="B205" s="36">
        <v>115</v>
      </c>
      <c r="C205" s="36">
        <v>628</v>
      </c>
      <c r="D205" s="16">
        <v>577017.20999999985</v>
      </c>
      <c r="E205" s="39">
        <v>408646</v>
      </c>
    </row>
    <row r="206" spans="1:5" x14ac:dyDescent="0.2">
      <c r="A206" t="s">
        <v>220</v>
      </c>
      <c r="B206" s="36">
        <v>98</v>
      </c>
      <c r="C206" s="36">
        <v>611</v>
      </c>
      <c r="D206" s="16">
        <v>574297.74999999988</v>
      </c>
      <c r="E206" s="39">
        <v>438891</v>
      </c>
    </row>
    <row r="207" spans="1:5" x14ac:dyDescent="0.2">
      <c r="A207" t="s">
        <v>221</v>
      </c>
      <c r="B207" s="36">
        <v>70</v>
      </c>
      <c r="C207" s="36">
        <v>567</v>
      </c>
      <c r="D207" s="16">
        <v>562749.53699999989</v>
      </c>
      <c r="E207" s="39">
        <v>405335</v>
      </c>
    </row>
    <row r="208" spans="1:5" x14ac:dyDescent="0.2">
      <c r="A208" t="s">
        <v>222</v>
      </c>
      <c r="B208" s="36">
        <v>100</v>
      </c>
      <c r="C208" s="36">
        <v>1108</v>
      </c>
      <c r="D208" s="16">
        <v>560201.51199999999</v>
      </c>
      <c r="E208" s="39">
        <v>777186</v>
      </c>
    </row>
    <row r="209" spans="1:5" x14ac:dyDescent="0.2">
      <c r="A209" t="s">
        <v>223</v>
      </c>
      <c r="B209" s="36">
        <v>92</v>
      </c>
      <c r="C209" s="36">
        <v>986</v>
      </c>
      <c r="D209" s="16">
        <v>554329</v>
      </c>
      <c r="E209" s="39">
        <v>807466</v>
      </c>
    </row>
    <row r="210" spans="1:5" x14ac:dyDescent="0.2">
      <c r="A210" t="s">
        <v>224</v>
      </c>
      <c r="B210" s="36">
        <v>101</v>
      </c>
      <c r="C210" s="36">
        <v>1001</v>
      </c>
      <c r="D210" s="16">
        <v>354883.35799999977</v>
      </c>
      <c r="E210" s="39">
        <v>811798</v>
      </c>
    </row>
    <row r="211" spans="1:5" x14ac:dyDescent="0.2">
      <c r="A211" t="s">
        <v>225</v>
      </c>
      <c r="B211" s="36">
        <v>123</v>
      </c>
      <c r="C211" s="36">
        <v>1019</v>
      </c>
      <c r="D211" s="16">
        <v>352390.09799999988</v>
      </c>
      <c r="E211" s="39">
        <v>841517</v>
      </c>
    </row>
    <row r="212" spans="1:5" x14ac:dyDescent="0.2">
      <c r="A212" t="s">
        <v>226</v>
      </c>
      <c r="B212" s="36">
        <v>94</v>
      </c>
      <c r="C212" s="36">
        <v>1130</v>
      </c>
      <c r="D212" s="16">
        <v>339163.89199999993</v>
      </c>
      <c r="E212" s="39">
        <v>820129</v>
      </c>
    </row>
    <row r="213" spans="1:5" x14ac:dyDescent="0.2">
      <c r="A213" t="s">
        <v>227</v>
      </c>
      <c r="B213" s="36">
        <v>112</v>
      </c>
      <c r="C213" s="36">
        <v>1090</v>
      </c>
      <c r="D213" s="16">
        <v>335678.71800000005</v>
      </c>
      <c r="E213" s="39">
        <v>923837</v>
      </c>
    </row>
    <row r="214" spans="1:5" x14ac:dyDescent="0.2">
      <c r="A214" t="s">
        <v>228</v>
      </c>
      <c r="B214" s="36">
        <v>83</v>
      </c>
      <c r="C214" s="36">
        <v>1149</v>
      </c>
      <c r="D214" s="16">
        <v>336961.84200000012</v>
      </c>
      <c r="E214" s="39">
        <v>886297</v>
      </c>
    </row>
    <row r="215" spans="1:5" x14ac:dyDescent="0.2">
      <c r="A215" t="s">
        <v>229</v>
      </c>
      <c r="B215" s="36">
        <v>123</v>
      </c>
      <c r="C215" s="36">
        <v>956</v>
      </c>
      <c r="D215" s="16">
        <v>338865.79599999997</v>
      </c>
      <c r="E215" s="39">
        <v>945956</v>
      </c>
    </row>
    <row r="216" spans="1:5" x14ac:dyDescent="0.2">
      <c r="A216" t="s">
        <v>230</v>
      </c>
      <c r="B216" s="36">
        <v>131</v>
      </c>
      <c r="C216" s="36">
        <v>1097</v>
      </c>
      <c r="D216" s="16">
        <v>332898.69199999998</v>
      </c>
      <c r="E216" s="39">
        <v>909607</v>
      </c>
    </row>
    <row r="217" spans="1:5" x14ac:dyDescent="0.2">
      <c r="A217" t="s">
        <v>231</v>
      </c>
      <c r="B217" s="36">
        <v>121</v>
      </c>
      <c r="C217" s="36">
        <v>27</v>
      </c>
      <c r="D217" s="16">
        <v>333261.73300000007</v>
      </c>
      <c r="E217" s="39">
        <v>131838</v>
      </c>
    </row>
    <row r="218" spans="1:5" x14ac:dyDescent="0.2">
      <c r="A218" t="s">
        <v>232</v>
      </c>
      <c r="B218" s="36">
        <v>108</v>
      </c>
      <c r="C218" s="36">
        <v>53</v>
      </c>
      <c r="D218" s="16">
        <v>316049</v>
      </c>
      <c r="E218" s="39">
        <v>134095</v>
      </c>
    </row>
    <row r="219" spans="1:5" x14ac:dyDescent="0.2">
      <c r="A219" t="s">
        <v>233</v>
      </c>
      <c r="B219" s="36">
        <v>95</v>
      </c>
      <c r="C219" s="36">
        <v>27</v>
      </c>
      <c r="D219" s="16">
        <v>215338.05700000003</v>
      </c>
      <c r="E219" s="39">
        <v>145954</v>
      </c>
    </row>
    <row r="220" spans="1:5" x14ac:dyDescent="0.2">
      <c r="A220" t="s">
        <v>234</v>
      </c>
      <c r="B220" s="36">
        <v>118</v>
      </c>
      <c r="C220" s="36">
        <v>39</v>
      </c>
      <c r="D220" s="16">
        <v>199939.44999999995</v>
      </c>
      <c r="E220" s="39">
        <v>146951</v>
      </c>
    </row>
    <row r="221" spans="1:5" x14ac:dyDescent="0.2">
      <c r="A221" t="s">
        <v>235</v>
      </c>
      <c r="B221" s="36">
        <v>99</v>
      </c>
      <c r="C221" s="36">
        <v>71</v>
      </c>
      <c r="D221" s="16">
        <v>194829.02499999999</v>
      </c>
      <c r="E221" s="39">
        <v>147582</v>
      </c>
    </row>
    <row r="222" spans="1:5" x14ac:dyDescent="0.2">
      <c r="A222" t="s">
        <v>236</v>
      </c>
      <c r="B222" s="36">
        <v>93</v>
      </c>
      <c r="C222" s="36">
        <v>46</v>
      </c>
      <c r="D222" s="16">
        <v>195379.45999999985</v>
      </c>
      <c r="E222" s="39">
        <v>141968</v>
      </c>
    </row>
    <row r="223" spans="1:5" x14ac:dyDescent="0.2">
      <c r="A223" t="s">
        <v>237</v>
      </c>
      <c r="B223" s="36">
        <v>88</v>
      </c>
      <c r="C223" s="36">
        <v>58</v>
      </c>
      <c r="D223" s="16">
        <v>194963.78499999997</v>
      </c>
      <c r="E223" s="39">
        <v>175134</v>
      </c>
    </row>
    <row r="224" spans="1:5" x14ac:dyDescent="0.2">
      <c r="A224" t="s">
        <v>238</v>
      </c>
      <c r="B224" s="36">
        <v>98</v>
      </c>
      <c r="C224" s="36">
        <v>11</v>
      </c>
      <c r="D224" s="16">
        <v>179679.43800000002</v>
      </c>
      <c r="E224" s="39">
        <v>171201</v>
      </c>
    </row>
    <row r="225" spans="1:5" x14ac:dyDescent="0.2">
      <c r="A225" t="s">
        <v>239</v>
      </c>
      <c r="B225" s="36">
        <v>108</v>
      </c>
      <c r="C225" s="36">
        <v>54</v>
      </c>
      <c r="D225" s="16">
        <v>181973.66300000009</v>
      </c>
      <c r="E225" s="39">
        <v>153831</v>
      </c>
    </row>
    <row r="226" spans="1:5" x14ac:dyDescent="0.2">
      <c r="A226" t="s">
        <v>240</v>
      </c>
      <c r="B226" s="36">
        <v>111</v>
      </c>
      <c r="C226" s="36">
        <v>130</v>
      </c>
      <c r="D226" s="16">
        <v>175449.29399999994</v>
      </c>
      <c r="E226" s="39">
        <v>232249</v>
      </c>
    </row>
    <row r="227" spans="1:5" x14ac:dyDescent="0.2">
      <c r="A227" t="s">
        <v>241</v>
      </c>
      <c r="B227" s="36">
        <v>114</v>
      </c>
      <c r="C227" s="36">
        <v>139</v>
      </c>
      <c r="D227" s="16">
        <v>149621</v>
      </c>
      <c r="E227" s="39">
        <v>240043</v>
      </c>
    </row>
    <row r="228" spans="1:5" x14ac:dyDescent="0.2">
      <c r="A228" t="s">
        <v>242</v>
      </c>
      <c r="B228" s="36">
        <v>112</v>
      </c>
      <c r="C228" s="36">
        <v>189</v>
      </c>
      <c r="D228" s="16">
        <v>362265.56199999998</v>
      </c>
      <c r="E228" s="39">
        <v>245227</v>
      </c>
    </row>
    <row r="229" spans="1:5" x14ac:dyDescent="0.2">
      <c r="A229" t="s">
        <v>243</v>
      </c>
      <c r="B229" s="36">
        <v>122</v>
      </c>
      <c r="C229" s="36">
        <v>168</v>
      </c>
      <c r="D229" s="16">
        <v>353901.47700000001</v>
      </c>
      <c r="E229" s="39">
        <v>238403</v>
      </c>
    </row>
    <row r="230" spans="1:5" x14ac:dyDescent="0.2">
      <c r="A230" t="s">
        <v>244</v>
      </c>
      <c r="B230" s="36">
        <v>126</v>
      </c>
      <c r="C230" s="36">
        <v>208</v>
      </c>
      <c r="D230" s="16">
        <v>352931.35199999984</v>
      </c>
      <c r="E230" s="39">
        <v>245052</v>
      </c>
    </row>
    <row r="231" spans="1:5" x14ac:dyDescent="0.2">
      <c r="A231" t="s">
        <v>245</v>
      </c>
      <c r="B231" s="36">
        <v>91</v>
      </c>
      <c r="C231" s="36">
        <v>187</v>
      </c>
      <c r="D231" s="16">
        <v>352208.37799999991</v>
      </c>
      <c r="E231" s="39">
        <v>261359</v>
      </c>
    </row>
    <row r="232" spans="1:5" x14ac:dyDescent="0.2">
      <c r="A232" t="s">
        <v>246</v>
      </c>
      <c r="B232" s="36">
        <v>113</v>
      </c>
      <c r="C232" s="36">
        <v>208</v>
      </c>
      <c r="D232" s="16">
        <v>332421.25199999992</v>
      </c>
      <c r="E232" s="39">
        <v>277000</v>
      </c>
    </row>
    <row r="233" spans="1:5" x14ac:dyDescent="0.2">
      <c r="A233" t="s">
        <v>247</v>
      </c>
      <c r="B233" s="36">
        <v>101</v>
      </c>
      <c r="C233" s="36">
        <v>187</v>
      </c>
      <c r="D233" s="16">
        <v>342898.99600000004</v>
      </c>
      <c r="E233" s="39">
        <v>283437</v>
      </c>
    </row>
    <row r="234" spans="1:5" x14ac:dyDescent="0.2">
      <c r="A234" t="s">
        <v>248</v>
      </c>
      <c r="B234" s="36">
        <v>132</v>
      </c>
      <c r="C234" s="36">
        <v>243</v>
      </c>
      <c r="D234" s="16">
        <v>328719.53899999999</v>
      </c>
      <c r="E234" s="39">
        <v>267220</v>
      </c>
    </row>
    <row r="235" spans="1:5" x14ac:dyDescent="0.2">
      <c r="A235" t="s">
        <v>249</v>
      </c>
      <c r="B235" s="36">
        <v>101</v>
      </c>
      <c r="C235" s="36">
        <v>271</v>
      </c>
      <c r="D235" s="16">
        <v>335074.8280000001</v>
      </c>
      <c r="E235" s="39">
        <v>287536</v>
      </c>
    </row>
    <row r="236" spans="1:5" x14ac:dyDescent="0.2">
      <c r="A236" t="s">
        <v>250</v>
      </c>
      <c r="B236" s="36">
        <v>110</v>
      </c>
      <c r="C236" s="36">
        <v>233</v>
      </c>
      <c r="D236" s="16">
        <v>323455</v>
      </c>
      <c r="E236" s="39">
        <v>301764</v>
      </c>
    </row>
    <row r="237" spans="1:5" x14ac:dyDescent="0.2">
      <c r="A237" t="s">
        <v>251</v>
      </c>
      <c r="B237" s="36">
        <v>123</v>
      </c>
      <c r="C237" s="36">
        <v>240</v>
      </c>
      <c r="D237" s="16">
        <v>58474.987000000023</v>
      </c>
      <c r="E237" s="39">
        <v>315100</v>
      </c>
    </row>
    <row r="238" spans="1:5" x14ac:dyDescent="0.2">
      <c r="A238" t="s">
        <v>252</v>
      </c>
      <c r="B238" s="36">
        <v>97</v>
      </c>
      <c r="C238" s="36">
        <v>314</v>
      </c>
      <c r="D238" s="16">
        <v>57620.566999999995</v>
      </c>
      <c r="E238" s="39">
        <v>327819</v>
      </c>
    </row>
    <row r="239" spans="1:5" x14ac:dyDescent="0.2">
      <c r="A239" t="s">
        <v>253</v>
      </c>
      <c r="B239" s="36">
        <v>92</v>
      </c>
      <c r="C239" s="36">
        <v>253</v>
      </c>
      <c r="D239" s="16">
        <v>56386.385999999999</v>
      </c>
      <c r="E239" s="39">
        <v>344453</v>
      </c>
    </row>
    <row r="240" spans="1:5" x14ac:dyDescent="0.2">
      <c r="A240" t="s">
        <v>254</v>
      </c>
      <c r="B240" s="36">
        <v>121</v>
      </c>
      <c r="C240" s="36">
        <v>488</v>
      </c>
      <c r="D240" s="16">
        <v>55365.135999999977</v>
      </c>
      <c r="E240" s="39">
        <v>364640</v>
      </c>
    </row>
    <row r="241" spans="1:5" x14ac:dyDescent="0.2">
      <c r="A241" t="s">
        <v>255</v>
      </c>
      <c r="B241" s="36">
        <v>97</v>
      </c>
      <c r="C241" s="36">
        <v>422</v>
      </c>
      <c r="D241" s="16">
        <v>54267.971999999987</v>
      </c>
      <c r="E241" s="39">
        <v>391239</v>
      </c>
    </row>
    <row r="242" spans="1:5" x14ac:dyDescent="0.2">
      <c r="A242" t="s">
        <v>256</v>
      </c>
      <c r="B242" s="36">
        <v>114</v>
      </c>
      <c r="C242" s="36">
        <v>327</v>
      </c>
      <c r="D242" s="16">
        <v>54287.481999999996</v>
      </c>
      <c r="E242" s="39">
        <v>422285</v>
      </c>
    </row>
    <row r="243" spans="1:5" x14ac:dyDescent="0.2">
      <c r="A243" t="s">
        <v>257</v>
      </c>
      <c r="B243" s="36">
        <v>120</v>
      </c>
      <c r="C243" s="36">
        <v>408</v>
      </c>
      <c r="D243" s="16">
        <v>56230.805000000015</v>
      </c>
      <c r="E243" s="39">
        <v>421690</v>
      </c>
    </row>
    <row r="244" spans="1:5" x14ac:dyDescent="0.2">
      <c r="A244" t="s">
        <v>258</v>
      </c>
      <c r="B244" s="36">
        <v>120</v>
      </c>
      <c r="C244" s="36">
        <v>49</v>
      </c>
      <c r="D244" s="16">
        <v>56921.297000000013</v>
      </c>
      <c r="E244" s="39">
        <v>169181</v>
      </c>
    </row>
    <row r="245" spans="1:5" x14ac:dyDescent="0.2">
      <c r="A245" t="s">
        <v>259</v>
      </c>
      <c r="B245" s="36">
        <v>120</v>
      </c>
      <c r="C245" s="36">
        <v>63</v>
      </c>
      <c r="D245" s="16">
        <v>47734</v>
      </c>
      <c r="E245" s="39">
        <v>170321</v>
      </c>
    </row>
    <row r="246" spans="1:5" x14ac:dyDescent="0.2">
      <c r="A246" t="s">
        <v>260</v>
      </c>
      <c r="B246" s="36">
        <v>71</v>
      </c>
      <c r="C246" s="36">
        <v>113</v>
      </c>
      <c r="D246" s="16">
        <v>128139.89600000001</v>
      </c>
      <c r="E246" s="39">
        <v>176032</v>
      </c>
    </row>
    <row r="247" spans="1:5" x14ac:dyDescent="0.2">
      <c r="A247" t="s">
        <v>261</v>
      </c>
      <c r="B247" s="36">
        <v>132</v>
      </c>
      <c r="C247" s="36">
        <v>98</v>
      </c>
      <c r="D247" s="16">
        <v>125435.88100000001</v>
      </c>
      <c r="E247" s="39">
        <v>181158</v>
      </c>
    </row>
    <row r="248" spans="1:5" x14ac:dyDescent="0.2">
      <c r="A248" t="s">
        <v>262</v>
      </c>
      <c r="B248" s="36">
        <v>116</v>
      </c>
      <c r="C248" s="36">
        <v>80</v>
      </c>
      <c r="D248" s="16">
        <v>125020.61300000006</v>
      </c>
      <c r="E248" s="39">
        <v>186856</v>
      </c>
    </row>
    <row r="249" spans="1:5" x14ac:dyDescent="0.2">
      <c r="A249" t="s">
        <v>263</v>
      </c>
      <c r="B249" s="36">
        <v>132</v>
      </c>
      <c r="C249" s="36">
        <v>59</v>
      </c>
      <c r="D249" s="16">
        <v>122417.12199999997</v>
      </c>
      <c r="E249" s="39">
        <v>186226</v>
      </c>
    </row>
    <row r="250" spans="1:5" x14ac:dyDescent="0.2">
      <c r="A250" t="s">
        <v>264</v>
      </c>
      <c r="B250" s="36">
        <v>100</v>
      </c>
      <c r="C250" s="36">
        <v>140</v>
      </c>
      <c r="D250" s="16">
        <v>122878.87</v>
      </c>
      <c r="E250" s="39">
        <v>184195</v>
      </c>
    </row>
    <row r="251" spans="1:5" x14ac:dyDescent="0.2">
      <c r="A251" t="s">
        <v>265</v>
      </c>
      <c r="B251" s="36">
        <v>129</v>
      </c>
      <c r="C251" s="36">
        <v>45</v>
      </c>
      <c r="D251" s="16">
        <v>118147.92000000003</v>
      </c>
      <c r="E251" s="39">
        <v>210513</v>
      </c>
    </row>
    <row r="252" spans="1:5" x14ac:dyDescent="0.2">
      <c r="A252" t="s">
        <v>266</v>
      </c>
      <c r="B252" s="36">
        <v>102</v>
      </c>
      <c r="C252" s="36">
        <v>98</v>
      </c>
      <c r="D252" s="16">
        <v>114444.20300000002</v>
      </c>
      <c r="E252" s="39">
        <v>225300</v>
      </c>
    </row>
    <row r="253" spans="1:5" x14ac:dyDescent="0.2">
      <c r="A253" t="s">
        <v>267</v>
      </c>
      <c r="B253" s="36">
        <v>112</v>
      </c>
      <c r="C253" s="36">
        <v>1074</v>
      </c>
      <c r="D253" s="16">
        <v>125129.478</v>
      </c>
      <c r="E253" s="39">
        <v>1141424</v>
      </c>
    </row>
    <row r="254" spans="1:5" x14ac:dyDescent="0.2">
      <c r="A254" t="s">
        <v>268</v>
      </c>
      <c r="B254" s="36">
        <v>76</v>
      </c>
      <c r="C254" s="36">
        <v>924</v>
      </c>
      <c r="D254" s="16">
        <v>119794</v>
      </c>
      <c r="E254" s="39">
        <v>1155587</v>
      </c>
    </row>
    <row r="255" spans="1:5" x14ac:dyDescent="0.2">
      <c r="A255" t="s">
        <v>269</v>
      </c>
      <c r="B255" s="36">
        <v>116</v>
      </c>
      <c r="C255" s="36">
        <v>989</v>
      </c>
      <c r="D255" s="16">
        <v>191125.13699999999</v>
      </c>
      <c r="E255" s="39">
        <v>1173042</v>
      </c>
    </row>
    <row r="256" spans="1:5" x14ac:dyDescent="0.2">
      <c r="A256" t="s">
        <v>270</v>
      </c>
      <c r="B256" s="36">
        <v>86</v>
      </c>
      <c r="C256" s="36">
        <v>952</v>
      </c>
      <c r="D256" s="16">
        <v>185449.88399999993</v>
      </c>
      <c r="E256" s="39">
        <v>1198405</v>
      </c>
    </row>
    <row r="257" spans="1:5" x14ac:dyDescent="0.2">
      <c r="A257" t="s">
        <v>271</v>
      </c>
      <c r="B257" s="36">
        <v>104</v>
      </c>
      <c r="C257" s="36">
        <v>1146</v>
      </c>
      <c r="D257" s="16">
        <v>185713.505</v>
      </c>
      <c r="E257" s="39">
        <v>1221818</v>
      </c>
    </row>
    <row r="258" spans="1:5" x14ac:dyDescent="0.2">
      <c r="A258" t="s">
        <v>272</v>
      </c>
      <c r="B258" s="36">
        <v>89</v>
      </c>
      <c r="C258" s="36">
        <v>1026</v>
      </c>
      <c r="D258" s="16">
        <v>181017.65800000002</v>
      </c>
      <c r="E258" s="39">
        <v>1247953</v>
      </c>
    </row>
    <row r="259" spans="1:5" x14ac:dyDescent="0.2">
      <c r="A259" t="s">
        <v>273</v>
      </c>
      <c r="B259" s="36">
        <v>107</v>
      </c>
      <c r="C259" s="36">
        <v>1225</v>
      </c>
      <c r="D259" s="16">
        <v>179345.48299999998</v>
      </c>
      <c r="E259" s="39">
        <v>1279770</v>
      </c>
    </row>
    <row r="260" spans="1:5" x14ac:dyDescent="0.2">
      <c r="A260" t="s">
        <v>274</v>
      </c>
      <c r="B260" s="36">
        <v>97</v>
      </c>
      <c r="C260" s="36">
        <v>1021</v>
      </c>
      <c r="D260" s="16">
        <v>174713.92600000001</v>
      </c>
      <c r="E260" s="39">
        <v>1301694</v>
      </c>
    </row>
    <row r="261" spans="1:5" x14ac:dyDescent="0.2">
      <c r="A261" t="s">
        <v>275</v>
      </c>
      <c r="B261" s="36">
        <v>115</v>
      </c>
      <c r="C261" s="36">
        <v>1124</v>
      </c>
      <c r="D261" s="16">
        <v>176123.11199999999</v>
      </c>
      <c r="E261" s="39">
        <v>1368792</v>
      </c>
    </row>
    <row r="262" spans="1:5" x14ac:dyDescent="0.2">
      <c r="A262" t="s">
        <v>276</v>
      </c>
      <c r="B262" s="36">
        <v>99</v>
      </c>
      <c r="C262" s="36">
        <v>112</v>
      </c>
      <c r="D262" s="16">
        <v>175312.72199999998</v>
      </c>
      <c r="E262" s="39">
        <v>248676</v>
      </c>
    </row>
    <row r="263" spans="1:5" x14ac:dyDescent="0.2">
      <c r="A263" t="s">
        <v>277</v>
      </c>
      <c r="B263" s="36">
        <v>108</v>
      </c>
      <c r="C263" s="36">
        <v>132</v>
      </c>
      <c r="D263" s="16">
        <v>174794</v>
      </c>
      <c r="E263" s="39">
        <v>267825</v>
      </c>
    </row>
    <row r="264" spans="1:5" x14ac:dyDescent="0.2">
      <c r="A264" t="s">
        <v>278</v>
      </c>
      <c r="B264" s="36">
        <v>118</v>
      </c>
      <c r="C264" s="36">
        <v>162</v>
      </c>
      <c r="D264" s="16">
        <v>75863.43299999999</v>
      </c>
      <c r="E264" s="39">
        <v>266516</v>
      </c>
    </row>
    <row r="265" spans="1:5" x14ac:dyDescent="0.2">
      <c r="A265" t="s">
        <v>279</v>
      </c>
      <c r="B265" s="36">
        <v>88</v>
      </c>
      <c r="C265" s="36">
        <v>103</v>
      </c>
      <c r="D265" s="16">
        <v>72299.672999999995</v>
      </c>
      <c r="E265" s="39">
        <v>266486</v>
      </c>
    </row>
    <row r="266" spans="1:5" x14ac:dyDescent="0.2">
      <c r="A266" t="s">
        <v>280</v>
      </c>
      <c r="B266" s="36">
        <v>111</v>
      </c>
      <c r="C266" s="36">
        <v>166</v>
      </c>
      <c r="D266" s="16">
        <v>69428.031999999992</v>
      </c>
      <c r="E266" s="39">
        <v>283263</v>
      </c>
    </row>
    <row r="267" spans="1:5" x14ac:dyDescent="0.2">
      <c r="A267" t="s">
        <v>281</v>
      </c>
      <c r="B267" s="36">
        <v>92</v>
      </c>
      <c r="C267" s="36">
        <v>129</v>
      </c>
      <c r="D267" s="16">
        <v>69384.82699999999</v>
      </c>
      <c r="E267" s="39">
        <v>283698</v>
      </c>
    </row>
    <row r="268" spans="1:5" x14ac:dyDescent="0.2">
      <c r="A268" t="s">
        <v>282</v>
      </c>
      <c r="B268" s="36">
        <v>106</v>
      </c>
      <c r="C268" s="36">
        <v>115</v>
      </c>
      <c r="D268" s="16">
        <v>68047.467999999993</v>
      </c>
      <c r="E268" s="39">
        <v>281257</v>
      </c>
    </row>
    <row r="269" spans="1:5" x14ac:dyDescent="0.2">
      <c r="A269" t="s">
        <v>283</v>
      </c>
      <c r="B269" s="36">
        <v>90</v>
      </c>
      <c r="C269" s="36">
        <v>119</v>
      </c>
      <c r="D269" s="16">
        <v>64619.513000000006</v>
      </c>
      <c r="E269" s="39">
        <v>311248</v>
      </c>
    </row>
    <row r="270" spans="1:5" x14ac:dyDescent="0.2">
      <c r="A270" t="s">
        <v>284</v>
      </c>
      <c r="B270" s="36">
        <v>105</v>
      </c>
      <c r="C270" s="36">
        <v>120</v>
      </c>
      <c r="D270" s="16">
        <v>62585.561000000009</v>
      </c>
      <c r="E270" s="39">
        <v>318816</v>
      </c>
    </row>
    <row r="271" spans="1:5" x14ac:dyDescent="0.2">
      <c r="A271" t="s">
        <v>285</v>
      </c>
      <c r="B271" s="36">
        <v>124</v>
      </c>
      <c r="C271" s="36">
        <v>3878</v>
      </c>
      <c r="D271" s="16">
        <v>64868.707000000002</v>
      </c>
      <c r="E271" s="39">
        <v>2562311</v>
      </c>
    </row>
    <row r="272" spans="1:5" x14ac:dyDescent="0.2">
      <c r="A272" t="s">
        <v>286</v>
      </c>
      <c r="B272" s="36">
        <v>107</v>
      </c>
      <c r="C272" s="36">
        <v>4065</v>
      </c>
      <c r="D272" s="16">
        <v>65300</v>
      </c>
      <c r="E272" s="39">
        <v>2556537</v>
      </c>
    </row>
    <row r="273" spans="1:5" x14ac:dyDescent="0.2">
      <c r="A273" t="s">
        <v>287</v>
      </c>
      <c r="B273" s="36">
        <v>109</v>
      </c>
      <c r="C273" s="36">
        <v>4296</v>
      </c>
      <c r="D273" s="16">
        <v>561478.07100000011</v>
      </c>
      <c r="E273" s="39">
        <v>2603944</v>
      </c>
    </row>
    <row r="274" spans="1:5" x14ac:dyDescent="0.2">
      <c r="A274" t="s">
        <v>288</v>
      </c>
      <c r="B274" s="36">
        <v>102</v>
      </c>
      <c r="C274" s="36">
        <v>3869</v>
      </c>
      <c r="D274" s="16">
        <v>547056.55200000003</v>
      </c>
      <c r="E274" s="39">
        <v>2622458</v>
      </c>
    </row>
    <row r="275" spans="1:5" x14ac:dyDescent="0.2">
      <c r="A275" t="s">
        <v>289</v>
      </c>
      <c r="B275" s="36">
        <v>77</v>
      </c>
      <c r="C275" s="36">
        <v>4282</v>
      </c>
      <c r="D275" s="16">
        <v>543388.18300000008</v>
      </c>
      <c r="E275" s="39">
        <v>2699965</v>
      </c>
    </row>
    <row r="276" spans="1:5" x14ac:dyDescent="0.2">
      <c r="A276" t="s">
        <v>290</v>
      </c>
      <c r="B276" s="36">
        <v>107</v>
      </c>
      <c r="C276" s="36">
        <v>4030</v>
      </c>
      <c r="D276" s="16">
        <v>538329.97499999998</v>
      </c>
      <c r="E276" s="39">
        <v>2763749</v>
      </c>
    </row>
    <row r="277" spans="1:5" x14ac:dyDescent="0.2">
      <c r="A277" t="s">
        <v>291</v>
      </c>
      <c r="B277" s="36">
        <v>110</v>
      </c>
      <c r="C277" s="36">
        <v>4298</v>
      </c>
      <c r="D277" s="16">
        <v>538319.11199999996</v>
      </c>
      <c r="E277" s="39">
        <v>2802361</v>
      </c>
    </row>
    <row r="278" spans="1:5" x14ac:dyDescent="0.2">
      <c r="A278" t="s">
        <v>292</v>
      </c>
      <c r="B278" s="36">
        <v>124</v>
      </c>
      <c r="C278" s="36">
        <v>3903</v>
      </c>
      <c r="D278" s="16">
        <v>536678.34100000001</v>
      </c>
      <c r="E278" s="39">
        <v>2907768</v>
      </c>
    </row>
    <row r="279" spans="1:5" x14ac:dyDescent="0.2">
      <c r="A279" t="s">
        <v>293</v>
      </c>
      <c r="B279" s="36">
        <v>119</v>
      </c>
      <c r="C279" s="36">
        <v>3955</v>
      </c>
      <c r="D279" s="16">
        <v>532953.62</v>
      </c>
      <c r="E279" s="39">
        <v>3011494</v>
      </c>
    </row>
    <row r="280" spans="1:5" x14ac:dyDescent="0.2">
      <c r="A280" t="s">
        <v>294</v>
      </c>
      <c r="B280" s="36">
        <v>104</v>
      </c>
      <c r="C280" s="36">
        <v>1432</v>
      </c>
      <c r="D280" s="16">
        <v>524747.13300000003</v>
      </c>
      <c r="E280" s="39">
        <v>1112005</v>
      </c>
    </row>
    <row r="281" spans="1:5" x14ac:dyDescent="0.2">
      <c r="A281" t="s">
        <v>295</v>
      </c>
      <c r="B281" s="36">
        <v>105</v>
      </c>
      <c r="C281" s="36">
        <v>1436</v>
      </c>
      <c r="D281" s="16">
        <v>526716</v>
      </c>
      <c r="E281" s="39">
        <v>1165937</v>
      </c>
    </row>
    <row r="282" spans="1:5" x14ac:dyDescent="0.2">
      <c r="A282" t="s">
        <v>296</v>
      </c>
      <c r="B282" s="36">
        <v>102</v>
      </c>
      <c r="C282" s="36">
        <v>1344</v>
      </c>
      <c r="D282" s="16">
        <v>145687.71499999994</v>
      </c>
      <c r="E282" s="39">
        <v>1186076</v>
      </c>
    </row>
    <row r="283" spans="1:5" x14ac:dyDescent="0.2">
      <c r="A283" t="s">
        <v>297</v>
      </c>
      <c r="B283" s="36">
        <v>108</v>
      </c>
      <c r="C283" s="36">
        <v>1597</v>
      </c>
      <c r="D283" s="16">
        <v>141911.87400000001</v>
      </c>
      <c r="E283" s="39">
        <v>1229075</v>
      </c>
    </row>
    <row r="284" spans="1:5" x14ac:dyDescent="0.2">
      <c r="A284" t="s">
        <v>298</v>
      </c>
      <c r="B284" s="36">
        <v>91</v>
      </c>
      <c r="C284" s="36">
        <v>1586</v>
      </c>
      <c r="D284" s="16">
        <v>142660.66700000002</v>
      </c>
      <c r="E284" s="39">
        <v>1321227</v>
      </c>
    </row>
    <row r="285" spans="1:5" x14ac:dyDescent="0.2">
      <c r="A285" t="s">
        <v>299</v>
      </c>
      <c r="B285" s="36">
        <v>123</v>
      </c>
      <c r="C285" s="36">
        <v>1528</v>
      </c>
      <c r="D285" s="16">
        <v>140717.658</v>
      </c>
      <c r="E285" s="39">
        <v>1405667</v>
      </c>
    </row>
    <row r="286" spans="1:5" x14ac:dyDescent="0.2">
      <c r="A286" t="s">
        <v>300</v>
      </c>
      <c r="B286" s="36">
        <v>105</v>
      </c>
      <c r="C286" s="36">
        <v>1778</v>
      </c>
      <c r="D286" s="16">
        <v>138758.95499999999</v>
      </c>
      <c r="E286" s="39">
        <v>1350290</v>
      </c>
    </row>
    <row r="287" spans="1:5" x14ac:dyDescent="0.2">
      <c r="A287" t="s">
        <v>301</v>
      </c>
      <c r="B287" s="36">
        <v>123</v>
      </c>
      <c r="C287" s="36">
        <v>1550</v>
      </c>
      <c r="D287" s="16">
        <v>133591.897</v>
      </c>
      <c r="E287" s="39">
        <v>1410713</v>
      </c>
    </row>
    <row r="288" spans="1:5" x14ac:dyDescent="0.2">
      <c r="A288" t="s">
        <v>302</v>
      </c>
      <c r="B288" s="36">
        <v>113</v>
      </c>
      <c r="C288" s="36">
        <v>1690</v>
      </c>
      <c r="D288" s="16">
        <v>128774.43699999998</v>
      </c>
      <c r="E288" s="39">
        <v>1544859</v>
      </c>
    </row>
    <row r="289" spans="1:5" x14ac:dyDescent="0.2">
      <c r="A289" t="s">
        <v>303</v>
      </c>
      <c r="B289" s="36">
        <v>96</v>
      </c>
      <c r="C289" s="36">
        <v>21</v>
      </c>
      <c r="D289" s="16">
        <v>126153.17999999998</v>
      </c>
      <c r="E289" s="39">
        <v>90570</v>
      </c>
    </row>
    <row r="290" spans="1:5" x14ac:dyDescent="0.2">
      <c r="A290" t="s">
        <v>304</v>
      </c>
      <c r="B290" s="36">
        <v>126</v>
      </c>
      <c r="C290" s="36">
        <v>10</v>
      </c>
      <c r="D290" s="16">
        <v>129195</v>
      </c>
      <c r="E290" s="39">
        <v>84915</v>
      </c>
    </row>
    <row r="291" spans="1:5" x14ac:dyDescent="0.2">
      <c r="A291" t="s">
        <v>305</v>
      </c>
      <c r="B291" s="36">
        <v>107</v>
      </c>
      <c r="C291" s="36">
        <v>21</v>
      </c>
      <c r="D291" s="16">
        <v>1218885.2499999998</v>
      </c>
      <c r="E291" s="39">
        <v>103960</v>
      </c>
    </row>
    <row r="292" spans="1:5" x14ac:dyDescent="0.2">
      <c r="A292" t="s">
        <v>306</v>
      </c>
      <c r="B292" s="36">
        <v>113</v>
      </c>
      <c r="C292" s="36">
        <v>25</v>
      </c>
      <c r="D292" s="16">
        <v>1160340.3079999997</v>
      </c>
      <c r="E292" s="39">
        <v>106644</v>
      </c>
    </row>
    <row r="293" spans="1:5" x14ac:dyDescent="0.2">
      <c r="A293" t="s">
        <v>307</v>
      </c>
      <c r="B293" s="36">
        <v>113</v>
      </c>
      <c r="C293" s="36">
        <v>64</v>
      </c>
      <c r="D293" s="16">
        <v>1153971.1410000003</v>
      </c>
      <c r="E293" s="39">
        <v>101466</v>
      </c>
    </row>
    <row r="294" spans="1:5" x14ac:dyDescent="0.2">
      <c r="A294" t="s">
        <v>308</v>
      </c>
      <c r="B294" s="36">
        <v>109</v>
      </c>
      <c r="C294" s="36">
        <v>38</v>
      </c>
      <c r="D294" s="16">
        <v>1146866.3539999998</v>
      </c>
      <c r="E294" s="39">
        <v>105558</v>
      </c>
    </row>
    <row r="295" spans="1:5" x14ac:dyDescent="0.2">
      <c r="A295" t="s">
        <v>309</v>
      </c>
      <c r="B295" s="36">
        <v>97</v>
      </c>
      <c r="C295" s="36">
        <v>1640</v>
      </c>
      <c r="D295" s="16">
        <v>1165089.23</v>
      </c>
      <c r="E295" s="39">
        <v>1557295</v>
      </c>
    </row>
    <row r="296" spans="1:5" x14ac:dyDescent="0.2">
      <c r="A296" t="s">
        <v>310</v>
      </c>
      <c r="B296" s="36">
        <v>98</v>
      </c>
      <c r="C296" s="36">
        <v>1669</v>
      </c>
      <c r="D296" s="16">
        <v>1166343.5849999997</v>
      </c>
      <c r="E296" s="39">
        <v>1583870</v>
      </c>
    </row>
    <row r="297" spans="1:5" x14ac:dyDescent="0.2">
      <c r="A297" t="s">
        <v>311</v>
      </c>
      <c r="B297" s="36">
        <v>112</v>
      </c>
      <c r="C297" s="36">
        <v>1892</v>
      </c>
      <c r="D297" s="16">
        <v>1171359.1710000001</v>
      </c>
      <c r="E297" s="39">
        <v>1603198</v>
      </c>
    </row>
    <row r="298" spans="1:5" x14ac:dyDescent="0.2">
      <c r="A298" t="s">
        <v>312</v>
      </c>
      <c r="B298" s="36">
        <v>123</v>
      </c>
      <c r="C298" s="36">
        <v>1881</v>
      </c>
      <c r="D298" s="16">
        <v>1169454.7979999997</v>
      </c>
      <c r="E298" s="39">
        <v>1635849</v>
      </c>
    </row>
    <row r="299" spans="1:5" x14ac:dyDescent="0.2">
      <c r="A299" t="s">
        <v>313</v>
      </c>
      <c r="B299" s="36">
        <v>85</v>
      </c>
      <c r="C299" s="36">
        <v>2005</v>
      </c>
      <c r="D299" s="16">
        <v>1173210</v>
      </c>
      <c r="E299" s="39">
        <v>1614616</v>
      </c>
    </row>
    <row r="300" spans="1:5" x14ac:dyDescent="0.2">
      <c r="A300" t="s">
        <v>314</v>
      </c>
      <c r="B300" s="36">
        <v>95</v>
      </c>
      <c r="C300" s="36">
        <v>2025</v>
      </c>
      <c r="D300" s="16">
        <v>629907.10199999996</v>
      </c>
      <c r="E300" s="39">
        <v>1723322</v>
      </c>
    </row>
    <row r="301" spans="1:5" x14ac:dyDescent="0.2">
      <c r="A301" t="s">
        <v>315</v>
      </c>
      <c r="B301" s="36">
        <v>115</v>
      </c>
      <c r="C301" s="36">
        <v>2093</v>
      </c>
      <c r="D301" s="16">
        <v>619388.9049999998</v>
      </c>
      <c r="E301" s="39">
        <v>1685112</v>
      </c>
    </row>
    <row r="302" spans="1:5" x14ac:dyDescent="0.2">
      <c r="A302" t="s">
        <v>316</v>
      </c>
      <c r="B302" s="36">
        <v>116</v>
      </c>
      <c r="C302" s="36">
        <v>1773</v>
      </c>
      <c r="D302" s="16">
        <v>619095.12699999986</v>
      </c>
      <c r="E302" s="39">
        <v>1814306</v>
      </c>
    </row>
    <row r="303" spans="1:5" x14ac:dyDescent="0.2">
      <c r="A303" t="s">
        <v>317</v>
      </c>
      <c r="B303" s="36">
        <v>123</v>
      </c>
      <c r="C303" s="36">
        <v>1888</v>
      </c>
      <c r="D303" s="16">
        <v>616253.6329999998</v>
      </c>
      <c r="E303" s="39">
        <v>1794381</v>
      </c>
    </row>
    <row r="304" spans="1:5" x14ac:dyDescent="0.2">
      <c r="A304" t="s">
        <v>318</v>
      </c>
      <c r="B304" s="36">
        <v>118</v>
      </c>
      <c r="C304" s="36">
        <v>633</v>
      </c>
      <c r="D304" s="16">
        <v>616638.81700000004</v>
      </c>
      <c r="E304" s="39">
        <v>480884</v>
      </c>
    </row>
    <row r="305" spans="1:5" x14ac:dyDescent="0.2">
      <c r="A305" t="s">
        <v>319</v>
      </c>
      <c r="B305" s="36">
        <v>102</v>
      </c>
      <c r="C305" s="36">
        <v>579</v>
      </c>
      <c r="D305" s="16">
        <v>611557.70200000016</v>
      </c>
      <c r="E305" s="39">
        <v>482005</v>
      </c>
    </row>
    <row r="306" spans="1:5" x14ac:dyDescent="0.2">
      <c r="A306" t="s">
        <v>320</v>
      </c>
      <c r="B306" s="36">
        <v>102</v>
      </c>
      <c r="C306" s="36">
        <v>660</v>
      </c>
      <c r="D306" s="16">
        <v>571738.84400000004</v>
      </c>
      <c r="E306" s="39">
        <v>472153</v>
      </c>
    </row>
    <row r="307" spans="1:5" x14ac:dyDescent="0.2">
      <c r="A307" t="s">
        <v>321</v>
      </c>
      <c r="B307" s="36">
        <v>110</v>
      </c>
      <c r="C307" s="36">
        <v>374</v>
      </c>
      <c r="D307" s="16">
        <v>581748.34299999976</v>
      </c>
      <c r="E307" s="39">
        <v>510962</v>
      </c>
    </row>
    <row r="308" spans="1:5" x14ac:dyDescent="0.2">
      <c r="A308" t="s">
        <v>322</v>
      </c>
      <c r="B308" s="36">
        <v>120</v>
      </c>
      <c r="C308" s="36">
        <v>506</v>
      </c>
      <c r="D308" s="16">
        <v>596188</v>
      </c>
      <c r="E308" s="39">
        <v>525525</v>
      </c>
    </row>
    <row r="309" spans="1:5" x14ac:dyDescent="0.2">
      <c r="A309" t="s">
        <v>323</v>
      </c>
      <c r="B309" s="36">
        <v>92</v>
      </c>
      <c r="C309" s="36">
        <v>483</v>
      </c>
      <c r="D309" s="16">
        <v>39268.421999999999</v>
      </c>
      <c r="E309" s="39">
        <v>538177</v>
      </c>
    </row>
    <row r="310" spans="1:5" x14ac:dyDescent="0.2">
      <c r="A310" t="s">
        <v>324</v>
      </c>
      <c r="B310" s="36">
        <v>106</v>
      </c>
      <c r="C310" s="36">
        <v>540</v>
      </c>
      <c r="D310" s="16">
        <v>35805.02900000001</v>
      </c>
      <c r="E310" s="39">
        <v>602407</v>
      </c>
    </row>
    <row r="311" spans="1:5" x14ac:dyDescent="0.2">
      <c r="A311" t="s">
        <v>325</v>
      </c>
      <c r="B311" s="36">
        <v>116</v>
      </c>
      <c r="C311" s="36">
        <v>335</v>
      </c>
      <c r="D311" s="16">
        <v>42127.234999999993</v>
      </c>
      <c r="E311" s="39">
        <v>551968</v>
      </c>
    </row>
    <row r="312" spans="1:5" x14ac:dyDescent="0.2">
      <c r="A312" t="s">
        <v>326</v>
      </c>
      <c r="B312" s="36">
        <v>110</v>
      </c>
      <c r="C312" s="36">
        <v>428</v>
      </c>
      <c r="D312" s="16">
        <v>41924.51999999999</v>
      </c>
      <c r="E312" s="39">
        <v>586249</v>
      </c>
    </row>
    <row r="313" spans="1:5" x14ac:dyDescent="0.2">
      <c r="A313" t="s">
        <v>327</v>
      </c>
      <c r="B313" s="36">
        <v>130</v>
      </c>
      <c r="C313" s="36">
        <v>304</v>
      </c>
      <c r="D313" s="16">
        <v>41571.671999999999</v>
      </c>
      <c r="E313" s="39">
        <v>488306</v>
      </c>
    </row>
    <row r="314" spans="1:5" x14ac:dyDescent="0.2">
      <c r="A314" t="s">
        <v>328</v>
      </c>
      <c r="B314" s="36">
        <v>119</v>
      </c>
      <c r="C314" s="36">
        <v>261</v>
      </c>
      <c r="D314" s="16">
        <v>42181.464000000007</v>
      </c>
      <c r="E314" s="39">
        <v>508496</v>
      </c>
    </row>
    <row r="315" spans="1:5" x14ac:dyDescent="0.2">
      <c r="A315" t="s">
        <v>329</v>
      </c>
      <c r="B315" s="36">
        <v>116</v>
      </c>
      <c r="C315" s="36">
        <v>237</v>
      </c>
      <c r="D315" s="16">
        <v>43447.164999999994</v>
      </c>
      <c r="E315" s="39">
        <v>509647</v>
      </c>
    </row>
    <row r="316" spans="1:5" x14ac:dyDescent="0.2">
      <c r="A316" t="s">
        <v>330</v>
      </c>
      <c r="B316" s="36">
        <v>113</v>
      </c>
      <c r="C316" s="36">
        <v>220</v>
      </c>
      <c r="D316" s="16">
        <v>39452.471999999987</v>
      </c>
      <c r="E316" s="39">
        <v>531076</v>
      </c>
    </row>
    <row r="317" spans="1:5" x14ac:dyDescent="0.2">
      <c r="A317" t="s">
        <v>331</v>
      </c>
      <c r="B317" s="36">
        <v>90</v>
      </c>
      <c r="C317" s="36">
        <v>293</v>
      </c>
      <c r="D317" s="16">
        <v>46750</v>
      </c>
      <c r="E317" s="39">
        <v>558171</v>
      </c>
    </row>
    <row r="318" spans="1:5" x14ac:dyDescent="0.2">
      <c r="A318" t="s">
        <v>332</v>
      </c>
      <c r="B318" s="36">
        <v>97</v>
      </c>
      <c r="C318" s="36">
        <v>240</v>
      </c>
      <c r="D318" s="16">
        <v>737234.78499999945</v>
      </c>
      <c r="E318" s="39">
        <v>583157</v>
      </c>
    </row>
    <row r="319" spans="1:5" x14ac:dyDescent="0.2">
      <c r="A319" t="s">
        <v>333</v>
      </c>
      <c r="B319" s="36">
        <v>131</v>
      </c>
      <c r="C319" s="36">
        <v>268</v>
      </c>
      <c r="D319" s="16">
        <v>720747.25300000003</v>
      </c>
      <c r="E319" s="39">
        <v>579439</v>
      </c>
    </row>
    <row r="320" spans="1:5" x14ac:dyDescent="0.2">
      <c r="A320" t="s">
        <v>334</v>
      </c>
      <c r="B320" s="36">
        <v>127</v>
      </c>
      <c r="C320" s="36">
        <v>245</v>
      </c>
      <c r="D320" s="16">
        <v>715799.32300000009</v>
      </c>
      <c r="E320" s="39">
        <v>643987</v>
      </c>
    </row>
    <row r="321" spans="1:5" x14ac:dyDescent="0.2">
      <c r="A321" t="s">
        <v>335</v>
      </c>
      <c r="B321" s="36">
        <v>115</v>
      </c>
      <c r="C321" s="36">
        <v>379</v>
      </c>
      <c r="D321" s="16">
        <v>703301.87200000056</v>
      </c>
      <c r="E321" s="39">
        <v>637400</v>
      </c>
    </row>
    <row r="322" spans="1:5" x14ac:dyDescent="0.2">
      <c r="A322" t="s">
        <v>336</v>
      </c>
      <c r="B322" s="36">
        <v>117</v>
      </c>
      <c r="C322" s="36">
        <v>2188</v>
      </c>
      <c r="D322" s="16">
        <v>680908.41100000008</v>
      </c>
      <c r="E322" s="39">
        <v>1919360</v>
      </c>
    </row>
    <row r="323" spans="1:5" x14ac:dyDescent="0.2">
      <c r="A323" t="s">
        <v>337</v>
      </c>
      <c r="B323" s="36">
        <v>123</v>
      </c>
      <c r="C323" s="36">
        <v>2047</v>
      </c>
      <c r="D323" s="16">
        <v>692002.89000000025</v>
      </c>
      <c r="E323" s="39">
        <v>1919787</v>
      </c>
    </row>
    <row r="324" spans="1:5" x14ac:dyDescent="0.2">
      <c r="A324" t="s">
        <v>338</v>
      </c>
      <c r="B324" s="36">
        <v>92</v>
      </c>
      <c r="C324" s="36">
        <v>2426</v>
      </c>
      <c r="D324" s="16">
        <v>660374.39700000058</v>
      </c>
      <c r="E324" s="39">
        <v>1922946</v>
      </c>
    </row>
    <row r="325" spans="1:5" x14ac:dyDescent="0.2">
      <c r="A325" t="s">
        <v>339</v>
      </c>
      <c r="B325" s="36">
        <v>94</v>
      </c>
      <c r="C325" s="36">
        <v>2112</v>
      </c>
      <c r="D325" s="16">
        <v>670869.60899999994</v>
      </c>
      <c r="E325" s="39">
        <v>1963042</v>
      </c>
    </row>
    <row r="326" spans="1:5" x14ac:dyDescent="0.2">
      <c r="A326" t="s">
        <v>340</v>
      </c>
      <c r="B326" s="36">
        <v>115</v>
      </c>
      <c r="C326" s="36">
        <v>2536</v>
      </c>
      <c r="D326" s="16">
        <v>669127</v>
      </c>
      <c r="E326" s="39">
        <v>1990008</v>
      </c>
    </row>
    <row r="327" spans="1:5" x14ac:dyDescent="0.2">
      <c r="A327" t="s">
        <v>341</v>
      </c>
      <c r="B327" s="36">
        <v>82</v>
      </c>
      <c r="C327" s="36">
        <v>2163</v>
      </c>
      <c r="D327" s="16">
        <v>258213.86299999998</v>
      </c>
      <c r="E327" s="39">
        <v>2012056</v>
      </c>
    </row>
    <row r="328" spans="1:5" x14ac:dyDescent="0.2">
      <c r="A328" t="s">
        <v>342</v>
      </c>
      <c r="B328" s="36">
        <v>96</v>
      </c>
      <c r="C328" s="36">
        <v>2560</v>
      </c>
      <c r="D328" s="16">
        <v>253015.45399999997</v>
      </c>
      <c r="E328" s="39">
        <v>2045071</v>
      </c>
    </row>
    <row r="329" spans="1:5" x14ac:dyDescent="0.2">
      <c r="A329" t="s">
        <v>343</v>
      </c>
      <c r="B329" s="36">
        <v>91</v>
      </c>
      <c r="C329" s="36">
        <v>2171</v>
      </c>
      <c r="D329" s="16">
        <v>246470.08900000004</v>
      </c>
      <c r="E329" s="39">
        <v>2148224</v>
      </c>
    </row>
    <row r="330" spans="1:5" x14ac:dyDescent="0.2">
      <c r="A330" t="s">
        <v>344</v>
      </c>
      <c r="B330" s="36">
        <v>85</v>
      </c>
      <c r="C330" s="36">
        <v>2393</v>
      </c>
      <c r="D330" s="16">
        <v>257608.98900000003</v>
      </c>
      <c r="E330" s="39">
        <v>2193404</v>
      </c>
    </row>
    <row r="331" spans="1:5" x14ac:dyDescent="0.2">
      <c r="A331" t="s">
        <v>345</v>
      </c>
      <c r="B331" s="36">
        <v>90</v>
      </c>
      <c r="C331" s="36">
        <v>70</v>
      </c>
      <c r="D331" s="16">
        <v>254534.60899999994</v>
      </c>
      <c r="E331" s="39">
        <v>149384</v>
      </c>
    </row>
    <row r="332" spans="1:5" x14ac:dyDescent="0.2">
      <c r="A332" t="s">
        <v>346</v>
      </c>
      <c r="B332" s="36">
        <v>100</v>
      </c>
      <c r="C332" s="36">
        <v>95</v>
      </c>
      <c r="D332" s="16">
        <v>249171.59599999996</v>
      </c>
      <c r="E332" s="39">
        <v>149864</v>
      </c>
    </row>
    <row r="333" spans="1:5" x14ac:dyDescent="0.2">
      <c r="A333" t="s">
        <v>347</v>
      </c>
      <c r="B333" s="36">
        <v>117</v>
      </c>
      <c r="C333" s="36">
        <v>101</v>
      </c>
      <c r="D333" s="16">
        <v>250608.39600000001</v>
      </c>
      <c r="E333" s="39">
        <v>151002</v>
      </c>
    </row>
    <row r="334" spans="1:5" x14ac:dyDescent="0.2">
      <c r="A334" t="s">
        <v>348</v>
      </c>
      <c r="B334" s="36">
        <v>113</v>
      </c>
      <c r="C334" s="36">
        <v>31</v>
      </c>
      <c r="D334" s="16">
        <v>244520.52700000003</v>
      </c>
      <c r="E334" s="39">
        <v>152635</v>
      </c>
    </row>
    <row r="335" spans="1:5" x14ac:dyDescent="0.2">
      <c r="A335" t="s">
        <v>349</v>
      </c>
      <c r="B335" s="36">
        <v>114</v>
      </c>
      <c r="C335" s="36">
        <v>71</v>
      </c>
      <c r="D335" s="16">
        <v>242749</v>
      </c>
      <c r="E335" s="39">
        <v>155906</v>
      </c>
    </row>
    <row r="336" spans="1:5" x14ac:dyDescent="0.2">
      <c r="A336" t="s">
        <v>350</v>
      </c>
      <c r="B336" s="36">
        <v>94</v>
      </c>
      <c r="C336" s="36">
        <v>56</v>
      </c>
      <c r="D336" s="16">
        <v>236504.04600000006</v>
      </c>
      <c r="E336" s="39">
        <v>158893</v>
      </c>
    </row>
    <row r="337" spans="1:5" x14ac:dyDescent="0.2">
      <c r="A337" t="s">
        <v>351</v>
      </c>
      <c r="B337" s="36">
        <v>91</v>
      </c>
      <c r="C337" s="36">
        <v>135</v>
      </c>
      <c r="D337" s="16">
        <v>233858.70399999997</v>
      </c>
      <c r="E337" s="39">
        <v>177166</v>
      </c>
    </row>
    <row r="338" spans="1:5" x14ac:dyDescent="0.2">
      <c r="A338" t="s">
        <v>352</v>
      </c>
      <c r="B338" s="36">
        <v>112</v>
      </c>
      <c r="C338" s="36">
        <v>21</v>
      </c>
      <c r="D338" s="16">
        <v>232896.51800000004</v>
      </c>
      <c r="E338" s="39">
        <v>165586</v>
      </c>
    </row>
    <row r="339" spans="1:5" x14ac:dyDescent="0.2">
      <c r="A339" t="s">
        <v>353</v>
      </c>
      <c r="B339" s="36">
        <v>132</v>
      </c>
      <c r="C339" s="36">
        <v>79</v>
      </c>
      <c r="D339" s="16">
        <v>227127.12000000005</v>
      </c>
      <c r="E339" s="39">
        <v>170144</v>
      </c>
    </row>
    <row r="340" spans="1:5" x14ac:dyDescent="0.2">
      <c r="A340" t="s">
        <v>354</v>
      </c>
      <c r="B340" s="36">
        <v>89</v>
      </c>
      <c r="C340" s="36">
        <v>540</v>
      </c>
      <c r="D340" s="16">
        <v>229177.13499999995</v>
      </c>
      <c r="E340" s="39">
        <v>575796</v>
      </c>
    </row>
    <row r="341" spans="1:5" x14ac:dyDescent="0.2">
      <c r="A341" t="s">
        <v>355</v>
      </c>
      <c r="B341" s="36">
        <v>111</v>
      </c>
      <c r="C341" s="36">
        <v>567</v>
      </c>
      <c r="D341" s="16">
        <v>226112.80500000002</v>
      </c>
      <c r="E341" s="39">
        <v>639202</v>
      </c>
    </row>
    <row r="342" spans="1:5" x14ac:dyDescent="0.2">
      <c r="A342" t="s">
        <v>356</v>
      </c>
      <c r="B342" s="36">
        <v>105</v>
      </c>
      <c r="C342" s="36">
        <v>591</v>
      </c>
      <c r="D342" s="16">
        <v>223552.65700000004</v>
      </c>
      <c r="E342" s="39">
        <v>604119</v>
      </c>
    </row>
    <row r="343" spans="1:5" x14ac:dyDescent="0.2">
      <c r="A343" t="s">
        <v>357</v>
      </c>
      <c r="B343" s="36">
        <v>131</v>
      </c>
      <c r="C343" s="36">
        <v>533</v>
      </c>
      <c r="D343" s="16">
        <v>230554.40300000002</v>
      </c>
      <c r="E343" s="39">
        <v>641785</v>
      </c>
    </row>
    <row r="344" spans="1:5" x14ac:dyDescent="0.2">
      <c r="A344" t="s">
        <v>358</v>
      </c>
      <c r="B344" s="36">
        <v>102</v>
      </c>
      <c r="C344" s="36">
        <v>542</v>
      </c>
      <c r="D344" s="16">
        <v>226322</v>
      </c>
      <c r="E344" s="39">
        <v>659819</v>
      </c>
    </row>
    <row r="345" spans="1:5" x14ac:dyDescent="0.2">
      <c r="A345" t="s">
        <v>359</v>
      </c>
      <c r="B345" s="36">
        <v>96</v>
      </c>
      <c r="C345" s="36">
        <v>504</v>
      </c>
      <c r="D345" s="16">
        <v>739141.19899999979</v>
      </c>
      <c r="E345" s="39">
        <v>698411</v>
      </c>
    </row>
    <row r="346" spans="1:5" x14ac:dyDescent="0.2">
      <c r="A346" t="s">
        <v>360</v>
      </c>
      <c r="B346" s="36">
        <v>93</v>
      </c>
      <c r="C346" s="36">
        <v>674</v>
      </c>
      <c r="D346" s="16">
        <v>725472.36099999992</v>
      </c>
      <c r="E346" s="39">
        <v>705286</v>
      </c>
    </row>
    <row r="347" spans="1:5" x14ac:dyDescent="0.2">
      <c r="A347" t="s">
        <v>361</v>
      </c>
      <c r="B347" s="36">
        <v>100</v>
      </c>
      <c r="C347" s="36">
        <v>479</v>
      </c>
      <c r="D347" s="16">
        <v>720027.64300000016</v>
      </c>
      <c r="E347" s="39">
        <v>786819</v>
      </c>
    </row>
    <row r="348" spans="1:5" x14ac:dyDescent="0.2">
      <c r="A348" t="s">
        <v>362</v>
      </c>
      <c r="B348" s="36">
        <v>123</v>
      </c>
      <c r="C348" s="36">
        <v>539</v>
      </c>
      <c r="D348" s="16">
        <v>722424.2620000001</v>
      </c>
      <c r="E348" s="39">
        <v>780377</v>
      </c>
    </row>
    <row r="349" spans="1:5" x14ac:dyDescent="0.2">
      <c r="A349" t="s">
        <v>363</v>
      </c>
      <c r="B349" s="36">
        <v>116</v>
      </c>
      <c r="C349" s="36">
        <v>30</v>
      </c>
      <c r="D349" s="16">
        <v>714393.63199999975</v>
      </c>
      <c r="E349" s="39">
        <v>112914</v>
      </c>
    </row>
    <row r="350" spans="1:5" x14ac:dyDescent="0.2">
      <c r="A350" t="s">
        <v>364</v>
      </c>
      <c r="B350" s="36">
        <v>98</v>
      </c>
      <c r="C350" s="36">
        <v>47</v>
      </c>
      <c r="D350" s="16">
        <v>707552.38400000019</v>
      </c>
      <c r="E350" s="39">
        <v>104581</v>
      </c>
    </row>
    <row r="351" spans="1:5" x14ac:dyDescent="0.2">
      <c r="A351" t="s">
        <v>365</v>
      </c>
      <c r="B351" s="36">
        <v>150</v>
      </c>
      <c r="C351" s="36">
        <v>40</v>
      </c>
      <c r="D351" s="16">
        <v>701119.5920000003</v>
      </c>
      <c r="E351" s="39">
        <v>119534</v>
      </c>
    </row>
    <row r="352" spans="1:5" x14ac:dyDescent="0.2">
      <c r="A352" t="s">
        <v>366</v>
      </c>
      <c r="B352" s="36">
        <v>104</v>
      </c>
      <c r="C352" s="36">
        <v>70</v>
      </c>
      <c r="D352" s="16">
        <v>710555.89799999993</v>
      </c>
      <c r="E352" s="39">
        <v>118614</v>
      </c>
    </row>
    <row r="353" spans="1:5" x14ac:dyDescent="0.2">
      <c r="A353" t="s">
        <v>367</v>
      </c>
      <c r="B353" s="36">
        <v>140</v>
      </c>
      <c r="C353" s="36">
        <v>67</v>
      </c>
      <c r="D353" s="16">
        <v>709882</v>
      </c>
      <c r="E353" s="39">
        <v>116374</v>
      </c>
    </row>
    <row r="354" spans="1:5" x14ac:dyDescent="0.2">
      <c r="A354" t="s">
        <v>368</v>
      </c>
      <c r="B354" s="36">
        <v>122</v>
      </c>
      <c r="C354" s="36">
        <v>69</v>
      </c>
      <c r="D354" s="16">
        <v>61090.154999999999</v>
      </c>
      <c r="E354" s="39">
        <v>106734</v>
      </c>
    </row>
    <row r="355" spans="1:5" x14ac:dyDescent="0.2">
      <c r="A355" t="s">
        <v>369</v>
      </c>
      <c r="B355" s="36">
        <v>88</v>
      </c>
      <c r="C355" s="36">
        <v>82</v>
      </c>
      <c r="D355" s="16">
        <v>59283.511000000006</v>
      </c>
      <c r="E355" s="39">
        <v>102351</v>
      </c>
    </row>
    <row r="356" spans="1:5" x14ac:dyDescent="0.2">
      <c r="A356" t="s">
        <v>370</v>
      </c>
      <c r="B356" s="36">
        <v>87</v>
      </c>
      <c r="C356" s="36">
        <v>70</v>
      </c>
      <c r="D356" s="16">
        <v>58002.8</v>
      </c>
      <c r="E356" s="39">
        <v>117118</v>
      </c>
    </row>
    <row r="357" spans="1:5" x14ac:dyDescent="0.2">
      <c r="A357" t="s">
        <v>371</v>
      </c>
      <c r="B357" s="36">
        <v>91</v>
      </c>
      <c r="C357" s="36">
        <v>55</v>
      </c>
      <c r="D357" s="16">
        <v>56621.284999999996</v>
      </c>
      <c r="E357" s="39">
        <v>141579</v>
      </c>
    </row>
    <row r="358" spans="1:5" x14ac:dyDescent="0.2">
      <c r="A358" t="s">
        <v>372</v>
      </c>
      <c r="B358" s="36">
        <v>87</v>
      </c>
      <c r="C358" s="36">
        <v>1087</v>
      </c>
      <c r="D358" s="16">
        <v>56278.313000000002</v>
      </c>
      <c r="E358" s="39">
        <v>783547</v>
      </c>
    </row>
    <row r="359" spans="1:5" x14ac:dyDescent="0.2">
      <c r="A359" t="s">
        <v>373</v>
      </c>
      <c r="B359" s="36">
        <v>118</v>
      </c>
      <c r="C359" s="36">
        <v>1117</v>
      </c>
      <c r="D359" s="16">
        <v>55335.516999999993</v>
      </c>
      <c r="E359" s="39">
        <v>820101</v>
      </c>
    </row>
    <row r="360" spans="1:5" x14ac:dyDescent="0.2">
      <c r="A360" t="s">
        <v>374</v>
      </c>
      <c r="B360" s="36">
        <v>106</v>
      </c>
      <c r="C360" s="36">
        <v>1192</v>
      </c>
      <c r="D360" s="16">
        <v>56512.298999999999</v>
      </c>
      <c r="E360" s="39">
        <v>841054</v>
      </c>
    </row>
    <row r="361" spans="1:5" x14ac:dyDescent="0.2">
      <c r="A361" t="s">
        <v>375</v>
      </c>
      <c r="B361" s="36">
        <v>109</v>
      </c>
      <c r="C361" s="36">
        <v>1196</v>
      </c>
      <c r="D361" s="16">
        <v>55056.796000000002</v>
      </c>
      <c r="E361" s="39">
        <v>855109</v>
      </c>
    </row>
    <row r="362" spans="1:5" x14ac:dyDescent="0.2">
      <c r="A362" t="s">
        <v>376</v>
      </c>
      <c r="B362" s="36">
        <v>124</v>
      </c>
      <c r="C362" s="36">
        <v>1255</v>
      </c>
      <c r="D362" s="16">
        <v>54571</v>
      </c>
      <c r="E362" s="39">
        <v>851369</v>
      </c>
    </row>
    <row r="363" spans="1:5" x14ac:dyDescent="0.2">
      <c r="A363" t="s">
        <v>377</v>
      </c>
      <c r="B363" s="36">
        <v>104</v>
      </c>
      <c r="C363" s="36">
        <v>1248</v>
      </c>
      <c r="D363" s="16">
        <v>295751.25200000009</v>
      </c>
      <c r="E363" s="39">
        <v>941350</v>
      </c>
    </row>
    <row r="364" spans="1:5" x14ac:dyDescent="0.2">
      <c r="A364" t="s">
        <v>378</v>
      </c>
      <c r="B364" s="36">
        <v>137</v>
      </c>
      <c r="C364" s="36">
        <v>1438</v>
      </c>
      <c r="D364" s="16">
        <v>292395.26299999998</v>
      </c>
      <c r="E364" s="39">
        <v>943362</v>
      </c>
    </row>
    <row r="365" spans="1:5" x14ac:dyDescent="0.2">
      <c r="A365" t="s">
        <v>379</v>
      </c>
      <c r="B365" s="36">
        <v>99</v>
      </c>
      <c r="C365" s="36">
        <v>1212</v>
      </c>
      <c r="D365" s="16">
        <v>285160.06400000001</v>
      </c>
      <c r="E365" s="39">
        <v>948746</v>
      </c>
    </row>
    <row r="366" spans="1:5" x14ac:dyDescent="0.2">
      <c r="A366" t="s">
        <v>380</v>
      </c>
      <c r="B366" s="36">
        <v>99</v>
      </c>
      <c r="C366" s="36">
        <v>1321</v>
      </c>
      <c r="D366" s="16">
        <v>293177.50400000002</v>
      </c>
      <c r="E366" s="39">
        <v>1059400</v>
      </c>
    </row>
    <row r="367" spans="1:5" x14ac:dyDescent="0.2">
      <c r="A367" t="s">
        <v>381</v>
      </c>
      <c r="B367" s="36">
        <v>125</v>
      </c>
      <c r="C367" s="36">
        <v>2512</v>
      </c>
      <c r="D367" s="16">
        <v>290292.89599999995</v>
      </c>
      <c r="E367" s="39">
        <v>2387473</v>
      </c>
    </row>
    <row r="368" spans="1:5" x14ac:dyDescent="0.2">
      <c r="A368" t="s">
        <v>382</v>
      </c>
      <c r="B368" s="36">
        <v>91</v>
      </c>
      <c r="C368" s="36">
        <v>2435</v>
      </c>
      <c r="D368" s="16">
        <v>289257.61399999994</v>
      </c>
      <c r="E368" s="39">
        <v>2452213</v>
      </c>
    </row>
    <row r="369" spans="1:5" x14ac:dyDescent="0.2">
      <c r="A369" t="s">
        <v>383</v>
      </c>
      <c r="B369" s="36">
        <v>124</v>
      </c>
      <c r="C369" s="36">
        <v>2473</v>
      </c>
      <c r="D369" s="16">
        <v>282159.53300000005</v>
      </c>
      <c r="E369" s="39">
        <v>2553940</v>
      </c>
    </row>
    <row r="370" spans="1:5" x14ac:dyDescent="0.2">
      <c r="A370" t="s">
        <v>384</v>
      </c>
      <c r="B370" s="36">
        <v>95</v>
      </c>
      <c r="C370" s="36">
        <v>2435</v>
      </c>
      <c r="D370" s="16">
        <v>285449.94899999991</v>
      </c>
      <c r="E370" s="39">
        <v>2621868</v>
      </c>
    </row>
    <row r="371" spans="1:5" x14ac:dyDescent="0.2">
      <c r="A371" t="s">
        <v>385</v>
      </c>
      <c r="B371" s="36">
        <v>109</v>
      </c>
      <c r="C371" s="36">
        <v>2608</v>
      </c>
      <c r="D371" s="16">
        <v>282472</v>
      </c>
      <c r="E371" s="39">
        <v>2749715</v>
      </c>
    </row>
    <row r="372" spans="1:5" x14ac:dyDescent="0.2">
      <c r="A372" t="s">
        <v>386</v>
      </c>
      <c r="B372" s="36">
        <v>81</v>
      </c>
      <c r="C372" s="36">
        <v>2552</v>
      </c>
      <c r="D372" s="16">
        <v>55525.162000000011</v>
      </c>
      <c r="E372" s="39">
        <v>2839382</v>
      </c>
    </row>
    <row r="373" spans="1:5" x14ac:dyDescent="0.2">
      <c r="A373" t="s">
        <v>387</v>
      </c>
      <c r="B373" s="36">
        <v>105</v>
      </c>
      <c r="C373" s="36">
        <v>2575</v>
      </c>
      <c r="D373" s="16">
        <v>50286.19</v>
      </c>
      <c r="E373" s="39">
        <v>2910461</v>
      </c>
    </row>
    <row r="374" spans="1:5" x14ac:dyDescent="0.2">
      <c r="A374" t="s">
        <v>388</v>
      </c>
      <c r="B374" s="36">
        <v>101</v>
      </c>
      <c r="C374" s="36">
        <v>2260</v>
      </c>
      <c r="D374" s="16">
        <v>55489.496999999988</v>
      </c>
      <c r="E374" s="39">
        <v>3049063</v>
      </c>
    </row>
    <row r="375" spans="1:5" x14ac:dyDescent="0.2">
      <c r="A375" t="s">
        <v>389</v>
      </c>
      <c r="B375" s="36">
        <v>125</v>
      </c>
      <c r="C375" s="36">
        <v>2290</v>
      </c>
      <c r="D375" s="16">
        <v>51202.618000000017</v>
      </c>
      <c r="E375" s="39">
        <v>3207022</v>
      </c>
    </row>
    <row r="376" spans="1:5" x14ac:dyDescent="0.2">
      <c r="A376" t="s">
        <v>390</v>
      </c>
      <c r="B376" s="36">
        <v>129</v>
      </c>
      <c r="C376" s="36">
        <v>120</v>
      </c>
      <c r="D376" s="16">
        <v>46870.54</v>
      </c>
      <c r="E376" s="39">
        <v>231879</v>
      </c>
    </row>
    <row r="377" spans="1:5" x14ac:dyDescent="0.2">
      <c r="A377" t="s">
        <v>391</v>
      </c>
      <c r="B377" s="36">
        <v>104</v>
      </c>
      <c r="C377" s="36">
        <v>173</v>
      </c>
      <c r="D377" s="16">
        <v>41355.415000000008</v>
      </c>
      <c r="E377" s="39">
        <v>236652</v>
      </c>
    </row>
    <row r="378" spans="1:5" x14ac:dyDescent="0.2">
      <c r="A378" t="s">
        <v>392</v>
      </c>
      <c r="B378" s="36">
        <v>123</v>
      </c>
      <c r="C378" s="36">
        <v>176</v>
      </c>
      <c r="D378" s="16">
        <v>39710.264000000003</v>
      </c>
      <c r="E378" s="39">
        <v>243688</v>
      </c>
    </row>
    <row r="379" spans="1:5" x14ac:dyDescent="0.2">
      <c r="A379" t="s">
        <v>393</v>
      </c>
      <c r="B379" s="36">
        <v>98</v>
      </c>
      <c r="C379" s="36">
        <v>157</v>
      </c>
      <c r="D379" s="16">
        <v>49911.003000000004</v>
      </c>
      <c r="E379" s="39">
        <v>253167</v>
      </c>
    </row>
    <row r="380" spans="1:5" x14ac:dyDescent="0.2">
      <c r="A380" t="s">
        <v>394</v>
      </c>
      <c r="B380" s="36">
        <v>124</v>
      </c>
      <c r="C380" s="36">
        <v>230</v>
      </c>
      <c r="D380" s="16">
        <v>48968</v>
      </c>
      <c r="E380" s="39">
        <v>287138</v>
      </c>
    </row>
    <row r="381" spans="1:5" x14ac:dyDescent="0.2">
      <c r="A381" t="s">
        <v>395</v>
      </c>
      <c r="B381" s="36">
        <v>111</v>
      </c>
      <c r="C381" s="36">
        <v>186</v>
      </c>
      <c r="D381" s="16">
        <v>405972.66799999995</v>
      </c>
      <c r="E381" s="39">
        <v>275474</v>
      </c>
    </row>
    <row r="382" spans="1:5" x14ac:dyDescent="0.2">
      <c r="A382" t="s">
        <v>396</v>
      </c>
      <c r="B382" s="36">
        <v>107</v>
      </c>
      <c r="C382" s="36">
        <v>170</v>
      </c>
      <c r="D382" s="16">
        <v>397262.01199999987</v>
      </c>
      <c r="E382" s="39">
        <v>287990</v>
      </c>
    </row>
    <row r="383" spans="1:5" x14ac:dyDescent="0.2">
      <c r="A383" t="s">
        <v>397</v>
      </c>
      <c r="B383" s="36">
        <v>123</v>
      </c>
      <c r="C383" s="36">
        <v>183</v>
      </c>
      <c r="D383" s="16">
        <v>400808.31600000022</v>
      </c>
      <c r="E383" s="39">
        <v>296778</v>
      </c>
    </row>
    <row r="384" spans="1:5" x14ac:dyDescent="0.2">
      <c r="A384" t="s">
        <v>398</v>
      </c>
      <c r="B384" s="36">
        <v>127</v>
      </c>
      <c r="C384" s="36">
        <v>109</v>
      </c>
      <c r="D384" s="16">
        <v>394986.79999999993</v>
      </c>
      <c r="E384" s="39">
        <v>313983</v>
      </c>
    </row>
    <row r="385" spans="1:5" x14ac:dyDescent="0.2">
      <c r="A385" t="s">
        <v>399</v>
      </c>
      <c r="B385" s="36">
        <v>107</v>
      </c>
      <c r="C385" s="36">
        <v>20</v>
      </c>
      <c r="D385" s="16">
        <v>379900.58300000004</v>
      </c>
      <c r="E385" s="39">
        <v>120386</v>
      </c>
    </row>
    <row r="386" spans="1:5" x14ac:dyDescent="0.2">
      <c r="A386" t="s">
        <v>400</v>
      </c>
      <c r="B386" s="36">
        <v>126</v>
      </c>
      <c r="C386" s="36">
        <v>1011</v>
      </c>
      <c r="D386" s="16">
        <v>385435.72300000011</v>
      </c>
      <c r="E386" s="39">
        <v>900517</v>
      </c>
    </row>
    <row r="387" spans="1:5" x14ac:dyDescent="0.2">
      <c r="A387" t="s">
        <v>401</v>
      </c>
      <c r="B387" s="36">
        <v>96</v>
      </c>
      <c r="C387" s="36">
        <v>1023</v>
      </c>
      <c r="D387" s="16">
        <v>386950.95600000006</v>
      </c>
      <c r="E387" s="39">
        <v>889384</v>
      </c>
    </row>
    <row r="388" spans="1:5" x14ac:dyDescent="0.2">
      <c r="A388" t="s">
        <v>402</v>
      </c>
      <c r="B388" s="36">
        <v>88</v>
      </c>
      <c r="C388" s="36">
        <v>1204</v>
      </c>
      <c r="D388" s="16">
        <v>380493.74899999995</v>
      </c>
      <c r="E388" s="39">
        <v>950665</v>
      </c>
    </row>
    <row r="389" spans="1:5" x14ac:dyDescent="0.2">
      <c r="A389" t="s">
        <v>403</v>
      </c>
      <c r="B389" s="36">
        <v>121</v>
      </c>
      <c r="C389" s="36">
        <v>1096</v>
      </c>
      <c r="D389" s="16">
        <v>388020</v>
      </c>
      <c r="E389" s="39">
        <v>929511</v>
      </c>
    </row>
    <row r="390" spans="1:5" x14ac:dyDescent="0.2">
      <c r="A390" t="s">
        <v>404</v>
      </c>
      <c r="B390" s="36">
        <v>129</v>
      </c>
      <c r="C390" s="36">
        <v>1226</v>
      </c>
      <c r="D390" s="16">
        <v>1985625.7340000004</v>
      </c>
      <c r="E390" s="39">
        <v>1016810</v>
      </c>
    </row>
    <row r="391" spans="1:5" x14ac:dyDescent="0.2">
      <c r="A391" t="s">
        <v>405</v>
      </c>
      <c r="B391" s="36">
        <v>99</v>
      </c>
      <c r="C391" s="36">
        <v>1229</v>
      </c>
      <c r="D391" s="16">
        <v>1885797.32</v>
      </c>
      <c r="E391" s="39">
        <v>1052555</v>
      </c>
    </row>
    <row r="392" spans="1:5" x14ac:dyDescent="0.2">
      <c r="A392" t="s">
        <v>406</v>
      </c>
      <c r="B392" s="36">
        <v>101</v>
      </c>
      <c r="C392" s="36">
        <v>1206</v>
      </c>
      <c r="D392" s="16">
        <v>1907827.2299999988</v>
      </c>
      <c r="E392" s="39">
        <v>1107700</v>
      </c>
    </row>
    <row r="393" spans="1:5" x14ac:dyDescent="0.2">
      <c r="A393" t="s">
        <v>407</v>
      </c>
      <c r="B393" s="36">
        <v>122</v>
      </c>
      <c r="C393" s="36">
        <v>982</v>
      </c>
      <c r="D393" s="16">
        <v>1896402.9770000009</v>
      </c>
      <c r="E393" s="39">
        <v>1110001</v>
      </c>
    </row>
    <row r="394" spans="1:5" x14ac:dyDescent="0.2">
      <c r="A394" t="s">
        <v>408</v>
      </c>
      <c r="B394" s="36">
        <v>80</v>
      </c>
      <c r="C394" s="36">
        <v>1027</v>
      </c>
      <c r="D394" s="16">
        <v>1907482.9279999994</v>
      </c>
      <c r="E394" s="39">
        <v>1152455</v>
      </c>
    </row>
    <row r="395" spans="1:5" x14ac:dyDescent="0.2">
      <c r="A395" t="s">
        <v>409</v>
      </c>
      <c r="B395" s="36">
        <v>124</v>
      </c>
      <c r="C395" s="36">
        <v>490</v>
      </c>
      <c r="D395" s="16">
        <v>1905859.2329999998</v>
      </c>
      <c r="E395" s="39">
        <v>758541</v>
      </c>
    </row>
    <row r="396" spans="1:5" x14ac:dyDescent="0.2">
      <c r="A396" t="s">
        <v>410</v>
      </c>
      <c r="B396" s="36">
        <v>124</v>
      </c>
      <c r="C396" s="36">
        <v>400</v>
      </c>
      <c r="D396" s="16">
        <v>1871664.6900000002</v>
      </c>
      <c r="E396" s="39">
        <v>775935</v>
      </c>
    </row>
    <row r="397" spans="1:5" x14ac:dyDescent="0.2">
      <c r="A397" t="s">
        <v>411</v>
      </c>
      <c r="B397" s="36">
        <v>126</v>
      </c>
      <c r="C397" s="36">
        <v>569</v>
      </c>
      <c r="D397" s="16">
        <v>1903789.1780000012</v>
      </c>
      <c r="E397" s="39">
        <v>804859</v>
      </c>
    </row>
    <row r="398" spans="1:5" x14ac:dyDescent="0.2">
      <c r="A398" t="s">
        <v>412</v>
      </c>
      <c r="B398" s="36">
        <v>97</v>
      </c>
      <c r="C398" s="36">
        <v>521</v>
      </c>
      <c r="D398" s="16">
        <v>1909516</v>
      </c>
      <c r="E398" s="39">
        <v>841914</v>
      </c>
    </row>
    <row r="399" spans="1:5" x14ac:dyDescent="0.2">
      <c r="A399" t="s">
        <v>413</v>
      </c>
      <c r="B399" s="36">
        <v>116</v>
      </c>
      <c r="C399" s="36">
        <v>596</v>
      </c>
      <c r="D399" s="16">
        <v>258158.67400000003</v>
      </c>
      <c r="E399" s="39">
        <v>862116</v>
      </c>
    </row>
    <row r="400" spans="1:5" x14ac:dyDescent="0.2">
      <c r="A400" t="s">
        <v>414</v>
      </c>
      <c r="B400" s="36">
        <v>114</v>
      </c>
      <c r="C400" s="36">
        <v>509</v>
      </c>
      <c r="D400" s="16">
        <v>255182.77700000006</v>
      </c>
      <c r="E400" s="39">
        <v>913311</v>
      </c>
    </row>
    <row r="401" spans="1:5" x14ac:dyDescent="0.2">
      <c r="A401" t="s">
        <v>415</v>
      </c>
      <c r="B401" s="36">
        <v>91</v>
      </c>
      <c r="C401" s="36">
        <v>671</v>
      </c>
      <c r="D401" s="16">
        <v>249335.91699999999</v>
      </c>
      <c r="E401" s="39">
        <v>937088</v>
      </c>
    </row>
    <row r="402" spans="1:5" x14ac:dyDescent="0.2">
      <c r="A402" t="s">
        <v>416</v>
      </c>
      <c r="B402" s="36">
        <v>104</v>
      </c>
      <c r="C402" s="36">
        <v>604</v>
      </c>
      <c r="D402" s="16">
        <v>258676.18899999998</v>
      </c>
      <c r="E402" s="39">
        <v>973895</v>
      </c>
    </row>
    <row r="403" spans="1:5" x14ac:dyDescent="0.2">
      <c r="A403" t="s">
        <v>417</v>
      </c>
      <c r="B403" s="36">
        <v>109</v>
      </c>
      <c r="C403" s="36">
        <v>837</v>
      </c>
      <c r="D403" s="16">
        <v>247692.30000000002</v>
      </c>
      <c r="E403" s="39">
        <v>1018265</v>
      </c>
    </row>
    <row r="404" spans="1:5" x14ac:dyDescent="0.2">
      <c r="A404" t="s">
        <v>418</v>
      </c>
      <c r="B404" s="36">
        <v>108</v>
      </c>
      <c r="C404" s="36">
        <v>278</v>
      </c>
      <c r="D404" s="16">
        <v>248174.64800000002</v>
      </c>
      <c r="E404" s="39">
        <v>275637</v>
      </c>
    </row>
    <row r="405" spans="1:5" x14ac:dyDescent="0.2">
      <c r="A405" t="s">
        <v>419</v>
      </c>
      <c r="B405" s="36">
        <v>80</v>
      </c>
      <c r="C405" s="36">
        <v>294</v>
      </c>
      <c r="D405" s="16">
        <v>248849.96399999998</v>
      </c>
      <c r="E405" s="39">
        <v>296614</v>
      </c>
    </row>
    <row r="406" spans="1:5" x14ac:dyDescent="0.2">
      <c r="A406" t="s">
        <v>420</v>
      </c>
      <c r="B406" s="36">
        <v>127</v>
      </c>
      <c r="C406" s="36">
        <v>248</v>
      </c>
      <c r="D406" s="16">
        <v>247109.09100000001</v>
      </c>
      <c r="E406" s="39">
        <v>289757</v>
      </c>
    </row>
    <row r="407" spans="1:5" x14ac:dyDescent="0.2">
      <c r="A407" t="s">
        <v>421</v>
      </c>
      <c r="B407" s="36">
        <v>109</v>
      </c>
      <c r="C407" s="36">
        <v>268</v>
      </c>
      <c r="D407" s="16">
        <v>242911</v>
      </c>
      <c r="E407" s="39">
        <v>284746</v>
      </c>
    </row>
    <row r="408" spans="1:5" x14ac:dyDescent="0.2">
      <c r="A408" t="s">
        <v>422</v>
      </c>
      <c r="B408" s="36">
        <v>112</v>
      </c>
      <c r="C408" s="36">
        <v>324</v>
      </c>
      <c r="D408" s="16">
        <v>32510.932000000001</v>
      </c>
      <c r="E408" s="39">
        <v>304326</v>
      </c>
    </row>
    <row r="409" spans="1:5" x14ac:dyDescent="0.2">
      <c r="A409" t="s">
        <v>423</v>
      </c>
      <c r="B409" s="36">
        <v>125</v>
      </c>
      <c r="C409" s="36">
        <v>263</v>
      </c>
      <c r="D409" s="16">
        <v>29364.756000000001</v>
      </c>
      <c r="E409" s="39">
        <v>324611</v>
      </c>
    </row>
    <row r="410" spans="1:5" x14ac:dyDescent="0.2">
      <c r="A410" t="s">
        <v>424</v>
      </c>
      <c r="B410" s="36">
        <v>88</v>
      </c>
      <c r="C410" s="36">
        <v>345</v>
      </c>
      <c r="D410" s="16">
        <v>32222.307000000001</v>
      </c>
      <c r="E410" s="39">
        <v>284956</v>
      </c>
    </row>
    <row r="411" spans="1:5" x14ac:dyDescent="0.2">
      <c r="A411" t="s">
        <v>425</v>
      </c>
      <c r="B411" s="36">
        <v>131</v>
      </c>
      <c r="C411" s="36">
        <v>207</v>
      </c>
      <c r="D411" s="16">
        <v>29518.719999999994</v>
      </c>
      <c r="E411" s="39">
        <v>319082</v>
      </c>
    </row>
    <row r="412" spans="1:5" x14ac:dyDescent="0.2">
      <c r="A412" t="s">
        <v>426</v>
      </c>
      <c r="B412" s="36">
        <v>109</v>
      </c>
      <c r="C412" s="36">
        <v>294</v>
      </c>
      <c r="D412" s="16">
        <v>27006.161</v>
      </c>
      <c r="E412" s="39">
        <v>323498</v>
      </c>
    </row>
    <row r="413" spans="1:5" x14ac:dyDescent="0.2">
      <c r="A413" t="s">
        <v>427</v>
      </c>
      <c r="B413" s="36">
        <v>139</v>
      </c>
      <c r="C413" s="36">
        <v>773</v>
      </c>
      <c r="D413" s="16">
        <v>25182.066999999999</v>
      </c>
      <c r="E413" s="39">
        <v>739579</v>
      </c>
    </row>
    <row r="414" spans="1:5" x14ac:dyDescent="0.2">
      <c r="A414" t="s">
        <v>428</v>
      </c>
      <c r="B414" s="36">
        <v>115</v>
      </c>
      <c r="C414" s="36">
        <v>726</v>
      </c>
      <c r="D414" s="16">
        <v>30541.286</v>
      </c>
      <c r="E414" s="39">
        <v>745465</v>
      </c>
    </row>
    <row r="415" spans="1:5" x14ac:dyDescent="0.2">
      <c r="A415" t="s">
        <v>429</v>
      </c>
      <c r="B415" s="36">
        <v>110</v>
      </c>
      <c r="C415" s="36">
        <v>806</v>
      </c>
      <c r="D415" s="16">
        <v>24254.453999999998</v>
      </c>
      <c r="E415" s="39">
        <v>733841</v>
      </c>
    </row>
    <row r="416" spans="1:5" x14ac:dyDescent="0.2">
      <c r="A416" t="s">
        <v>430</v>
      </c>
      <c r="B416" s="36">
        <v>118</v>
      </c>
      <c r="C416" s="36">
        <v>840</v>
      </c>
      <c r="D416" s="16">
        <v>28365</v>
      </c>
      <c r="E416" s="39">
        <v>822215</v>
      </c>
    </row>
    <row r="417" spans="1:5" x14ac:dyDescent="0.2">
      <c r="A417" t="s">
        <v>431</v>
      </c>
      <c r="B417" s="36">
        <v>96</v>
      </c>
      <c r="C417" s="36">
        <v>940</v>
      </c>
      <c r="D417" s="16">
        <v>343391.16899999994</v>
      </c>
      <c r="E417" s="39">
        <v>778260</v>
      </c>
    </row>
    <row r="418" spans="1:5" x14ac:dyDescent="0.2">
      <c r="A418" t="s">
        <v>432</v>
      </c>
      <c r="B418" s="36">
        <v>81</v>
      </c>
      <c r="C418" s="36">
        <v>797</v>
      </c>
      <c r="D418" s="16">
        <v>327257.54300000001</v>
      </c>
      <c r="E418" s="39">
        <v>814273</v>
      </c>
    </row>
    <row r="419" spans="1:5" x14ac:dyDescent="0.2">
      <c r="A419" t="s">
        <v>433</v>
      </c>
      <c r="B419" s="36">
        <v>87</v>
      </c>
      <c r="C419" s="36">
        <v>885</v>
      </c>
      <c r="D419" s="16">
        <v>334915.92600000004</v>
      </c>
      <c r="E419" s="39">
        <v>839469</v>
      </c>
    </row>
    <row r="420" spans="1:5" x14ac:dyDescent="0.2">
      <c r="A420" t="s">
        <v>434</v>
      </c>
      <c r="B420" s="36">
        <v>134</v>
      </c>
      <c r="C420" s="36">
        <v>674</v>
      </c>
      <c r="D420" s="16">
        <v>331714.46099999989</v>
      </c>
      <c r="E420" s="39">
        <v>854791</v>
      </c>
    </row>
    <row r="421" spans="1:5" x14ac:dyDescent="0.2">
      <c r="A421" t="s">
        <v>435</v>
      </c>
      <c r="B421" s="36">
        <v>106</v>
      </c>
      <c r="C421" s="36">
        <v>806</v>
      </c>
      <c r="D421" s="16">
        <v>332023.17400000006</v>
      </c>
      <c r="E421" s="39">
        <v>908759</v>
      </c>
    </row>
    <row r="422" spans="1:5" x14ac:dyDescent="0.2">
      <c r="A422" t="s">
        <v>436</v>
      </c>
      <c r="B422" s="36">
        <v>112</v>
      </c>
      <c r="C422" s="36">
        <v>10</v>
      </c>
      <c r="D422" s="16">
        <v>331624.00899999996</v>
      </c>
      <c r="E422" s="39">
        <v>62495</v>
      </c>
    </row>
    <row r="423" spans="1:5" x14ac:dyDescent="0.2">
      <c r="A423" t="s">
        <v>437</v>
      </c>
      <c r="B423" s="36">
        <v>114</v>
      </c>
      <c r="C423" s="36">
        <v>10</v>
      </c>
      <c r="D423" s="16">
        <v>329068.70100000006</v>
      </c>
      <c r="E423" s="39">
        <v>75193</v>
      </c>
    </row>
    <row r="424" spans="1:5" x14ac:dyDescent="0.2">
      <c r="A424" t="s">
        <v>438</v>
      </c>
      <c r="B424" s="36">
        <v>89</v>
      </c>
      <c r="C424" s="36">
        <v>22</v>
      </c>
      <c r="D424" s="16">
        <v>327964.51499999996</v>
      </c>
      <c r="E424" s="39">
        <v>76422</v>
      </c>
    </row>
    <row r="425" spans="1:5" x14ac:dyDescent="0.2">
      <c r="A425" t="s">
        <v>439</v>
      </c>
      <c r="B425" s="36">
        <v>126</v>
      </c>
      <c r="C425" s="36">
        <v>12</v>
      </c>
      <c r="D425" s="16">
        <v>323687</v>
      </c>
      <c r="E425" s="39">
        <v>73024</v>
      </c>
    </row>
    <row r="426" spans="1:5" x14ac:dyDescent="0.2">
      <c r="A426" t="s">
        <v>440</v>
      </c>
      <c r="B426" s="36">
        <v>117</v>
      </c>
      <c r="C426" s="36">
        <v>22</v>
      </c>
      <c r="D426" s="16">
        <v>431513.32899999997</v>
      </c>
      <c r="E426" s="39">
        <v>92750</v>
      </c>
    </row>
    <row r="427" spans="1:5" x14ac:dyDescent="0.2">
      <c r="E427" s="39"/>
    </row>
    <row r="428" spans="1:5" x14ac:dyDescent="0.2">
      <c r="E428" s="39"/>
    </row>
    <row r="429" spans="1:5" x14ac:dyDescent="0.2">
      <c r="E429" s="39"/>
    </row>
    <row r="430" spans="1:5" x14ac:dyDescent="0.2">
      <c r="E430" s="39"/>
    </row>
    <row r="431" spans="1:5" x14ac:dyDescent="0.2">
      <c r="E431" s="39"/>
    </row>
    <row r="432" spans="1:5" x14ac:dyDescent="0.2">
      <c r="E432" s="39"/>
    </row>
    <row r="433" spans="5:5" x14ac:dyDescent="0.2">
      <c r="E433" s="39"/>
    </row>
    <row r="434" spans="5:5" x14ac:dyDescent="0.2">
      <c r="E434" s="39"/>
    </row>
    <row r="435" spans="5:5" x14ac:dyDescent="0.2">
      <c r="E435" s="39"/>
    </row>
    <row r="436" spans="5:5" x14ac:dyDescent="0.2">
      <c r="E436" s="39"/>
    </row>
    <row r="437" spans="5:5" x14ac:dyDescent="0.2">
      <c r="E437" s="39"/>
    </row>
    <row r="438" spans="5:5" x14ac:dyDescent="0.2">
      <c r="E438" s="39"/>
    </row>
    <row r="439" spans="5:5" x14ac:dyDescent="0.2">
      <c r="E439" s="39"/>
    </row>
    <row r="440" spans="5:5" x14ac:dyDescent="0.2">
      <c r="E440" s="39"/>
    </row>
    <row r="441" spans="5:5" x14ac:dyDescent="0.2">
      <c r="E441" s="39"/>
    </row>
    <row r="442" spans="5:5" x14ac:dyDescent="0.2">
      <c r="E442" s="39"/>
    </row>
    <row r="443" spans="5:5" x14ac:dyDescent="0.2">
      <c r="E443" s="39"/>
    </row>
    <row r="444" spans="5:5" x14ac:dyDescent="0.2">
      <c r="E444" s="39"/>
    </row>
    <row r="445" spans="5:5" x14ac:dyDescent="0.2">
      <c r="E445" s="39"/>
    </row>
    <row r="446" spans="5:5" x14ac:dyDescent="0.2">
      <c r="E446" s="39"/>
    </row>
    <row r="447" spans="5:5" x14ac:dyDescent="0.2">
      <c r="E447" s="39"/>
    </row>
    <row r="448" spans="5:5" x14ac:dyDescent="0.2">
      <c r="E448" s="39"/>
    </row>
    <row r="449" spans="5:5" x14ac:dyDescent="0.2">
      <c r="E449" s="39"/>
    </row>
    <row r="450" spans="5:5" x14ac:dyDescent="0.2">
      <c r="E450" s="39"/>
    </row>
    <row r="451" spans="5:5" x14ac:dyDescent="0.2">
      <c r="E451" s="39"/>
    </row>
    <row r="452" spans="5:5" x14ac:dyDescent="0.2">
      <c r="E452" s="39"/>
    </row>
    <row r="453" spans="5:5" x14ac:dyDescent="0.2">
      <c r="E453" s="39"/>
    </row>
    <row r="454" spans="5:5" x14ac:dyDescent="0.2">
      <c r="E454" s="39"/>
    </row>
    <row r="455" spans="5:5" x14ac:dyDescent="0.2">
      <c r="E455" s="39"/>
    </row>
    <row r="456" spans="5:5" x14ac:dyDescent="0.2">
      <c r="E456" s="39"/>
    </row>
    <row r="457" spans="5:5" x14ac:dyDescent="0.2">
      <c r="E457" s="39"/>
    </row>
    <row r="458" spans="5:5" x14ac:dyDescent="0.2">
      <c r="E458" s="39"/>
    </row>
    <row r="459" spans="5:5" x14ac:dyDescent="0.2">
      <c r="E459" s="39"/>
    </row>
    <row r="460" spans="5:5" x14ac:dyDescent="0.2">
      <c r="E460" s="39"/>
    </row>
  </sheetData>
  <mergeCells count="4">
    <mergeCell ref="A1:C1"/>
    <mergeCell ref="D1:E1"/>
    <mergeCell ref="G2:I2"/>
    <mergeCell ref="G18:I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CC8F6-DEEB-E149-AC43-0A85805BD2F7}">
  <dimension ref="A1:F7"/>
  <sheetViews>
    <sheetView workbookViewId="0">
      <selection activeCell="B4" sqref="B4"/>
    </sheetView>
  </sheetViews>
  <sheetFormatPr baseColWidth="10" defaultRowHeight="21" x14ac:dyDescent="0.25"/>
  <cols>
    <col min="1" max="1" width="43" style="33" customWidth="1"/>
    <col min="2" max="2" width="65.33203125" style="33" customWidth="1"/>
  </cols>
  <sheetData>
    <row r="1" spans="1:6" ht="66" x14ac:dyDescent="0.2">
      <c r="A1" s="31" t="s">
        <v>457</v>
      </c>
      <c r="B1" s="34" t="s">
        <v>458</v>
      </c>
    </row>
    <row r="2" spans="1:6" ht="176" x14ac:dyDescent="0.2">
      <c r="A2" s="31" t="s">
        <v>459</v>
      </c>
      <c r="B2" s="31" t="s">
        <v>467</v>
      </c>
    </row>
    <row r="3" spans="1:6" ht="88" x14ac:dyDescent="0.25">
      <c r="A3" s="31" t="s">
        <v>460</v>
      </c>
      <c r="B3" s="32" t="s">
        <v>461</v>
      </c>
    </row>
    <row r="4" spans="1:6" ht="44" x14ac:dyDescent="0.25">
      <c r="A4" s="31" t="s">
        <v>462</v>
      </c>
      <c r="B4" s="32" t="s">
        <v>468</v>
      </c>
      <c r="C4" s="23"/>
      <c r="D4" s="23"/>
      <c r="E4" s="23"/>
      <c r="F4" s="23"/>
    </row>
    <row r="5" spans="1:6" ht="44" x14ac:dyDescent="0.25">
      <c r="B5" s="32" t="s">
        <v>469</v>
      </c>
      <c r="C5" s="23"/>
      <c r="D5" s="23"/>
      <c r="E5" s="23"/>
      <c r="F5" s="23"/>
    </row>
    <row r="6" spans="1:6" ht="88" x14ac:dyDescent="0.2">
      <c r="A6" s="31" t="s">
        <v>463</v>
      </c>
      <c r="B6" s="31" t="s">
        <v>464</v>
      </c>
    </row>
    <row r="7" spans="1:6" ht="110" x14ac:dyDescent="0.2">
      <c r="A7" s="31" t="s">
        <v>465</v>
      </c>
      <c r="B7" s="31" t="s">
        <v>466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Integrated data</vt:lpstr>
      <vt:lpstr>T-test </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Kateryna Hess</cp:lastModifiedBy>
  <dcterms:created xsi:type="dcterms:W3CDTF">2023-10-15T22:51:02Z</dcterms:created>
  <dcterms:modified xsi:type="dcterms:W3CDTF">2024-03-18T23:16:07Z</dcterms:modified>
</cp:coreProperties>
</file>