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sh1603970/Documents/GitHub/serosolver-norovirus-eng-serology-v2/Data/"/>
    </mc:Choice>
  </mc:AlternateContent>
  <xr:revisionPtr revIDLastSave="0" documentId="13_ncr:1_{6827E989-665A-5342-BF3E-BD5122C35760}" xr6:coauthVersionLast="47" xr6:coauthVersionMax="47" xr10:uidLastSave="{00000000-0000-0000-0000-000000000000}"/>
  <bookViews>
    <workbookView xWindow="160" yWindow="940" windowWidth="25520" windowHeight="197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28" i="1"/>
  <c r="K29" i="1"/>
  <c r="K30" i="1"/>
  <c r="K31" i="1"/>
  <c r="K32" i="1"/>
  <c r="K33" i="1"/>
  <c r="K34" i="1"/>
  <c r="K35" i="1"/>
  <c r="K36" i="1"/>
  <c r="K37" i="1"/>
  <c r="K38" i="1"/>
  <c r="K26" i="1"/>
  <c r="J23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D27" i="1"/>
  <c r="D28" i="1"/>
  <c r="D29" i="1"/>
  <c r="D30" i="1"/>
  <c r="D31" i="1"/>
  <c r="D32" i="1"/>
  <c r="D33" i="1"/>
  <c r="D34" i="1"/>
  <c r="D35" i="1"/>
  <c r="D36" i="1"/>
  <c r="D37" i="1"/>
  <c r="D38" i="1"/>
  <c r="D26" i="1"/>
  <c r="C27" i="1"/>
  <c r="C28" i="1"/>
  <c r="C29" i="1"/>
  <c r="C30" i="1"/>
  <c r="C31" i="1"/>
  <c r="C32" i="1"/>
  <c r="C33" i="1"/>
  <c r="C34" i="1"/>
  <c r="C35" i="1"/>
  <c r="C36" i="1"/>
  <c r="C37" i="1"/>
  <c r="C38" i="1"/>
  <c r="C26" i="1"/>
  <c r="K5" i="1"/>
  <c r="K6" i="1"/>
  <c r="K7" i="1"/>
  <c r="K8" i="1"/>
  <c r="K9" i="1"/>
  <c r="K10" i="1"/>
  <c r="K11" i="1"/>
  <c r="K12" i="1"/>
  <c r="K13" i="1"/>
  <c r="K14" i="1"/>
  <c r="K15" i="1"/>
  <c r="K16" i="1"/>
  <c r="K4" i="1"/>
</calcChain>
</file>

<file path=xl/sharedStrings.xml><?xml version="1.0" encoding="utf-8"?>
<sst xmlns="http://schemas.openxmlformats.org/spreadsheetml/2006/main" count="32" uniqueCount="18">
  <si>
    <t>Laboratory reports of norovirus infections in England and Wales, by age at diagnosis, 2000-2012</t>
  </si>
  <si>
    <t>Under 1 year</t>
  </si>
  <si>
    <t>1-4 years</t>
  </si>
  <si>
    <t>5-9 years</t>
  </si>
  <si>
    <t>10-14 years</t>
  </si>
  <si>
    <t>15-44 years</t>
  </si>
  <si>
    <t>45-64 years</t>
  </si>
  <si>
    <t>65-74 years</t>
  </si>
  <si>
    <t>75 years and over</t>
  </si>
  <si>
    <t>Unknown</t>
  </si>
  <si>
    <t>2012*</t>
  </si>
  <si>
    <t>* Provisional data.</t>
  </si>
  <si>
    <t>Source: The Health Protection Agency Laboratory Reports (Labbase2)</t>
  </si>
  <si>
    <t>Total</t>
  </si>
  <si>
    <t>Census data</t>
  </si>
  <si>
    <t>0-4 years</t>
  </si>
  <si>
    <t>cases per 1,000 per year</t>
  </si>
  <si>
    <t>All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</si>
</sst>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43" fontId="0" fillId="0" borderId="0" xfId="1" applyFont="1"/>
    <xf numFmtId="43" fontId="0" fillId="0" borderId="0" xfId="0" applyNumberFormat="1"/>
    <xf numFmtId="0" fontId="6" fillId="0" borderId="0" xfId="0" applyFont="1"/>
    <xf numFmtId="165" fontId="0" fillId="0" borderId="0" xfId="0" applyNumberFormat="1"/>
    <xf numFmtId="0" fontId="0" fillId="3" borderId="0" xfId="0" applyFill="1"/>
    <xf numFmtId="43" fontId="0" fillId="3" borderId="0" xfId="1" applyFont="1" applyFill="1"/>
    <xf numFmtId="165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L22" sqref="L22"/>
    </sheetView>
  </sheetViews>
  <sheetFormatPr baseColWidth="10" defaultColWidth="8.83203125" defaultRowHeight="15" x14ac:dyDescent="0.2"/>
  <cols>
    <col min="3" max="5" width="12.6640625" bestFit="1" customWidth="1"/>
    <col min="6" max="7" width="13.6640625" bestFit="1" customWidth="1"/>
    <col min="8" max="9" width="12.6640625" bestFit="1" customWidth="1"/>
    <col min="10" max="10" width="13.6640625" bestFit="1" customWidth="1"/>
  </cols>
  <sheetData>
    <row r="1" spans="1:11" ht="16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5"/>
      <c r="K1" s="5"/>
    </row>
    <row r="2" spans="1:11" ht="17" thickBo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69" thickBot="1" x14ac:dyDescent="0.25">
      <c r="A3" s="5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7" t="s">
        <v>13</v>
      </c>
    </row>
    <row r="4" spans="1:11" ht="17" thickBot="1" x14ac:dyDescent="0.25">
      <c r="A4" s="8">
        <v>2000</v>
      </c>
      <c r="B4" s="8">
        <v>71</v>
      </c>
      <c r="C4" s="8">
        <v>112</v>
      </c>
      <c r="D4" s="8">
        <v>28</v>
      </c>
      <c r="E4" s="8">
        <v>13</v>
      </c>
      <c r="F4" s="8">
        <v>185</v>
      </c>
      <c r="G4" s="8">
        <v>158</v>
      </c>
      <c r="H4" s="8">
        <v>154</v>
      </c>
      <c r="I4" s="8">
        <v>945</v>
      </c>
      <c r="J4" s="8">
        <v>256</v>
      </c>
      <c r="K4" s="5">
        <f>SUM(B4:J4)</f>
        <v>1922</v>
      </c>
    </row>
    <row r="5" spans="1:11" ht="17" thickBot="1" x14ac:dyDescent="0.25">
      <c r="A5" s="8">
        <v>2001</v>
      </c>
      <c r="B5" s="8">
        <v>76</v>
      </c>
      <c r="C5" s="8">
        <v>98</v>
      </c>
      <c r="D5" s="8">
        <v>32</v>
      </c>
      <c r="E5" s="8">
        <v>14</v>
      </c>
      <c r="F5" s="8">
        <v>213</v>
      </c>
      <c r="G5" s="8">
        <v>170</v>
      </c>
      <c r="H5" s="8">
        <v>140</v>
      </c>
      <c r="I5" s="8">
        <v>826</v>
      </c>
      <c r="J5" s="8">
        <v>176</v>
      </c>
      <c r="K5" s="5">
        <f t="shared" ref="K5:K16" si="0">SUM(B5:J5)</f>
        <v>1745</v>
      </c>
    </row>
    <row r="6" spans="1:11" ht="17" thickBot="1" x14ac:dyDescent="0.25">
      <c r="A6" s="8">
        <v>2002</v>
      </c>
      <c r="B6" s="8">
        <v>124</v>
      </c>
      <c r="C6" s="8">
        <v>144</v>
      </c>
      <c r="D6" s="8">
        <v>27</v>
      </c>
      <c r="E6" s="8">
        <v>16</v>
      </c>
      <c r="F6" s="8">
        <v>362</v>
      </c>
      <c r="G6" s="8">
        <v>377</v>
      </c>
      <c r="H6" s="8">
        <v>436</v>
      </c>
      <c r="I6" s="8">
        <v>2541</v>
      </c>
      <c r="J6" s="8">
        <v>281</v>
      </c>
      <c r="K6" s="5">
        <f t="shared" si="0"/>
        <v>4308</v>
      </c>
    </row>
    <row r="7" spans="1:11" ht="17" thickBot="1" x14ac:dyDescent="0.25">
      <c r="A7" s="8">
        <v>2003</v>
      </c>
      <c r="B7" s="8">
        <v>103</v>
      </c>
      <c r="C7" s="8">
        <v>75</v>
      </c>
      <c r="D7" s="8">
        <v>31</v>
      </c>
      <c r="E7" s="8">
        <v>18</v>
      </c>
      <c r="F7" s="8">
        <v>219</v>
      </c>
      <c r="G7" s="8">
        <v>233</v>
      </c>
      <c r="H7" s="8">
        <v>197</v>
      </c>
      <c r="I7" s="8">
        <v>1243</v>
      </c>
      <c r="J7" s="8">
        <v>208</v>
      </c>
      <c r="K7" s="5">
        <f t="shared" si="0"/>
        <v>2327</v>
      </c>
    </row>
    <row r="8" spans="1:11" ht="17" thickBot="1" x14ac:dyDescent="0.25">
      <c r="A8" s="8">
        <v>2004</v>
      </c>
      <c r="B8" s="8">
        <v>99</v>
      </c>
      <c r="C8" s="8">
        <v>121</v>
      </c>
      <c r="D8" s="8">
        <v>49</v>
      </c>
      <c r="E8" s="8">
        <v>14</v>
      </c>
      <c r="F8" s="8">
        <v>309</v>
      </c>
      <c r="G8" s="8">
        <v>319</v>
      </c>
      <c r="H8" s="8">
        <v>332</v>
      </c>
      <c r="I8" s="8">
        <v>1812</v>
      </c>
      <c r="J8" s="8">
        <v>78</v>
      </c>
      <c r="K8" s="5">
        <f t="shared" si="0"/>
        <v>3133</v>
      </c>
    </row>
    <row r="9" spans="1:11" ht="17" thickBot="1" x14ac:dyDescent="0.25">
      <c r="A9" s="8">
        <v>2005</v>
      </c>
      <c r="B9" s="8">
        <v>52</v>
      </c>
      <c r="C9" s="8">
        <v>63</v>
      </c>
      <c r="D9" s="8">
        <v>30</v>
      </c>
      <c r="E9" s="8">
        <v>4</v>
      </c>
      <c r="F9" s="8">
        <v>247</v>
      </c>
      <c r="G9" s="8">
        <v>320</v>
      </c>
      <c r="H9" s="8">
        <v>348</v>
      </c>
      <c r="I9" s="8">
        <v>1800</v>
      </c>
      <c r="J9" s="8">
        <v>58</v>
      </c>
      <c r="K9" s="5">
        <f t="shared" si="0"/>
        <v>2922</v>
      </c>
    </row>
    <row r="10" spans="1:11" ht="17" thickBot="1" x14ac:dyDescent="0.25">
      <c r="A10" s="8">
        <v>2006</v>
      </c>
      <c r="B10" s="8">
        <v>88</v>
      </c>
      <c r="C10" s="8">
        <v>104</v>
      </c>
      <c r="D10" s="8">
        <v>25</v>
      </c>
      <c r="E10" s="8">
        <v>9</v>
      </c>
      <c r="F10" s="8">
        <v>401</v>
      </c>
      <c r="G10" s="8">
        <v>503</v>
      </c>
      <c r="H10" s="8">
        <v>525</v>
      </c>
      <c r="I10" s="8">
        <v>2832</v>
      </c>
      <c r="J10" s="8">
        <v>124</v>
      </c>
      <c r="K10" s="5">
        <f t="shared" si="0"/>
        <v>4611</v>
      </c>
    </row>
    <row r="11" spans="1:11" ht="17" thickBot="1" x14ac:dyDescent="0.25">
      <c r="A11" s="8">
        <v>2007</v>
      </c>
      <c r="B11" s="8">
        <v>100</v>
      </c>
      <c r="C11" s="8">
        <v>128</v>
      </c>
      <c r="D11" s="8">
        <v>47</v>
      </c>
      <c r="E11" s="8">
        <v>36</v>
      </c>
      <c r="F11" s="8">
        <v>461</v>
      </c>
      <c r="G11" s="8">
        <v>652</v>
      </c>
      <c r="H11" s="8">
        <v>645</v>
      </c>
      <c r="I11" s="8">
        <v>3845</v>
      </c>
      <c r="J11" s="8">
        <v>95</v>
      </c>
      <c r="K11" s="5">
        <f t="shared" si="0"/>
        <v>6009</v>
      </c>
    </row>
    <row r="12" spans="1:11" ht="17" thickBot="1" x14ac:dyDescent="0.25">
      <c r="A12" s="8">
        <v>2008</v>
      </c>
      <c r="B12" s="8">
        <v>197</v>
      </c>
      <c r="C12" s="8">
        <v>262</v>
      </c>
      <c r="D12" s="8">
        <v>51</v>
      </c>
      <c r="E12" s="8">
        <v>36</v>
      </c>
      <c r="F12" s="8">
        <v>474</v>
      </c>
      <c r="G12" s="8">
        <v>667</v>
      </c>
      <c r="H12" s="8">
        <v>788</v>
      </c>
      <c r="I12" s="8">
        <v>4234</v>
      </c>
      <c r="J12" s="8">
        <v>119</v>
      </c>
      <c r="K12" s="5">
        <f t="shared" si="0"/>
        <v>6828</v>
      </c>
    </row>
    <row r="13" spans="1:11" ht="17" thickBot="1" x14ac:dyDescent="0.25">
      <c r="A13" s="8">
        <v>2009</v>
      </c>
      <c r="B13" s="8">
        <v>263</v>
      </c>
      <c r="C13" s="8">
        <v>306</v>
      </c>
      <c r="D13" s="8">
        <v>80</v>
      </c>
      <c r="E13" s="8">
        <v>44</v>
      </c>
      <c r="F13" s="8">
        <v>614</v>
      </c>
      <c r="G13" s="8">
        <v>805</v>
      </c>
      <c r="H13" s="8">
        <v>831</v>
      </c>
      <c r="I13" s="8">
        <v>4697</v>
      </c>
      <c r="J13" s="8">
        <v>76</v>
      </c>
      <c r="K13" s="5">
        <f t="shared" si="0"/>
        <v>7716</v>
      </c>
    </row>
    <row r="14" spans="1:11" ht="17" thickBot="1" x14ac:dyDescent="0.25">
      <c r="A14" s="8">
        <v>2010</v>
      </c>
      <c r="B14" s="8">
        <v>375</v>
      </c>
      <c r="C14" s="8">
        <v>435</v>
      </c>
      <c r="D14" s="8">
        <v>84</v>
      </c>
      <c r="E14" s="8">
        <v>52</v>
      </c>
      <c r="F14" s="8">
        <v>918</v>
      </c>
      <c r="G14" s="8">
        <v>1231</v>
      </c>
      <c r="H14" s="8">
        <v>1273</v>
      </c>
      <c r="I14" s="8">
        <v>7342</v>
      </c>
      <c r="J14" s="8">
        <v>66</v>
      </c>
      <c r="K14" s="5">
        <f t="shared" si="0"/>
        <v>11776</v>
      </c>
    </row>
    <row r="15" spans="1:11" ht="17" thickBot="1" x14ac:dyDescent="0.25">
      <c r="A15" s="8">
        <v>2011</v>
      </c>
      <c r="B15" s="8">
        <v>362</v>
      </c>
      <c r="C15" s="8">
        <v>409</v>
      </c>
      <c r="D15" s="8">
        <v>73</v>
      </c>
      <c r="E15" s="8">
        <v>36</v>
      </c>
      <c r="F15" s="8">
        <v>634</v>
      </c>
      <c r="G15" s="8">
        <v>819</v>
      </c>
      <c r="H15" s="8">
        <v>974</v>
      </c>
      <c r="I15" s="8">
        <v>5188</v>
      </c>
      <c r="J15" s="8">
        <v>53</v>
      </c>
      <c r="K15" s="5">
        <f t="shared" si="0"/>
        <v>8548</v>
      </c>
    </row>
    <row r="16" spans="1:11" ht="18" thickBot="1" x14ac:dyDescent="0.25">
      <c r="A16" s="8" t="s">
        <v>10</v>
      </c>
      <c r="B16" s="8">
        <v>583</v>
      </c>
      <c r="C16" s="8">
        <v>702</v>
      </c>
      <c r="D16" s="8">
        <v>125</v>
      </c>
      <c r="E16" s="8">
        <v>69</v>
      </c>
      <c r="F16" s="8">
        <v>826</v>
      </c>
      <c r="G16" s="8">
        <v>1061</v>
      </c>
      <c r="H16" s="8">
        <v>1158</v>
      </c>
      <c r="I16" s="8">
        <v>6270</v>
      </c>
      <c r="J16" s="8">
        <v>51</v>
      </c>
      <c r="K16" s="5">
        <f t="shared" si="0"/>
        <v>10845</v>
      </c>
    </row>
    <row r="18" spans="1:11" x14ac:dyDescent="0.2">
      <c r="A18" s="1" t="s">
        <v>11</v>
      </c>
      <c r="B18" s="2"/>
    </row>
    <row r="20" spans="1:11" x14ac:dyDescent="0.2">
      <c r="A20" s="1" t="s">
        <v>12</v>
      </c>
      <c r="B20" s="2"/>
      <c r="C20" s="2"/>
      <c r="D20" s="2"/>
      <c r="E20" s="2"/>
    </row>
    <row r="22" spans="1:11" x14ac:dyDescent="0.2">
      <c r="A22" t="s">
        <v>14</v>
      </c>
      <c r="C22" s="13" t="s">
        <v>15</v>
      </c>
      <c r="D22" s="13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K22" t="s">
        <v>17</v>
      </c>
    </row>
    <row r="23" spans="1:11" x14ac:dyDescent="0.2">
      <c r="A23">
        <v>2011</v>
      </c>
      <c r="C23" s="14">
        <v>3318449</v>
      </c>
      <c r="D23" s="14">
        <v>2972632</v>
      </c>
      <c r="E23" s="9">
        <v>3080929</v>
      </c>
      <c r="F23" s="9">
        <v>21530738</v>
      </c>
      <c r="G23" s="9">
        <v>13449179</v>
      </c>
      <c r="H23" s="9">
        <v>4552283</v>
      </c>
      <c r="I23" s="9">
        <v>4108246</v>
      </c>
      <c r="J23" s="10">
        <f>SUM(C23:I23)</f>
        <v>53012456</v>
      </c>
    </row>
    <row r="24" spans="1:11" x14ac:dyDescent="0.2">
      <c r="C24" s="13"/>
      <c r="D24" s="13"/>
    </row>
    <row r="25" spans="1:11" ht="16" thickBot="1" x14ac:dyDescent="0.25">
      <c r="A25" s="11" t="s">
        <v>16</v>
      </c>
      <c r="C25" s="13" t="s">
        <v>15</v>
      </c>
      <c r="D25" s="13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</row>
    <row r="26" spans="1:11" ht="17" thickBot="1" x14ac:dyDescent="0.25">
      <c r="A26" s="8">
        <v>2000</v>
      </c>
      <c r="C26" s="15">
        <f>((C4+B4)/C$23)*1000</f>
        <v>5.5146244525680524E-2</v>
      </c>
      <c r="D26" s="15">
        <f>(D4/D$23)*1000</f>
        <v>9.4192621219175449E-3</v>
      </c>
      <c r="E26" s="12">
        <f t="shared" ref="E26:I26" si="1">(E4/E$23)*1000</f>
        <v>4.2195065189752834E-3</v>
      </c>
      <c r="F26" s="12">
        <f t="shared" si="1"/>
        <v>8.5923668756732827E-3</v>
      </c>
      <c r="G26" s="12">
        <f t="shared" si="1"/>
        <v>1.1747928999978362E-2</v>
      </c>
      <c r="H26" s="12">
        <f t="shared" si="1"/>
        <v>3.3829179776389121E-2</v>
      </c>
      <c r="I26" s="12">
        <f t="shared" si="1"/>
        <v>0.23002517376028603</v>
      </c>
      <c r="K26" s="12">
        <f>(K4/J$23)*1000</f>
        <v>3.625563018623397E-2</v>
      </c>
    </row>
    <row r="27" spans="1:11" ht="17" thickBot="1" x14ac:dyDescent="0.25">
      <c r="A27" s="8">
        <v>2001</v>
      </c>
      <c r="C27" s="15">
        <f t="shared" ref="C27:C38" si="2">((C5+B5)/C$23)*1000</f>
        <v>5.2434134139171647E-2</v>
      </c>
      <c r="D27" s="15">
        <f t="shared" ref="D27:I38" si="3">(D5/D$23)*1000</f>
        <v>1.0764870996477197E-2</v>
      </c>
      <c r="E27" s="12">
        <f t="shared" si="3"/>
        <v>4.5440839435118433E-3</v>
      </c>
      <c r="F27" s="12">
        <f t="shared" si="3"/>
        <v>9.8928332136130216E-3</v>
      </c>
      <c r="G27" s="12">
        <f t="shared" si="3"/>
        <v>1.2640176772128617E-2</v>
      </c>
      <c r="H27" s="12">
        <f t="shared" si="3"/>
        <v>3.0753799796717381E-2</v>
      </c>
      <c r="I27" s="12">
        <f t="shared" si="3"/>
        <v>0.20105904076825001</v>
      </c>
      <c r="K27" s="12">
        <f t="shared" ref="K27:K38" si="4">(K5/J$23)*1000</f>
        <v>3.2916792234640099E-2</v>
      </c>
    </row>
    <row r="28" spans="1:11" ht="17" thickBot="1" x14ac:dyDescent="0.25">
      <c r="A28" s="8">
        <v>2002</v>
      </c>
      <c r="C28" s="15">
        <f t="shared" si="2"/>
        <v>8.0760620398264371E-2</v>
      </c>
      <c r="D28" s="15">
        <f t="shared" si="3"/>
        <v>9.0828599032776337E-3</v>
      </c>
      <c r="E28" s="12">
        <f t="shared" si="3"/>
        <v>5.193238792584964E-3</v>
      </c>
      <c r="F28" s="12">
        <f t="shared" si="3"/>
        <v>1.681317194050664E-2</v>
      </c>
      <c r="G28" s="12">
        <f t="shared" si="3"/>
        <v>2.8031450841720523E-2</v>
      </c>
      <c r="H28" s="12">
        <f t="shared" si="3"/>
        <v>9.5776119366919849E-2</v>
      </c>
      <c r="I28" s="12">
        <f t="shared" si="3"/>
        <v>0.61851213388876913</v>
      </c>
      <c r="K28" s="12">
        <f t="shared" si="4"/>
        <v>8.1263920313369375E-2</v>
      </c>
    </row>
    <row r="29" spans="1:11" ht="17" thickBot="1" x14ac:dyDescent="0.25">
      <c r="A29" s="8">
        <v>2003</v>
      </c>
      <c r="C29" s="15">
        <f t="shared" si="2"/>
        <v>5.3639516533175585E-2</v>
      </c>
      <c r="D29" s="15">
        <f t="shared" si="3"/>
        <v>1.0428468777837284E-2</v>
      </c>
      <c r="E29" s="12">
        <f t="shared" si="3"/>
        <v>5.8423936416580838E-3</v>
      </c>
      <c r="F29" s="12">
        <f t="shared" si="3"/>
        <v>1.0171504571742965E-2</v>
      </c>
      <c r="G29" s="12">
        <f t="shared" si="3"/>
        <v>1.7324477575917461E-2</v>
      </c>
      <c r="H29" s="12">
        <f t="shared" si="3"/>
        <v>4.3274989713952321E-2</v>
      </c>
      <c r="I29" s="12">
        <f t="shared" si="3"/>
        <v>0.30256221268151906</v>
      </c>
      <c r="K29" s="12">
        <f t="shared" si="4"/>
        <v>4.3895344143270787E-2</v>
      </c>
    </row>
    <row r="30" spans="1:11" ht="17" thickBot="1" x14ac:dyDescent="0.25">
      <c r="A30" s="8">
        <v>2004</v>
      </c>
      <c r="C30" s="15">
        <f t="shared" si="2"/>
        <v>6.6296031670217012E-2</v>
      </c>
      <c r="D30" s="15">
        <f t="shared" si="3"/>
        <v>1.6483708713355708E-2</v>
      </c>
      <c r="E30" s="12">
        <f t="shared" si="3"/>
        <v>4.5440839435118433E-3</v>
      </c>
      <c r="F30" s="12">
        <f t="shared" si="3"/>
        <v>1.435157494369213E-2</v>
      </c>
      <c r="G30" s="12">
        <f t="shared" si="3"/>
        <v>2.3718919942994288E-2</v>
      </c>
      <c r="H30" s="12">
        <f t="shared" si="3"/>
        <v>7.2930439517929796E-2</v>
      </c>
      <c r="I30" s="12">
        <f t="shared" si="3"/>
        <v>0.44106414270226274</v>
      </c>
      <c r="K30" s="12">
        <f t="shared" si="4"/>
        <v>5.9099318092336643E-2</v>
      </c>
    </row>
    <row r="31" spans="1:11" ht="17" thickBot="1" x14ac:dyDescent="0.25">
      <c r="A31" s="8">
        <v>2005</v>
      </c>
      <c r="C31" s="15">
        <f t="shared" si="2"/>
        <v>3.4654743827613438E-2</v>
      </c>
      <c r="D31" s="15">
        <f t="shared" si="3"/>
        <v>1.0092066559197373E-2</v>
      </c>
      <c r="E31" s="12">
        <f t="shared" si="3"/>
        <v>1.298309698146241E-3</v>
      </c>
      <c r="F31" s="12">
        <f t="shared" si="3"/>
        <v>1.1471970909682706E-2</v>
      </c>
      <c r="G31" s="12">
        <f t="shared" si="3"/>
        <v>2.3793273924006809E-2</v>
      </c>
      <c r="H31" s="12">
        <f t="shared" si="3"/>
        <v>7.644515949469749E-2</v>
      </c>
      <c r="I31" s="12">
        <f t="shared" si="3"/>
        <v>0.4381431881148305</v>
      </c>
      <c r="K31" s="12">
        <f t="shared" si="4"/>
        <v>5.5119121438176717E-2</v>
      </c>
    </row>
    <row r="32" spans="1:11" ht="17" thickBot="1" x14ac:dyDescent="0.25">
      <c r="A32" s="8">
        <v>2006</v>
      </c>
      <c r="C32" s="15">
        <f t="shared" si="2"/>
        <v>5.7858354912189401E-2</v>
      </c>
      <c r="D32" s="15">
        <f t="shared" si="3"/>
        <v>8.4100554659978094E-3</v>
      </c>
      <c r="E32" s="12">
        <f t="shared" si="3"/>
        <v>2.9211968208290419E-3</v>
      </c>
      <c r="F32" s="12">
        <f t="shared" si="3"/>
        <v>1.8624535768351273E-2</v>
      </c>
      <c r="G32" s="12">
        <f t="shared" si="3"/>
        <v>3.7400052449298206E-2</v>
      </c>
      <c r="H32" s="12">
        <f t="shared" si="3"/>
        <v>0.11532674923769019</v>
      </c>
      <c r="I32" s="12">
        <f t="shared" si="3"/>
        <v>0.68934528263400008</v>
      </c>
      <c r="K32" s="12">
        <f t="shared" si="4"/>
        <v>8.6979558162708026E-2</v>
      </c>
    </row>
    <row r="33" spans="1:11" ht="17" thickBot="1" x14ac:dyDescent="0.25">
      <c r="A33" s="8">
        <v>2007</v>
      </c>
      <c r="C33" s="15">
        <f t="shared" si="2"/>
        <v>6.8706796458224903E-2</v>
      </c>
      <c r="D33" s="15">
        <f t="shared" si="3"/>
        <v>1.5810904276075882E-2</v>
      </c>
      <c r="E33" s="12">
        <f t="shared" si="3"/>
        <v>1.1684787283316168E-2</v>
      </c>
      <c r="F33" s="12">
        <f t="shared" si="3"/>
        <v>2.1411249349650718E-2</v>
      </c>
      <c r="G33" s="12">
        <f t="shared" si="3"/>
        <v>4.8478795620163884E-2</v>
      </c>
      <c r="H33" s="12">
        <f t="shared" si="3"/>
        <v>0.14168714906344793</v>
      </c>
      <c r="I33" s="12">
        <f t="shared" si="3"/>
        <v>0.93592253238973522</v>
      </c>
      <c r="K33" s="12">
        <f t="shared" si="4"/>
        <v>0.11335071893292399</v>
      </c>
    </row>
    <row r="34" spans="1:11" ht="17" thickBot="1" x14ac:dyDescent="0.25">
      <c r="A34" s="8">
        <v>2008</v>
      </c>
      <c r="C34" s="15">
        <f t="shared" si="2"/>
        <v>0.13831762971195277</v>
      </c>
      <c r="D34" s="15">
        <f t="shared" si="3"/>
        <v>1.7156513150635534E-2</v>
      </c>
      <c r="E34" s="12">
        <f t="shared" si="3"/>
        <v>1.1684787283316168E-2</v>
      </c>
      <c r="F34" s="12">
        <f t="shared" si="3"/>
        <v>2.2015037292265598E-2</v>
      </c>
      <c r="G34" s="12">
        <f t="shared" si="3"/>
        <v>4.9594105335351697E-2</v>
      </c>
      <c r="H34" s="12">
        <f t="shared" si="3"/>
        <v>0.17309995885580928</v>
      </c>
      <c r="I34" s="12">
        <f t="shared" si="3"/>
        <v>1.0306101435989956</v>
      </c>
      <c r="K34" s="12">
        <f t="shared" si="4"/>
        <v>0.12879991826826512</v>
      </c>
    </row>
    <row r="35" spans="1:11" ht="17" thickBot="1" x14ac:dyDescent="0.25">
      <c r="A35" s="8">
        <v>2009</v>
      </c>
      <c r="C35" s="15">
        <f t="shared" si="2"/>
        <v>0.17146564554706129</v>
      </c>
      <c r="D35" s="15">
        <f t="shared" si="3"/>
        <v>2.6912177491192991E-2</v>
      </c>
      <c r="E35" s="12">
        <f t="shared" si="3"/>
        <v>1.4281406679608651E-2</v>
      </c>
      <c r="F35" s="12">
        <f t="shared" si="3"/>
        <v>2.8517368981964299E-2</v>
      </c>
      <c r="G35" s="12">
        <f t="shared" si="3"/>
        <v>5.9854954715079636E-2</v>
      </c>
      <c r="H35" s="12">
        <f t="shared" si="3"/>
        <v>0.18254576879337248</v>
      </c>
      <c r="I35" s="12">
        <f t="shared" si="3"/>
        <v>1.1433103080974216</v>
      </c>
      <c r="K35" s="12">
        <f t="shared" si="4"/>
        <v>0.14555069849999025</v>
      </c>
    </row>
    <row r="36" spans="1:11" ht="17" thickBot="1" x14ac:dyDescent="0.25">
      <c r="A36" s="8">
        <v>2010</v>
      </c>
      <c r="C36" s="15">
        <f t="shared" si="2"/>
        <v>0.24408993478579902</v>
      </c>
      <c r="D36" s="15">
        <f t="shared" si="3"/>
        <v>2.825778636575264E-2</v>
      </c>
      <c r="E36" s="12">
        <f t="shared" si="3"/>
        <v>1.6878026075901133E-2</v>
      </c>
      <c r="F36" s="12">
        <f t="shared" si="3"/>
        <v>4.2636717793881472E-2</v>
      </c>
      <c r="G36" s="12">
        <f t="shared" si="3"/>
        <v>9.1529750626413692E-2</v>
      </c>
      <c r="H36" s="12">
        <f t="shared" si="3"/>
        <v>0.27963990815158024</v>
      </c>
      <c r="I36" s="12">
        <f t="shared" si="3"/>
        <v>1.7871373817439364</v>
      </c>
      <c r="K36" s="12">
        <f t="shared" si="4"/>
        <v>0.22213647298287784</v>
      </c>
    </row>
    <row r="37" spans="1:11" ht="17" thickBot="1" x14ac:dyDescent="0.25">
      <c r="A37" s="8">
        <v>2011</v>
      </c>
      <c r="C37" s="15">
        <f t="shared" si="2"/>
        <v>0.23233745644426057</v>
      </c>
      <c r="D37" s="15">
        <f t="shared" si="3"/>
        <v>2.4557361960713606E-2</v>
      </c>
      <c r="E37" s="12">
        <f t="shared" si="3"/>
        <v>1.1684787283316168E-2</v>
      </c>
      <c r="F37" s="12">
        <f t="shared" si="3"/>
        <v>2.9446273509064109E-2</v>
      </c>
      <c r="G37" s="12">
        <f t="shared" si="3"/>
        <v>6.0895910449254936E-2</v>
      </c>
      <c r="H37" s="12">
        <f t="shared" si="3"/>
        <v>0.21395857858573381</v>
      </c>
      <c r="I37" s="12">
        <f t="shared" si="3"/>
        <v>1.262826033299856</v>
      </c>
      <c r="K37" s="12">
        <f t="shared" si="4"/>
        <v>0.16124512322160664</v>
      </c>
    </row>
    <row r="38" spans="1:11" ht="18" thickBot="1" x14ac:dyDescent="0.25">
      <c r="A38" s="8" t="s">
        <v>10</v>
      </c>
      <c r="C38" s="15">
        <f t="shared" si="2"/>
        <v>0.3872290940737676</v>
      </c>
      <c r="D38" s="15">
        <f t="shared" si="3"/>
        <v>4.2050277329989047E-2</v>
      </c>
      <c r="E38" s="12">
        <f t="shared" si="3"/>
        <v>2.2395842293022657E-2</v>
      </c>
      <c r="F38" s="12">
        <f t="shared" si="3"/>
        <v>3.8363756969222326E-2</v>
      </c>
      <c r="G38" s="12">
        <f t="shared" si="3"/>
        <v>7.8889573854285078E-2</v>
      </c>
      <c r="H38" s="12">
        <f t="shared" si="3"/>
        <v>0.25437785831856236</v>
      </c>
      <c r="I38" s="12">
        <f t="shared" si="3"/>
        <v>1.5261987719333263</v>
      </c>
      <c r="K38" s="12">
        <f t="shared" si="4"/>
        <v>0.20457456262731916</v>
      </c>
    </row>
  </sheetData>
  <mergeCells count="3">
    <mergeCell ref="A18:B18"/>
    <mergeCell ref="A20:E20"/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Amos</dc:creator>
  <cp:lastModifiedBy>Kathleen O'Reilly</cp:lastModifiedBy>
  <dcterms:created xsi:type="dcterms:W3CDTF">2014-07-02T09:08:06Z</dcterms:created>
  <dcterms:modified xsi:type="dcterms:W3CDTF">2025-09-09T15:19:41Z</dcterms:modified>
</cp:coreProperties>
</file>