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analysis\exel\day 12\"/>
    </mc:Choice>
  </mc:AlternateContent>
  <xr:revisionPtr revIDLastSave="0" documentId="13_ncr:1_{4016741B-6EB7-4424-A307-2A1661E367AC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basic" sheetId="2" r:id="rId1"/>
    <sheet name="vlookup" sheetId="14" r:id="rId2"/>
    <sheet name="hlookup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5" l="1"/>
  <c r="E21" i="15"/>
  <c r="G21" i="15"/>
  <c r="H21" i="15"/>
  <c r="I21" i="15"/>
  <c r="F21" i="15"/>
  <c r="D19" i="15"/>
  <c r="E19" i="15"/>
  <c r="G19" i="15"/>
  <c r="H19" i="15"/>
  <c r="I19" i="15"/>
  <c r="F19" i="15"/>
  <c r="D16" i="15"/>
  <c r="E16" i="15"/>
  <c r="G16" i="15"/>
  <c r="H16" i="15"/>
  <c r="I16" i="15"/>
  <c r="F16" i="15"/>
  <c r="D13" i="15"/>
  <c r="E13" i="15"/>
  <c r="G13" i="15"/>
  <c r="H13" i="15"/>
  <c r="I13" i="15"/>
  <c r="F13" i="15"/>
  <c r="I7" i="14"/>
  <c r="I8" i="14"/>
  <c r="I9" i="14"/>
  <c r="I10" i="14"/>
  <c r="I11" i="14"/>
  <c r="I12" i="14"/>
  <c r="I13" i="14"/>
  <c r="I14" i="14"/>
  <c r="I15" i="14"/>
  <c r="I16" i="14"/>
  <c r="I6" i="14"/>
  <c r="G7" i="14"/>
  <c r="G8" i="14"/>
  <c r="G9" i="14"/>
  <c r="G10" i="14"/>
  <c r="G11" i="14"/>
  <c r="G12" i="14"/>
  <c r="G13" i="14"/>
  <c r="G14" i="14"/>
  <c r="G15" i="14"/>
  <c r="G16" i="14"/>
  <c r="G6" i="14"/>
</calcChain>
</file>

<file path=xl/sharedStrings.xml><?xml version="1.0" encoding="utf-8"?>
<sst xmlns="http://schemas.openxmlformats.org/spreadsheetml/2006/main" count="133" uniqueCount="56">
  <si>
    <t>ARC</t>
  </si>
  <si>
    <t>D3</t>
  </si>
  <si>
    <t>D4</t>
  </si>
  <si>
    <t>D5</t>
  </si>
  <si>
    <t>D6</t>
  </si>
  <si>
    <t>E2</t>
  </si>
  <si>
    <t>F2</t>
  </si>
  <si>
    <t>G2</t>
  </si>
  <si>
    <t>H2</t>
  </si>
  <si>
    <t>Col</t>
  </si>
  <si>
    <t>Row</t>
  </si>
  <si>
    <t>3 hour</t>
  </si>
  <si>
    <t xml:space="preserve"> sitting hour</t>
  </si>
  <si>
    <t>1hour</t>
  </si>
  <si>
    <t xml:space="preserve">only recording </t>
  </si>
  <si>
    <t>with recoding prac</t>
  </si>
  <si>
    <t>30 min</t>
  </si>
  <si>
    <t>15 min</t>
  </si>
  <si>
    <t>no recording just prac</t>
  </si>
  <si>
    <t>fail step 1</t>
  </si>
  <si>
    <t>step1</t>
  </si>
  <si>
    <t>step2</t>
  </si>
  <si>
    <t>step3</t>
  </si>
  <si>
    <t>2 gap</t>
  </si>
  <si>
    <t>elephant</t>
  </si>
  <si>
    <t>dmart</t>
  </si>
  <si>
    <t>vishal mega mart</t>
  </si>
  <si>
    <t>reliance mart</t>
  </si>
  <si>
    <t>swiggy instamart</t>
  </si>
  <si>
    <t>big basket</t>
  </si>
  <si>
    <t>dukan_wala</t>
  </si>
  <si>
    <t>shop_name</t>
  </si>
  <si>
    <t>address</t>
  </si>
  <si>
    <t>bhande plot</t>
  </si>
  <si>
    <t>jaripatka</t>
  </si>
  <si>
    <t>nandanvan</t>
  </si>
  <si>
    <t xml:space="preserve">wardhman </t>
  </si>
  <si>
    <t>Nagpur</t>
  </si>
  <si>
    <t>mode</t>
  </si>
  <si>
    <t>offline</t>
  </si>
  <si>
    <t>online</t>
  </si>
  <si>
    <t>outlets</t>
  </si>
  <si>
    <t>customer_count</t>
  </si>
  <si>
    <t>sales</t>
  </si>
  <si>
    <t>employee</t>
  </si>
  <si>
    <t>automotive sq, near tp road , 400001</t>
  </si>
  <si>
    <t>super bazar</t>
  </si>
  <si>
    <t>D B mart</t>
  </si>
  <si>
    <t>s mart</t>
  </si>
  <si>
    <t>itwari</t>
  </si>
  <si>
    <t>sakardara</t>
  </si>
  <si>
    <t>shankar nagar</t>
  </si>
  <si>
    <t>shri mart</t>
  </si>
  <si>
    <t>oneway mart</t>
  </si>
  <si>
    <t>burdi</t>
  </si>
  <si>
    <t>kabdi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</si>
</sst>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AB5B-FB67-4A11-B419-175D15FE3146}">
  <dimension ref="D2:L13"/>
  <sheetViews>
    <sheetView zoomScale="139" zoomScaleNormal="180" workbookViewId="0">
      <selection activeCell="K7" sqref="K7"/>
    </sheetView>
  </sheetViews>
  <sheetFormatPr defaultRowHeight="14.4" x14ac:dyDescent="0.3"/>
  <sheetData>
    <row r="2" spans="4:12" x14ac:dyDescent="0.3">
      <c r="E2" s="2" t="s">
        <v>5</v>
      </c>
      <c r="F2" s="2" t="s">
        <v>6</v>
      </c>
      <c r="G2" s="2" t="s">
        <v>7</v>
      </c>
      <c r="H2" s="2" t="s">
        <v>8</v>
      </c>
    </row>
    <row r="3" spans="4:12" x14ac:dyDescent="0.3">
      <c r="D3" s="1" t="s">
        <v>1</v>
      </c>
    </row>
    <row r="4" spans="4:12" x14ac:dyDescent="0.3">
      <c r="D4" s="1" t="s">
        <v>2</v>
      </c>
      <c r="K4" s="1"/>
      <c r="L4" t="s">
        <v>9</v>
      </c>
    </row>
    <row r="5" spans="4:12" x14ac:dyDescent="0.3">
      <c r="D5" s="1" t="s">
        <v>3</v>
      </c>
      <c r="I5" t="s">
        <v>0</v>
      </c>
      <c r="K5" s="2"/>
      <c r="L5" t="s">
        <v>10</v>
      </c>
    </row>
    <row r="6" spans="4:12" x14ac:dyDescent="0.3">
      <c r="D6" s="1" t="s">
        <v>4</v>
      </c>
    </row>
    <row r="8" spans="4:12" x14ac:dyDescent="0.3">
      <c r="I8" t="s">
        <v>0</v>
      </c>
    </row>
    <row r="9" spans="4:12" x14ac:dyDescent="0.3">
      <c r="D9" s="3" t="s">
        <v>23</v>
      </c>
    </row>
    <row r="10" spans="4:12" x14ac:dyDescent="0.3">
      <c r="I10" t="s">
        <v>11</v>
      </c>
      <c r="J10" t="s">
        <v>12</v>
      </c>
    </row>
    <row r="11" spans="4:12" x14ac:dyDescent="0.3">
      <c r="D11" t="s">
        <v>24</v>
      </c>
      <c r="H11" t="s">
        <v>20</v>
      </c>
      <c r="I11" t="s">
        <v>13</v>
      </c>
      <c r="J11" t="s">
        <v>14</v>
      </c>
      <c r="L11" t="s">
        <v>17</v>
      </c>
    </row>
    <row r="12" spans="4:12" x14ac:dyDescent="0.3">
      <c r="H12" t="s">
        <v>21</v>
      </c>
      <c r="I12" t="s">
        <v>13</v>
      </c>
      <c r="J12" t="s">
        <v>15</v>
      </c>
      <c r="L12" t="s">
        <v>16</v>
      </c>
    </row>
    <row r="13" spans="4:12" x14ac:dyDescent="0.3">
      <c r="H13" t="s">
        <v>22</v>
      </c>
      <c r="I13" t="s">
        <v>13</v>
      </c>
      <c r="J13" t="s">
        <v>18</v>
      </c>
      <c r="L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D5A-2EA0-453B-B205-8D25B7B6EF10}">
  <dimension ref="D5:O16"/>
  <sheetViews>
    <sheetView topLeftCell="B1" zoomScale="117" zoomScaleNormal="129" workbookViewId="0">
      <selection activeCell="F19" sqref="F19"/>
    </sheetView>
  </sheetViews>
  <sheetFormatPr defaultRowHeight="14.4" x14ac:dyDescent="0.3"/>
  <cols>
    <col min="4" max="4" width="12.21875" customWidth="1"/>
    <col min="5" max="5" width="8.77734375" customWidth="1"/>
    <col min="13" max="13" width="12.33203125" customWidth="1"/>
  </cols>
  <sheetData>
    <row r="5" spans="4:15" x14ac:dyDescent="0.3">
      <c r="D5" s="4" t="s">
        <v>31</v>
      </c>
      <c r="E5" s="4" t="s">
        <v>32</v>
      </c>
      <c r="F5" s="4" t="s">
        <v>38</v>
      </c>
      <c r="G5" s="4" t="s">
        <v>41</v>
      </c>
      <c r="H5" s="4" t="s">
        <v>42</v>
      </c>
      <c r="I5" s="4" t="s">
        <v>43</v>
      </c>
      <c r="J5" s="4" t="s">
        <v>44</v>
      </c>
      <c r="M5" s="4" t="s">
        <v>31</v>
      </c>
      <c r="N5" s="4" t="s">
        <v>41</v>
      </c>
      <c r="O5" s="4" t="s">
        <v>43</v>
      </c>
    </row>
    <row r="6" spans="4:15" x14ac:dyDescent="0.3">
      <c r="D6" s="5" t="s">
        <v>25</v>
      </c>
      <c r="E6" s="5" t="s">
        <v>45</v>
      </c>
      <c r="F6" s="5" t="s">
        <v>39</v>
      </c>
      <c r="G6" s="5">
        <f>VLOOKUP(D6,M$5:O$16,2,FALSE)</f>
        <v>5</v>
      </c>
      <c r="H6" s="5">
        <v>5000</v>
      </c>
      <c r="I6" s="5">
        <f>VLOOKUP(D6,M$5:O$16,3,FALSE)</f>
        <v>100000</v>
      </c>
      <c r="J6" s="5">
        <v>700</v>
      </c>
      <c r="M6" s="5" t="s">
        <v>30</v>
      </c>
      <c r="N6" s="5">
        <v>10</v>
      </c>
      <c r="O6" s="5">
        <v>50000</v>
      </c>
    </row>
    <row r="7" spans="4:15" x14ac:dyDescent="0.3">
      <c r="D7" s="5" t="s">
        <v>26</v>
      </c>
      <c r="E7" s="5" t="s">
        <v>33</v>
      </c>
      <c r="F7" s="5" t="s">
        <v>39</v>
      </c>
      <c r="G7" s="5">
        <f t="shared" ref="G7:G16" si="0">VLOOKUP(D7,M$5:O$16,2,FALSE)</f>
        <v>2</v>
      </c>
      <c r="H7" s="5">
        <v>1000</v>
      </c>
      <c r="I7" s="5">
        <f t="shared" ref="I7:I16" si="1">VLOOKUP(D7,M$5:O$16,3,FALSE)</f>
        <v>10000</v>
      </c>
      <c r="J7" s="5">
        <v>100</v>
      </c>
      <c r="M7" s="5" t="s">
        <v>27</v>
      </c>
      <c r="N7" s="5">
        <v>6</v>
      </c>
      <c r="O7" s="5">
        <v>200000</v>
      </c>
    </row>
    <row r="8" spans="4:15" x14ac:dyDescent="0.3">
      <c r="D8" s="5" t="s">
        <v>27</v>
      </c>
      <c r="E8" s="5" t="s">
        <v>34</v>
      </c>
      <c r="F8" s="5" t="s">
        <v>39</v>
      </c>
      <c r="G8" s="5">
        <f t="shared" si="0"/>
        <v>6</v>
      </c>
      <c r="H8" s="5">
        <v>7000</v>
      </c>
      <c r="I8" s="5">
        <f t="shared" si="1"/>
        <v>200000</v>
      </c>
      <c r="J8" s="5">
        <v>1000</v>
      </c>
      <c r="M8" s="5" t="s">
        <v>29</v>
      </c>
      <c r="N8" s="5">
        <v>3</v>
      </c>
      <c r="O8" s="5">
        <v>150000</v>
      </c>
    </row>
    <row r="9" spans="4:15" x14ac:dyDescent="0.3">
      <c r="D9" s="5" t="s">
        <v>28</v>
      </c>
      <c r="E9" s="5" t="s">
        <v>35</v>
      </c>
      <c r="F9" s="5" t="s">
        <v>40</v>
      </c>
      <c r="G9" s="5">
        <f t="shared" si="0"/>
        <v>1</v>
      </c>
      <c r="H9" s="5">
        <v>15000</v>
      </c>
      <c r="I9" s="5">
        <f t="shared" si="1"/>
        <v>200000</v>
      </c>
      <c r="J9" s="5">
        <v>5000</v>
      </c>
      <c r="M9" s="5" t="s">
        <v>28</v>
      </c>
      <c r="N9" s="5">
        <v>1</v>
      </c>
      <c r="O9" s="5">
        <v>200000</v>
      </c>
    </row>
    <row r="10" spans="4:15" x14ac:dyDescent="0.3">
      <c r="D10" s="5" t="s">
        <v>29</v>
      </c>
      <c r="E10" s="5" t="s">
        <v>36</v>
      </c>
      <c r="F10" s="5" t="s">
        <v>40</v>
      </c>
      <c r="G10" s="5">
        <f t="shared" si="0"/>
        <v>3</v>
      </c>
      <c r="H10" s="5">
        <v>12000</v>
      </c>
      <c r="I10" s="5">
        <f t="shared" si="1"/>
        <v>150000</v>
      </c>
      <c r="J10" s="5">
        <v>7000</v>
      </c>
      <c r="M10" s="5" t="s">
        <v>47</v>
      </c>
      <c r="N10" s="5">
        <v>4</v>
      </c>
      <c r="O10" s="5">
        <v>30000</v>
      </c>
    </row>
    <row r="11" spans="4:15" x14ac:dyDescent="0.3">
      <c r="D11" s="5" t="s">
        <v>30</v>
      </c>
      <c r="E11" s="5" t="s">
        <v>37</v>
      </c>
      <c r="F11" s="5" t="s">
        <v>39</v>
      </c>
      <c r="G11" s="5">
        <f t="shared" si="0"/>
        <v>10</v>
      </c>
      <c r="H11" s="5">
        <v>2000</v>
      </c>
      <c r="I11" s="5">
        <f t="shared" si="1"/>
        <v>50000</v>
      </c>
      <c r="J11" s="5">
        <v>20</v>
      </c>
      <c r="M11" s="5" t="s">
        <v>25</v>
      </c>
      <c r="N11" s="5">
        <v>5</v>
      </c>
      <c r="O11" s="5">
        <v>100000</v>
      </c>
    </row>
    <row r="12" spans="4:15" x14ac:dyDescent="0.3">
      <c r="D12" s="5" t="s">
        <v>46</v>
      </c>
      <c r="E12" s="5" t="s">
        <v>49</v>
      </c>
      <c r="F12" s="5" t="s">
        <v>39</v>
      </c>
      <c r="G12" s="5">
        <f t="shared" si="0"/>
        <v>7</v>
      </c>
      <c r="H12" s="5">
        <v>3000</v>
      </c>
      <c r="I12" s="5">
        <f t="shared" si="1"/>
        <v>55000</v>
      </c>
      <c r="J12" s="5">
        <v>200</v>
      </c>
      <c r="M12" s="5" t="s">
        <v>53</v>
      </c>
      <c r="N12" s="5">
        <v>2</v>
      </c>
      <c r="O12" s="5">
        <v>9000</v>
      </c>
    </row>
    <row r="13" spans="4:15" x14ac:dyDescent="0.3">
      <c r="D13" s="5" t="s">
        <v>47</v>
      </c>
      <c r="E13" s="5" t="s">
        <v>50</v>
      </c>
      <c r="F13" s="5" t="s">
        <v>40</v>
      </c>
      <c r="G13" s="5">
        <f t="shared" si="0"/>
        <v>4</v>
      </c>
      <c r="H13" s="5">
        <v>7000</v>
      </c>
      <c r="I13" s="5">
        <f t="shared" si="1"/>
        <v>30000</v>
      </c>
      <c r="J13" s="5">
        <v>1000</v>
      </c>
      <c r="M13" s="5" t="s">
        <v>48</v>
      </c>
      <c r="N13" s="5">
        <v>8</v>
      </c>
      <c r="O13" s="5">
        <v>45000</v>
      </c>
    </row>
    <row r="14" spans="4:15" x14ac:dyDescent="0.3">
      <c r="D14" s="5" t="s">
        <v>48</v>
      </c>
      <c r="E14" s="5" t="s">
        <v>51</v>
      </c>
      <c r="F14" s="5" t="s">
        <v>39</v>
      </c>
      <c r="G14" s="5">
        <f t="shared" si="0"/>
        <v>8</v>
      </c>
      <c r="H14" s="5">
        <v>12000</v>
      </c>
      <c r="I14" s="5">
        <f t="shared" si="1"/>
        <v>45000</v>
      </c>
      <c r="J14" s="5">
        <v>400</v>
      </c>
      <c r="M14" s="5" t="s">
        <v>52</v>
      </c>
      <c r="N14" s="5">
        <v>9</v>
      </c>
      <c r="O14" s="5">
        <v>10000</v>
      </c>
    </row>
    <row r="15" spans="4:15" x14ac:dyDescent="0.3">
      <c r="D15" s="5" t="s">
        <v>52</v>
      </c>
      <c r="E15" s="5" t="s">
        <v>54</v>
      </c>
      <c r="F15" s="5" t="s">
        <v>40</v>
      </c>
      <c r="G15" s="5">
        <f t="shared" si="0"/>
        <v>9</v>
      </c>
      <c r="H15" s="5">
        <v>11000</v>
      </c>
      <c r="I15" s="5">
        <f t="shared" si="1"/>
        <v>10000</v>
      </c>
      <c r="J15" s="5">
        <v>3000</v>
      </c>
      <c r="M15" s="5" t="s">
        <v>46</v>
      </c>
      <c r="N15" s="5">
        <v>7</v>
      </c>
      <c r="O15" s="5">
        <v>55000</v>
      </c>
    </row>
    <row r="16" spans="4:15" x14ac:dyDescent="0.3">
      <c r="D16" s="5" t="s">
        <v>53</v>
      </c>
      <c r="E16" s="5" t="s">
        <v>55</v>
      </c>
      <c r="F16" s="5" t="s">
        <v>40</v>
      </c>
      <c r="G16" s="5">
        <f t="shared" si="0"/>
        <v>2</v>
      </c>
      <c r="H16" s="5">
        <v>9000</v>
      </c>
      <c r="I16" s="5">
        <f t="shared" si="1"/>
        <v>9000</v>
      </c>
      <c r="J16" s="5">
        <v>4000</v>
      </c>
      <c r="M16" s="5" t="s">
        <v>26</v>
      </c>
      <c r="N16" s="5">
        <v>2</v>
      </c>
      <c r="O16" s="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12B0-9B80-47CC-BFE2-2434A35BD324}">
  <dimension ref="C12:I30"/>
  <sheetViews>
    <sheetView tabSelected="1" topLeftCell="B12" zoomScale="183" workbookViewId="0">
      <selection activeCell="E24" sqref="E24"/>
    </sheetView>
  </sheetViews>
  <sheetFormatPr defaultRowHeight="14.4" x14ac:dyDescent="0.3"/>
  <cols>
    <col min="3" max="3" width="16.33203125" customWidth="1"/>
    <col min="4" max="4" width="13.5546875" customWidth="1"/>
    <col min="8" max="8" width="12" customWidth="1"/>
    <col min="9" max="9" width="14.21875" customWidth="1"/>
  </cols>
  <sheetData>
    <row r="12" spans="3:9" x14ac:dyDescent="0.3">
      <c r="C12" s="1" t="s">
        <v>31</v>
      </c>
      <c r="D12" s="1" t="s">
        <v>32</v>
      </c>
      <c r="E12" s="1" t="s">
        <v>38</v>
      </c>
      <c r="F12" s="1" t="s">
        <v>41</v>
      </c>
      <c r="G12" s="1" t="s">
        <v>42</v>
      </c>
      <c r="H12" s="1" t="s">
        <v>43</v>
      </c>
      <c r="I12" s="1" t="s">
        <v>44</v>
      </c>
    </row>
    <row r="13" spans="3:9" x14ac:dyDescent="0.3">
      <c r="C13" s="5" t="s">
        <v>25</v>
      </c>
      <c r="D13" s="5" t="str">
        <f t="shared" ref="D13:E13" si="0">HLOOKUP(D12,$C$26:$I$30,2,FALSE)</f>
        <v>automotive sq, near tp road , 400001</v>
      </c>
      <c r="E13" s="5" t="str">
        <f t="shared" si="0"/>
        <v>offline</v>
      </c>
      <c r="F13" s="5">
        <f>HLOOKUP(F12,$C$26:$I$30,2,FALSE)</f>
        <v>5</v>
      </c>
      <c r="G13" s="5">
        <f t="shared" ref="G13:I13" si="1">HLOOKUP(G12,$C$26:$I$30,2,FALSE)</f>
        <v>5000</v>
      </c>
      <c r="H13" s="5">
        <f t="shared" si="1"/>
        <v>100000</v>
      </c>
      <c r="I13" s="5">
        <f t="shared" si="1"/>
        <v>700</v>
      </c>
    </row>
    <row r="14" spans="3:9" x14ac:dyDescent="0.3">
      <c r="C14" s="5" t="s">
        <v>26</v>
      </c>
      <c r="D14" s="5" t="s">
        <v>33</v>
      </c>
      <c r="E14" s="5" t="s">
        <v>39</v>
      </c>
      <c r="F14" s="5">
        <v>2</v>
      </c>
      <c r="G14" s="5">
        <v>1000</v>
      </c>
      <c r="H14" s="5">
        <v>10000</v>
      </c>
      <c r="I14" s="5">
        <v>100</v>
      </c>
    </row>
    <row r="15" spans="3:9" x14ac:dyDescent="0.3">
      <c r="C15" s="5" t="s">
        <v>27</v>
      </c>
      <c r="D15" s="5" t="s">
        <v>34</v>
      </c>
      <c r="E15" s="5" t="s">
        <v>39</v>
      </c>
      <c r="F15" s="5">
        <v>6</v>
      </c>
      <c r="G15" s="5">
        <v>7000</v>
      </c>
      <c r="H15" s="5">
        <v>200000</v>
      </c>
      <c r="I15" s="5">
        <v>1000</v>
      </c>
    </row>
    <row r="16" spans="3:9" x14ac:dyDescent="0.3">
      <c r="C16" s="5" t="s">
        <v>28</v>
      </c>
      <c r="D16" s="5" t="str">
        <f t="shared" ref="D16:E16" si="2">HLOOKUP(D12,$C$26:$I$30,3,FALSE)</f>
        <v>nandanvan</v>
      </c>
      <c r="E16" s="5" t="str">
        <f t="shared" si="2"/>
        <v>online</v>
      </c>
      <c r="F16" s="5">
        <f>HLOOKUP(F12,$C$26:$I$30,3,FALSE)</f>
        <v>1</v>
      </c>
      <c r="G16" s="5">
        <f t="shared" ref="G16:I16" si="3">HLOOKUP(G12,$C$26:$I$30,3,FALSE)</f>
        <v>15000</v>
      </c>
      <c r="H16" s="5">
        <f t="shared" si="3"/>
        <v>200000</v>
      </c>
      <c r="I16" s="5">
        <f t="shared" si="3"/>
        <v>5000</v>
      </c>
    </row>
    <row r="17" spans="3:9" x14ac:dyDescent="0.3">
      <c r="C17" s="5" t="s">
        <v>29</v>
      </c>
      <c r="D17" s="5" t="s">
        <v>36</v>
      </c>
      <c r="E17" s="5" t="s">
        <v>40</v>
      </c>
      <c r="F17" s="5">
        <v>3</v>
      </c>
      <c r="G17" s="5">
        <v>12000</v>
      </c>
      <c r="H17" s="5">
        <v>150000</v>
      </c>
      <c r="I17" s="5">
        <v>7000</v>
      </c>
    </row>
    <row r="18" spans="3:9" x14ac:dyDescent="0.3">
      <c r="C18" s="5" t="s">
        <v>30</v>
      </c>
      <c r="D18" s="5" t="s">
        <v>37</v>
      </c>
      <c r="E18" s="5" t="s">
        <v>39</v>
      </c>
      <c r="F18" s="5">
        <v>10</v>
      </c>
      <c r="G18" s="5">
        <v>2000</v>
      </c>
      <c r="H18" s="5">
        <v>50000</v>
      </c>
      <c r="I18" s="5">
        <v>20</v>
      </c>
    </row>
    <row r="19" spans="3:9" x14ac:dyDescent="0.3">
      <c r="C19" s="5" t="s">
        <v>46</v>
      </c>
      <c r="D19" s="5" t="str">
        <f t="shared" ref="D19:E19" si="4">HLOOKUP(D12,$C$26:$I$30,4,FALSE)</f>
        <v>itwari</v>
      </c>
      <c r="E19" s="5" t="str">
        <f t="shared" si="4"/>
        <v>offline</v>
      </c>
      <c r="F19" s="5">
        <f>HLOOKUP(F12,$C$26:$I$30,4,FALSE)</f>
        <v>7</v>
      </c>
      <c r="G19" s="5">
        <f t="shared" ref="G19:I19" si="5">HLOOKUP(G12,$C$26:$I$30,4,FALSE)</f>
        <v>3000</v>
      </c>
      <c r="H19" s="5">
        <f t="shared" si="5"/>
        <v>55000</v>
      </c>
      <c r="I19" s="5">
        <f t="shared" si="5"/>
        <v>200</v>
      </c>
    </row>
    <row r="20" spans="3:9" x14ac:dyDescent="0.3">
      <c r="C20" s="5" t="s">
        <v>47</v>
      </c>
      <c r="D20" s="5" t="s">
        <v>50</v>
      </c>
      <c r="E20" s="5" t="s">
        <v>40</v>
      </c>
      <c r="F20" s="5">
        <v>4</v>
      </c>
      <c r="G20" s="5">
        <v>7000</v>
      </c>
      <c r="H20" s="5">
        <v>30000</v>
      </c>
      <c r="I20" s="5">
        <v>1000</v>
      </c>
    </row>
    <row r="21" spans="3:9" x14ac:dyDescent="0.3">
      <c r="C21" s="5" t="s">
        <v>48</v>
      </c>
      <c r="D21" s="5" t="str">
        <f t="shared" ref="D21:E21" si="6">HLOOKUP(D12,$C$26:$I$30,5,FALSE)</f>
        <v>shankar nagar</v>
      </c>
      <c r="E21" s="5" t="str">
        <f t="shared" si="6"/>
        <v>offline</v>
      </c>
      <c r="F21" s="5">
        <f>HLOOKUP(F12,$C$26:$I$30,5,FALSE)</f>
        <v>8</v>
      </c>
      <c r="G21" s="5">
        <f t="shared" ref="G21:I21" si="7">HLOOKUP(G12,$C$26:$I$30,5,FALSE)</f>
        <v>12000</v>
      </c>
      <c r="H21" s="5">
        <f t="shared" si="7"/>
        <v>45000</v>
      </c>
      <c r="I21" s="5">
        <f t="shared" si="7"/>
        <v>400</v>
      </c>
    </row>
    <row r="22" spans="3:9" x14ac:dyDescent="0.3">
      <c r="C22" s="5" t="s">
        <v>52</v>
      </c>
      <c r="D22" s="5" t="s">
        <v>54</v>
      </c>
      <c r="E22" s="5" t="s">
        <v>40</v>
      </c>
      <c r="F22" s="5">
        <v>9</v>
      </c>
      <c r="G22" s="5">
        <v>11000</v>
      </c>
      <c r="H22" s="5">
        <v>10000</v>
      </c>
      <c r="I22" s="5">
        <v>3000</v>
      </c>
    </row>
    <row r="23" spans="3:9" x14ac:dyDescent="0.3">
      <c r="C23" s="5" t="s">
        <v>53</v>
      </c>
      <c r="D23" s="5" t="s">
        <v>55</v>
      </c>
      <c r="E23" s="5" t="s">
        <v>40</v>
      </c>
      <c r="F23" s="5">
        <v>2</v>
      </c>
      <c r="G23" s="5">
        <v>9000</v>
      </c>
      <c r="H23" s="5">
        <v>9000</v>
      </c>
      <c r="I23" s="5">
        <v>4000</v>
      </c>
    </row>
    <row r="26" spans="3:9" x14ac:dyDescent="0.3">
      <c r="C26" s="1" t="s">
        <v>31</v>
      </c>
      <c r="D26" s="1" t="s">
        <v>38</v>
      </c>
      <c r="E26" s="1" t="s">
        <v>44</v>
      </c>
      <c r="F26" s="1" t="s">
        <v>41</v>
      </c>
      <c r="G26" s="1" t="s">
        <v>43</v>
      </c>
      <c r="H26" s="1" t="s">
        <v>32</v>
      </c>
      <c r="I26" s="1" t="s">
        <v>42</v>
      </c>
    </row>
    <row r="27" spans="3:9" x14ac:dyDescent="0.3">
      <c r="C27" s="5" t="s">
        <v>25</v>
      </c>
      <c r="D27" s="5" t="s">
        <v>39</v>
      </c>
      <c r="E27" s="5">
        <v>700</v>
      </c>
      <c r="F27" s="5">
        <v>5</v>
      </c>
      <c r="G27" s="5">
        <v>100000</v>
      </c>
      <c r="H27" s="5" t="s">
        <v>45</v>
      </c>
      <c r="I27" s="5">
        <v>5000</v>
      </c>
    </row>
    <row r="28" spans="3:9" x14ac:dyDescent="0.3">
      <c r="C28" s="5" t="s">
        <v>28</v>
      </c>
      <c r="D28" s="5" t="s">
        <v>40</v>
      </c>
      <c r="E28" s="5">
        <v>5000</v>
      </c>
      <c r="F28" s="5">
        <v>1</v>
      </c>
      <c r="G28" s="5">
        <v>200000</v>
      </c>
      <c r="H28" s="5" t="s">
        <v>35</v>
      </c>
      <c r="I28" s="5">
        <v>15000</v>
      </c>
    </row>
    <row r="29" spans="3:9" x14ac:dyDescent="0.3">
      <c r="C29" s="5" t="s">
        <v>46</v>
      </c>
      <c r="D29" s="5" t="s">
        <v>39</v>
      </c>
      <c r="E29" s="5">
        <v>200</v>
      </c>
      <c r="F29" s="5">
        <v>7</v>
      </c>
      <c r="G29" s="5">
        <v>55000</v>
      </c>
      <c r="H29" s="5" t="s">
        <v>49</v>
      </c>
      <c r="I29" s="5">
        <v>3000</v>
      </c>
    </row>
    <row r="30" spans="3:9" x14ac:dyDescent="0.3">
      <c r="C30" s="5" t="s">
        <v>48</v>
      </c>
      <c r="D30" s="5" t="s">
        <v>39</v>
      </c>
      <c r="E30" s="5">
        <v>400</v>
      </c>
      <c r="F30" s="5">
        <v>8</v>
      </c>
      <c r="G30" s="5">
        <v>45000</v>
      </c>
      <c r="H30" s="5" t="s">
        <v>51</v>
      </c>
      <c r="I30" s="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kathanemansi26@gmail.com</cp:lastModifiedBy>
  <dcterms:created xsi:type="dcterms:W3CDTF">2015-06-05T18:17:20Z</dcterms:created>
  <dcterms:modified xsi:type="dcterms:W3CDTF">2025-09-26T17:05:05Z</dcterms:modified>
</cp:coreProperties>
</file>