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oumy\Downloads\"/>
    </mc:Choice>
  </mc:AlternateContent>
  <xr:revisionPtr revIDLastSave="0" documentId="13_ncr:1_{763B4AF1-2746-46CE-922C-E063B0290C67}" xr6:coauthVersionLast="47" xr6:coauthVersionMax="47" xr10:uidLastSave="{00000000-0000-0000-0000-000000000000}"/>
  <bookViews>
    <workbookView xWindow="-110" yWindow="-110" windowWidth="19420" windowHeight="11020" activeTab="2" xr2:uid="{00000000-000D-0000-FFFF-FFFF00000000}"/>
  </bookViews>
  <sheets>
    <sheet name="HDFC" sheetId="1" r:id="rId1"/>
    <sheet name="ICICI" sheetId="2" r:id="rId2"/>
    <sheet name="FIN Experts Mis" sheetId="3" r:id="rId3"/>
  </sheets>
  <definedNames>
    <definedName name="_xlnm._FilterDatabase" localSheetId="2" hidden="1">'FIN Experts Mis'!$A$56:$R$202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37" i="3" l="1"/>
  <c r="V13" i="3" l="1"/>
  <c r="W13" i="3" s="1"/>
  <c r="AA31" i="3"/>
  <c r="V11" i="3" l="1"/>
  <c r="W11" i="3" s="1"/>
  <c r="U10" i="3"/>
  <c r="U12" i="3" s="1"/>
  <c r="V9" i="3"/>
  <c r="W9" i="3" s="1"/>
  <c r="V8" i="3"/>
  <c r="W8" i="3" s="1"/>
  <c r="V7" i="3"/>
  <c r="W7" i="3" s="1"/>
  <c r="V6" i="3"/>
  <c r="W6" i="3" s="1"/>
  <c r="W10" i="3" s="1"/>
  <c r="E212" i="3"/>
  <c r="F212" i="3"/>
  <c r="G212" i="3"/>
  <c r="F211" i="3"/>
  <c r="F210" i="3"/>
  <c r="F209" i="3"/>
  <c r="F208" i="3"/>
  <c r="F207" i="3"/>
  <c r="N211" i="3"/>
  <c r="O211" i="3" s="1"/>
  <c r="N210" i="3"/>
  <c r="O210" i="3" s="1"/>
  <c r="N209" i="3"/>
  <c r="O209" i="3" s="1"/>
  <c r="N208" i="3"/>
  <c r="O208" i="3" s="1"/>
  <c r="N207" i="3"/>
  <c r="O207" i="3" s="1"/>
  <c r="P211" i="3" l="1"/>
  <c r="Q211" i="3" s="1"/>
  <c r="P210" i="3"/>
  <c r="Q210" i="3" s="1"/>
  <c r="U14" i="3"/>
  <c r="V14" i="3" s="1"/>
  <c r="W14" i="3" s="1"/>
  <c r="V12" i="3"/>
  <c r="W12" i="3" s="1"/>
  <c r="P207" i="3"/>
  <c r="P212" i="3" s="1"/>
  <c r="O212" i="3"/>
  <c r="P208" i="3"/>
  <c r="Q208" i="3"/>
  <c r="P209" i="3"/>
  <c r="Q209" i="3" s="1"/>
  <c r="V10" i="3"/>
  <c r="E202" i="3"/>
  <c r="G202" i="3"/>
  <c r="N201" i="3"/>
  <c r="O201" i="3" s="1"/>
  <c r="P201" i="3" s="1"/>
  <c r="Q201" i="3" s="1"/>
  <c r="F201" i="3"/>
  <c r="N200" i="3"/>
  <c r="O200" i="3" s="1"/>
  <c r="N199" i="3"/>
  <c r="O199" i="3" s="1"/>
  <c r="N198" i="3"/>
  <c r="O198" i="3" s="1"/>
  <c r="N197" i="3"/>
  <c r="O197" i="3" s="1"/>
  <c r="N196" i="3"/>
  <c r="O196" i="3" s="1"/>
  <c r="N195" i="3"/>
  <c r="O195" i="3" s="1"/>
  <c r="N194" i="3"/>
  <c r="O194" i="3" s="1"/>
  <c r="N193" i="3"/>
  <c r="O193" i="3" s="1"/>
  <c r="N192" i="3"/>
  <c r="O192" i="3" s="1"/>
  <c r="N191" i="3"/>
  <c r="O191" i="3" s="1"/>
  <c r="N190" i="3"/>
  <c r="O190" i="3" s="1"/>
  <c r="N189" i="3"/>
  <c r="O189" i="3" s="1"/>
  <c r="N188" i="3"/>
  <c r="O188" i="3" s="1"/>
  <c r="N187" i="3"/>
  <c r="O187" i="3" s="1"/>
  <c r="P187" i="3" s="1"/>
  <c r="O186" i="3"/>
  <c r="P186" i="3" s="1"/>
  <c r="N186" i="3"/>
  <c r="N185" i="3"/>
  <c r="O185" i="3" s="1"/>
  <c r="P185" i="3" s="1"/>
  <c r="N184" i="3"/>
  <c r="O184" i="3" s="1"/>
  <c r="P184" i="3" s="1"/>
  <c r="N183" i="3"/>
  <c r="O183" i="3" s="1"/>
  <c r="P183" i="3" s="1"/>
  <c r="N182" i="3"/>
  <c r="O182" i="3" s="1"/>
  <c r="P182" i="3" s="1"/>
  <c r="N181" i="3"/>
  <c r="O181" i="3" s="1"/>
  <c r="P181" i="3" s="1"/>
  <c r="O180" i="3"/>
  <c r="P180" i="3" s="1"/>
  <c r="N180" i="3"/>
  <c r="N179" i="3"/>
  <c r="O179" i="3" s="1"/>
  <c r="P179" i="3" s="1"/>
  <c r="N178" i="3"/>
  <c r="O178" i="3" s="1"/>
  <c r="P178" i="3" s="1"/>
  <c r="N177" i="3"/>
  <c r="O177" i="3" s="1"/>
  <c r="P177" i="3" s="1"/>
  <c r="N176" i="3"/>
  <c r="O176" i="3" s="1"/>
  <c r="N175" i="3"/>
  <c r="O175" i="3" s="1"/>
  <c r="N174" i="3"/>
  <c r="O174" i="3" s="1"/>
  <c r="P174" i="3" s="1"/>
  <c r="N173" i="3"/>
  <c r="O173" i="3" s="1"/>
  <c r="P173" i="3" s="1"/>
  <c r="O172" i="3"/>
  <c r="P172" i="3" s="1"/>
  <c r="N172" i="3"/>
  <c r="N171" i="3"/>
  <c r="O171" i="3" s="1"/>
  <c r="P171" i="3" s="1"/>
  <c r="N170" i="3"/>
  <c r="O170" i="3" s="1"/>
  <c r="P170" i="3" s="1"/>
  <c r="N169" i="3"/>
  <c r="O169" i="3" s="1"/>
  <c r="P169" i="3" s="1"/>
  <c r="O168" i="3"/>
  <c r="P168" i="3" s="1"/>
  <c r="N168" i="3"/>
  <c r="N167" i="3"/>
  <c r="O167" i="3" s="1"/>
  <c r="P167" i="3" s="1"/>
  <c r="N166" i="3"/>
  <c r="O166" i="3" s="1"/>
  <c r="P166" i="3" s="1"/>
  <c r="N165" i="3"/>
  <c r="O165" i="3" s="1"/>
  <c r="P165" i="3" s="1"/>
  <c r="N164" i="3"/>
  <c r="O164" i="3" s="1"/>
  <c r="P164" i="3" s="1"/>
  <c r="N163" i="3"/>
  <c r="O163" i="3" s="1"/>
  <c r="P163" i="3" s="1"/>
  <c r="N162" i="3"/>
  <c r="O162" i="3" s="1"/>
  <c r="P162" i="3" s="1"/>
  <c r="N161" i="3"/>
  <c r="O161" i="3" s="1"/>
  <c r="P161" i="3" s="1"/>
  <c r="N160" i="3"/>
  <c r="O160" i="3" s="1"/>
  <c r="P160" i="3" s="1"/>
  <c r="N159" i="3"/>
  <c r="O159" i="3" s="1"/>
  <c r="P159" i="3" s="1"/>
  <c r="N158" i="3"/>
  <c r="O158" i="3" s="1"/>
  <c r="P158" i="3" s="1"/>
  <c r="N157" i="3"/>
  <c r="O157" i="3" s="1"/>
  <c r="P157" i="3" s="1"/>
  <c r="N156" i="3"/>
  <c r="O156" i="3" s="1"/>
  <c r="P156" i="3" s="1"/>
  <c r="N155" i="3"/>
  <c r="O155" i="3" s="1"/>
  <c r="P155" i="3" s="1"/>
  <c r="N154" i="3"/>
  <c r="O154" i="3" s="1"/>
  <c r="P154" i="3" s="1"/>
  <c r="N153" i="3"/>
  <c r="O153" i="3" s="1"/>
  <c r="P153" i="3" s="1"/>
  <c r="N152" i="3"/>
  <c r="O152" i="3" s="1"/>
  <c r="P152" i="3" s="1"/>
  <c r="N151" i="3"/>
  <c r="O151" i="3" s="1"/>
  <c r="P151" i="3" s="1"/>
  <c r="O150" i="3"/>
  <c r="P150" i="3" s="1"/>
  <c r="N150" i="3"/>
  <c r="N149" i="3"/>
  <c r="O149" i="3" s="1"/>
  <c r="P149" i="3" s="1"/>
  <c r="N148" i="3"/>
  <c r="O148" i="3" s="1"/>
  <c r="P148" i="3" s="1"/>
  <c r="N147" i="3"/>
  <c r="O147" i="3" s="1"/>
  <c r="P147" i="3" s="1"/>
  <c r="N146" i="3"/>
  <c r="O146" i="3" s="1"/>
  <c r="P146" i="3" s="1"/>
  <c r="N145" i="3"/>
  <c r="O145" i="3" s="1"/>
  <c r="P145" i="3" s="1"/>
  <c r="N144" i="3"/>
  <c r="O144" i="3" s="1"/>
  <c r="P144" i="3" s="1"/>
  <c r="N143" i="3"/>
  <c r="O143" i="3" s="1"/>
  <c r="P143" i="3" s="1"/>
  <c r="O142" i="3"/>
  <c r="P142" i="3" s="1"/>
  <c r="N142" i="3"/>
  <c r="N141" i="3"/>
  <c r="O141" i="3" s="1"/>
  <c r="P141" i="3" s="1"/>
  <c r="N140" i="3"/>
  <c r="O140" i="3" s="1"/>
  <c r="P140" i="3" s="1"/>
  <c r="N139" i="3"/>
  <c r="O139" i="3" s="1"/>
  <c r="P139" i="3" s="1"/>
  <c r="N138" i="3"/>
  <c r="O138" i="3" s="1"/>
  <c r="P138" i="3" s="1"/>
  <c r="N137" i="3"/>
  <c r="O137" i="3" s="1"/>
  <c r="P137" i="3" s="1"/>
  <c r="N136" i="3"/>
  <c r="O136" i="3" s="1"/>
  <c r="P136" i="3" s="1"/>
  <c r="N135" i="3"/>
  <c r="O135" i="3" s="1"/>
  <c r="P135" i="3" s="1"/>
  <c r="N134" i="3"/>
  <c r="O134" i="3" s="1"/>
  <c r="P134" i="3" s="1"/>
  <c r="N133" i="3"/>
  <c r="O133" i="3" s="1"/>
  <c r="P133" i="3" s="1"/>
  <c r="N132" i="3"/>
  <c r="O132" i="3" s="1"/>
  <c r="P132" i="3" s="1"/>
  <c r="N131" i="3"/>
  <c r="O131" i="3" s="1"/>
  <c r="P131" i="3" s="1"/>
  <c r="N130" i="3"/>
  <c r="O130" i="3" s="1"/>
  <c r="P130" i="3" s="1"/>
  <c r="N129" i="3"/>
  <c r="O129" i="3" s="1"/>
  <c r="P129" i="3" s="1"/>
  <c r="O128" i="3"/>
  <c r="P128" i="3" s="1"/>
  <c r="N128" i="3"/>
  <c r="N127" i="3"/>
  <c r="O127" i="3" s="1"/>
  <c r="P127" i="3" s="1"/>
  <c r="N126" i="3"/>
  <c r="O126" i="3" s="1"/>
  <c r="P126" i="3" s="1"/>
  <c r="N125" i="3"/>
  <c r="O125" i="3" s="1"/>
  <c r="P125" i="3" s="1"/>
  <c r="N124" i="3"/>
  <c r="O124" i="3" s="1"/>
  <c r="P124" i="3" s="1"/>
  <c r="N123" i="3"/>
  <c r="O123" i="3" s="1"/>
  <c r="P123" i="3" s="1"/>
  <c r="N122" i="3"/>
  <c r="O122" i="3" s="1"/>
  <c r="P122" i="3" s="1"/>
  <c r="N121" i="3"/>
  <c r="O121" i="3" s="1"/>
  <c r="P121" i="3" s="1"/>
  <c r="N120" i="3"/>
  <c r="O120" i="3" s="1"/>
  <c r="P120" i="3" s="1"/>
  <c r="N119" i="3"/>
  <c r="O119" i="3" s="1"/>
  <c r="P119" i="3" s="1"/>
  <c r="O118" i="3"/>
  <c r="P118" i="3" s="1"/>
  <c r="N118" i="3"/>
  <c r="N117" i="3"/>
  <c r="O117" i="3" s="1"/>
  <c r="P117" i="3" s="1"/>
  <c r="N116" i="3"/>
  <c r="O116" i="3" s="1"/>
  <c r="P116" i="3" s="1"/>
  <c r="N115" i="3"/>
  <c r="O115" i="3" s="1"/>
  <c r="P115" i="3" s="1"/>
  <c r="N114" i="3"/>
  <c r="O114" i="3" s="1"/>
  <c r="P114" i="3" s="1"/>
  <c r="N113" i="3"/>
  <c r="O113" i="3" s="1"/>
  <c r="P113" i="3" s="1"/>
  <c r="O112" i="3"/>
  <c r="P112" i="3" s="1"/>
  <c r="N112" i="3"/>
  <c r="N111" i="3"/>
  <c r="O111" i="3" s="1"/>
  <c r="N110" i="3"/>
  <c r="O110" i="3" s="1"/>
  <c r="P110" i="3" s="1"/>
  <c r="N109" i="3"/>
  <c r="O109" i="3" s="1"/>
  <c r="P109" i="3" s="1"/>
  <c r="N108" i="3"/>
  <c r="O108" i="3" s="1"/>
  <c r="P108" i="3" s="1"/>
  <c r="N107" i="3"/>
  <c r="O107" i="3" s="1"/>
  <c r="P107" i="3" s="1"/>
  <c r="O106" i="3"/>
  <c r="P106" i="3" s="1"/>
  <c r="N106" i="3"/>
  <c r="N105" i="3"/>
  <c r="O105" i="3" s="1"/>
  <c r="P105" i="3" s="1"/>
  <c r="N104" i="3"/>
  <c r="O104" i="3" s="1"/>
  <c r="P104" i="3" s="1"/>
  <c r="N103" i="3"/>
  <c r="O103" i="3" s="1"/>
  <c r="P103" i="3" s="1"/>
  <c r="N102" i="3"/>
  <c r="O102" i="3" s="1"/>
  <c r="P102" i="3" s="1"/>
  <c r="N101" i="3"/>
  <c r="O101" i="3" s="1"/>
  <c r="P101" i="3" s="1"/>
  <c r="O100" i="3"/>
  <c r="P100" i="3" s="1"/>
  <c r="N100" i="3"/>
  <c r="N99" i="3"/>
  <c r="O99" i="3" s="1"/>
  <c r="P99" i="3" s="1"/>
  <c r="N98" i="3"/>
  <c r="O98" i="3" s="1"/>
  <c r="P98" i="3" s="1"/>
  <c r="N97" i="3"/>
  <c r="O97" i="3" s="1"/>
  <c r="P97" i="3" s="1"/>
  <c r="O96" i="3"/>
  <c r="P96" i="3" s="1"/>
  <c r="N96" i="3"/>
  <c r="N95" i="3"/>
  <c r="O95" i="3" s="1"/>
  <c r="P95" i="3" s="1"/>
  <c r="N94" i="3"/>
  <c r="O94" i="3" s="1"/>
  <c r="P94" i="3" s="1"/>
  <c r="N93" i="3"/>
  <c r="O93" i="3" s="1"/>
  <c r="P93" i="3" s="1"/>
  <c r="N92" i="3"/>
  <c r="O92" i="3" s="1"/>
  <c r="P92" i="3" s="1"/>
  <c r="N91" i="3"/>
  <c r="O91" i="3" s="1"/>
  <c r="P91" i="3" s="1"/>
  <c r="O90" i="3"/>
  <c r="P90" i="3" s="1"/>
  <c r="N90" i="3"/>
  <c r="N89" i="3"/>
  <c r="O89" i="3" s="1"/>
  <c r="P89" i="3" s="1"/>
  <c r="N88" i="3"/>
  <c r="O88" i="3" s="1"/>
  <c r="P88" i="3" s="1"/>
  <c r="N87" i="3"/>
  <c r="O87" i="3" s="1"/>
  <c r="P87" i="3" s="1"/>
  <c r="N86" i="3"/>
  <c r="O86" i="3" s="1"/>
  <c r="P86" i="3" s="1"/>
  <c r="N85" i="3"/>
  <c r="O85" i="3" s="1"/>
  <c r="P85" i="3" s="1"/>
  <c r="O84" i="3"/>
  <c r="P84" i="3" s="1"/>
  <c r="N84" i="3"/>
  <c r="N83" i="3"/>
  <c r="O83" i="3" s="1"/>
  <c r="P83" i="3" s="1"/>
  <c r="N82" i="3"/>
  <c r="O82" i="3" s="1"/>
  <c r="P82" i="3" s="1"/>
  <c r="N81" i="3"/>
  <c r="O81" i="3" s="1"/>
  <c r="P81" i="3" s="1"/>
  <c r="N80" i="3"/>
  <c r="O80" i="3" s="1"/>
  <c r="P80" i="3" s="1"/>
  <c r="N79" i="3"/>
  <c r="O79" i="3" s="1"/>
  <c r="P79" i="3" s="1"/>
  <c r="N78" i="3"/>
  <c r="O78" i="3" s="1"/>
  <c r="P78" i="3" s="1"/>
  <c r="N77" i="3"/>
  <c r="O77" i="3" s="1"/>
  <c r="P77" i="3" s="1"/>
  <c r="N76" i="3"/>
  <c r="O76" i="3" s="1"/>
  <c r="N75" i="3"/>
  <c r="O75" i="3" s="1"/>
  <c r="N74" i="3"/>
  <c r="O74" i="3" s="1"/>
  <c r="N73" i="3"/>
  <c r="O73" i="3" s="1"/>
  <c r="P73" i="3" s="1"/>
  <c r="N72" i="3"/>
  <c r="O72" i="3" s="1"/>
  <c r="P72" i="3" s="1"/>
  <c r="N71" i="3"/>
  <c r="O71" i="3" s="1"/>
  <c r="N70" i="3"/>
  <c r="O70" i="3" s="1"/>
  <c r="N69" i="3"/>
  <c r="O69" i="3" s="1"/>
  <c r="N68" i="3"/>
  <c r="O68" i="3" s="1"/>
  <c r="N67" i="3"/>
  <c r="O67" i="3" s="1"/>
  <c r="N66" i="3"/>
  <c r="O66" i="3" s="1"/>
  <c r="N65" i="3"/>
  <c r="O65" i="3" s="1"/>
  <c r="N64" i="3"/>
  <c r="O64" i="3" s="1"/>
  <c r="N63" i="3"/>
  <c r="O63" i="3" s="1"/>
  <c r="N62" i="3"/>
  <c r="O62" i="3" s="1"/>
  <c r="N61" i="3"/>
  <c r="O61" i="3" s="1"/>
  <c r="N60" i="3"/>
  <c r="O60" i="3" s="1"/>
  <c r="N59" i="3"/>
  <c r="O59" i="3" s="1"/>
  <c r="N58" i="3"/>
  <c r="O58" i="3" s="1"/>
  <c r="N57" i="3"/>
  <c r="O57" i="3" s="1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Q207" i="3" l="1"/>
  <c r="Q212" i="3" s="1"/>
  <c r="F202" i="3"/>
  <c r="P57" i="3"/>
  <c r="Q57" i="3" s="1"/>
  <c r="P60" i="3"/>
  <c r="Q60" i="3" s="1"/>
  <c r="O202" i="3"/>
  <c r="P189" i="3"/>
  <c r="Q189" i="3" s="1"/>
  <c r="P193" i="3"/>
  <c r="Q193" i="3" s="1"/>
  <c r="P197" i="3"/>
  <c r="Q197" i="3" s="1"/>
  <c r="P188" i="3"/>
  <c r="Q188" i="3" s="1"/>
  <c r="P192" i="3"/>
  <c r="Q192" i="3" s="1"/>
  <c r="P196" i="3"/>
  <c r="Q196" i="3" s="1"/>
  <c r="P200" i="3"/>
  <c r="Q200" i="3" s="1"/>
  <c r="P191" i="3"/>
  <c r="Q191" i="3" s="1"/>
  <c r="P195" i="3"/>
  <c r="Q195" i="3" s="1"/>
  <c r="P199" i="3"/>
  <c r="Q199" i="3" s="1"/>
  <c r="P190" i="3"/>
  <c r="Q190" i="3" s="1"/>
  <c r="P194" i="3"/>
  <c r="Q194" i="3" s="1"/>
  <c r="P198" i="3"/>
  <c r="Q198" i="3" s="1"/>
  <c r="Q177" i="3"/>
  <c r="Q178" i="3"/>
  <c r="Q179" i="3"/>
  <c r="Q180" i="3"/>
  <c r="Q181" i="3"/>
  <c r="Q182" i="3"/>
  <c r="Q183" i="3"/>
  <c r="Q184" i="3"/>
  <c r="Q185" i="3"/>
  <c r="Q186" i="3"/>
  <c r="Q187" i="3"/>
  <c r="P176" i="3"/>
  <c r="Q176" i="3" s="1"/>
  <c r="P175" i="3"/>
  <c r="Q175" i="3" s="1"/>
  <c r="P111" i="3"/>
  <c r="Q111" i="3" s="1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2" i="3"/>
  <c r="Q113" i="3"/>
  <c r="Q114" i="3"/>
  <c r="Q115" i="3"/>
  <c r="Q116" i="3"/>
  <c r="Q117" i="3"/>
  <c r="Q118" i="3"/>
  <c r="Q119" i="3"/>
  <c r="Q120" i="3"/>
  <c r="Q121" i="3"/>
  <c r="Q122" i="3"/>
  <c r="Q123" i="3"/>
  <c r="Q124" i="3"/>
  <c r="Q125" i="3"/>
  <c r="Q126" i="3"/>
  <c r="Q127" i="3"/>
  <c r="Q128" i="3"/>
  <c r="Q129" i="3"/>
  <c r="Q130" i="3"/>
  <c r="Q131" i="3"/>
  <c r="Q132" i="3"/>
  <c r="Q133" i="3"/>
  <c r="Q134" i="3"/>
  <c r="Q135" i="3"/>
  <c r="Q136" i="3"/>
  <c r="Q137" i="3"/>
  <c r="Q138" i="3"/>
  <c r="Q139" i="3"/>
  <c r="Q140" i="3"/>
  <c r="Q141" i="3"/>
  <c r="Q142" i="3"/>
  <c r="Q143" i="3"/>
  <c r="Q144" i="3"/>
  <c r="Q145" i="3"/>
  <c r="Q146" i="3"/>
  <c r="Q147" i="3"/>
  <c r="Q148" i="3"/>
  <c r="Q149" i="3"/>
  <c r="Q150" i="3"/>
  <c r="Q151" i="3"/>
  <c r="Q152" i="3"/>
  <c r="Q153" i="3"/>
  <c r="Q154" i="3"/>
  <c r="Q155" i="3"/>
  <c r="Q156" i="3"/>
  <c r="Q157" i="3"/>
  <c r="Q158" i="3"/>
  <c r="Q159" i="3"/>
  <c r="Q160" i="3"/>
  <c r="Q161" i="3"/>
  <c r="Q162" i="3"/>
  <c r="Q163" i="3"/>
  <c r="Q164" i="3"/>
  <c r="Q165" i="3"/>
  <c r="Q166" i="3"/>
  <c r="Q167" i="3"/>
  <c r="Q168" i="3"/>
  <c r="Q169" i="3"/>
  <c r="Q170" i="3"/>
  <c r="Q171" i="3"/>
  <c r="Q172" i="3"/>
  <c r="Q173" i="3"/>
  <c r="Q174" i="3"/>
  <c r="P76" i="3"/>
  <c r="Q76" i="3" s="1"/>
  <c r="P75" i="3"/>
  <c r="Q75" i="3" s="1"/>
  <c r="P74" i="3"/>
  <c r="Q74" i="3" s="1"/>
  <c r="Q72" i="3"/>
  <c r="Q73" i="3"/>
  <c r="P61" i="3"/>
  <c r="Q61" i="3" s="1"/>
  <c r="P65" i="3"/>
  <c r="Q65" i="3" s="1"/>
  <c r="P69" i="3"/>
  <c r="Q69" i="3" s="1"/>
  <c r="P64" i="3"/>
  <c r="Q64" i="3" s="1"/>
  <c r="P68" i="3"/>
  <c r="Q68" i="3" s="1"/>
  <c r="P63" i="3"/>
  <c r="Q63" i="3" s="1"/>
  <c r="P67" i="3"/>
  <c r="Q67" i="3" s="1"/>
  <c r="P71" i="3"/>
  <c r="Q71" i="3" s="1"/>
  <c r="P62" i="3"/>
  <c r="Q62" i="3"/>
  <c r="P66" i="3"/>
  <c r="Q66" i="3" s="1"/>
  <c r="P70" i="3"/>
  <c r="Q70" i="3" s="1"/>
  <c r="P59" i="3"/>
  <c r="Q59" i="3" s="1"/>
  <c r="P58" i="3"/>
  <c r="Q58" i="3" s="1"/>
  <c r="P202" i="3" l="1"/>
  <c r="Q202" i="3"/>
  <c r="E50" i="3"/>
  <c r="G50" i="3"/>
  <c r="N49" i="3"/>
  <c r="O49" i="3" s="1"/>
  <c r="N48" i="3"/>
  <c r="O48" i="3" s="1"/>
  <c r="O47" i="3"/>
  <c r="N47" i="3"/>
  <c r="N46" i="3"/>
  <c r="O46" i="3" s="1"/>
  <c r="O45" i="3"/>
  <c r="N45" i="3"/>
  <c r="N44" i="3"/>
  <c r="O44" i="3" s="1"/>
  <c r="N43" i="3"/>
  <c r="O43" i="3" s="1"/>
  <c r="N42" i="3"/>
  <c r="O42" i="3" s="1"/>
  <c r="N41" i="3"/>
  <c r="O41" i="3" s="1"/>
  <c r="N40" i="3"/>
  <c r="O40" i="3" s="1"/>
  <c r="O39" i="3"/>
  <c r="N39" i="3"/>
  <c r="N38" i="3"/>
  <c r="O38" i="3" s="1"/>
  <c r="O37" i="3"/>
  <c r="P37" i="3" s="1"/>
  <c r="N37" i="3"/>
  <c r="N36" i="3"/>
  <c r="O36" i="3" s="1"/>
  <c r="N35" i="3"/>
  <c r="O35" i="3" s="1"/>
  <c r="N34" i="3"/>
  <c r="O34" i="3" s="1"/>
  <c r="N33" i="3"/>
  <c r="O33" i="3" s="1"/>
  <c r="N32" i="3"/>
  <c r="O32" i="3" s="1"/>
  <c r="O31" i="3"/>
  <c r="N31" i="3"/>
  <c r="N30" i="3"/>
  <c r="O30" i="3" s="1"/>
  <c r="O29" i="3"/>
  <c r="N29" i="3"/>
  <c r="N28" i="3"/>
  <c r="O28" i="3" s="1"/>
  <c r="N27" i="3"/>
  <c r="O27" i="3" s="1"/>
  <c r="N26" i="3"/>
  <c r="O26" i="3" s="1"/>
  <c r="O25" i="3"/>
  <c r="N25" i="3"/>
  <c r="N24" i="3"/>
  <c r="O24" i="3" s="1"/>
  <c r="O23" i="3"/>
  <c r="N23" i="3"/>
  <c r="N22" i="3"/>
  <c r="O22" i="3" s="1"/>
  <c r="O21" i="3"/>
  <c r="P21" i="3" s="1"/>
  <c r="N21" i="3"/>
  <c r="N20" i="3"/>
  <c r="O20" i="3" s="1"/>
  <c r="N19" i="3"/>
  <c r="O19" i="3" s="1"/>
  <c r="N18" i="3"/>
  <c r="O18" i="3" s="1"/>
  <c r="O17" i="3"/>
  <c r="N17" i="3"/>
  <c r="N16" i="3"/>
  <c r="O16" i="3" s="1"/>
  <c r="O15" i="3"/>
  <c r="P15" i="3" s="1"/>
  <c r="N15" i="3"/>
  <c r="N14" i="3"/>
  <c r="O14" i="3" s="1"/>
  <c r="O13" i="3"/>
  <c r="N13" i="3"/>
  <c r="N12" i="3"/>
  <c r="O12" i="3" s="1"/>
  <c r="N11" i="3"/>
  <c r="O11" i="3" s="1"/>
  <c r="N10" i="3"/>
  <c r="O10" i="3" s="1"/>
  <c r="O9" i="3"/>
  <c r="N9" i="3"/>
  <c r="N8" i="3"/>
  <c r="O8" i="3" s="1"/>
  <c r="O7" i="3"/>
  <c r="P7" i="3" s="1"/>
  <c r="N7" i="3"/>
  <c r="N6" i="3"/>
  <c r="O6" i="3" s="1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0" i="3" s="1"/>
  <c r="P41" i="3" l="1"/>
  <c r="Q41" i="3" s="1"/>
  <c r="P28" i="3"/>
  <c r="Q28" i="3" s="1"/>
  <c r="P12" i="3"/>
  <c r="Q12" i="3" s="1"/>
  <c r="P42" i="3"/>
  <c r="Q42" i="3" s="1"/>
  <c r="P24" i="3"/>
  <c r="Q24" i="3" s="1"/>
  <c r="Q19" i="3"/>
  <c r="P19" i="3"/>
  <c r="P44" i="3"/>
  <c r="Q44" i="3" s="1"/>
  <c r="P16" i="3"/>
  <c r="Q16" i="3" s="1"/>
  <c r="P34" i="3"/>
  <c r="Q34" i="3" s="1"/>
  <c r="Q35" i="3"/>
  <c r="P35" i="3"/>
  <c r="P30" i="3"/>
  <c r="Q30" i="3" s="1"/>
  <c r="P14" i="3"/>
  <c r="Q14" i="3" s="1"/>
  <c r="P38" i="3"/>
  <c r="Q38" i="3" s="1"/>
  <c r="Q22" i="3"/>
  <c r="P22" i="3"/>
  <c r="P11" i="3"/>
  <c r="Q11" i="3" s="1"/>
  <c r="P6" i="3"/>
  <c r="P50" i="3" s="1"/>
  <c r="O50" i="3"/>
  <c r="P36" i="3"/>
  <c r="Q36" i="3" s="1"/>
  <c r="P18" i="3"/>
  <c r="Q18" i="3" s="1"/>
  <c r="Q49" i="3"/>
  <c r="P49" i="3"/>
  <c r="Q8" i="3"/>
  <c r="P8" i="3"/>
  <c r="P20" i="3"/>
  <c r="Q20" i="3" s="1"/>
  <c r="P26" i="3"/>
  <c r="Q26" i="3" s="1"/>
  <c r="P32" i="3"/>
  <c r="Q32" i="3" s="1"/>
  <c r="Q10" i="3"/>
  <c r="P10" i="3"/>
  <c r="P40" i="3"/>
  <c r="Q40" i="3" s="1"/>
  <c r="P48" i="3"/>
  <c r="Q48" i="3" s="1"/>
  <c r="P43" i="3"/>
  <c r="Q43" i="3" s="1"/>
  <c r="Q27" i="3"/>
  <c r="P27" i="3"/>
  <c r="P33" i="3"/>
  <c r="Q33" i="3" s="1"/>
  <c r="P46" i="3"/>
  <c r="Q46" i="3" s="1"/>
  <c r="Q23" i="3"/>
  <c r="Q31" i="3"/>
  <c r="Q39" i="3"/>
  <c r="P23" i="3"/>
  <c r="P31" i="3"/>
  <c r="P39" i="3"/>
  <c r="P47" i="3"/>
  <c r="Q47" i="3" s="1"/>
  <c r="Q7" i="3"/>
  <c r="Q29" i="3"/>
  <c r="Q15" i="3"/>
  <c r="P29" i="3"/>
  <c r="Q37" i="3"/>
  <c r="Q17" i="3"/>
  <c r="Q25" i="3"/>
  <c r="Q21" i="3"/>
  <c r="Q45" i="3"/>
  <c r="P13" i="3"/>
  <c r="Q13" i="3" s="1"/>
  <c r="P45" i="3"/>
  <c r="P9" i="3"/>
  <c r="Q9" i="3" s="1"/>
  <c r="P17" i="3"/>
  <c r="P25" i="3"/>
  <c r="Q6" i="3" l="1"/>
  <c r="Q50" i="3" s="1"/>
</calcChain>
</file>

<file path=xl/sharedStrings.xml><?xml version="1.0" encoding="utf-8"?>
<sst xmlns="http://schemas.openxmlformats.org/spreadsheetml/2006/main" count="2536" uniqueCount="933">
  <si>
    <t>LOS</t>
  </si>
  <si>
    <t xml:space="preserve">CUSTOMER NAME </t>
  </si>
  <si>
    <t>LOAN AMOUNT</t>
  </si>
  <si>
    <t xml:space="preserve">DISBURSED </t>
  </si>
  <si>
    <t>promo code</t>
  </si>
  <si>
    <t>COMPANY</t>
  </si>
  <si>
    <t>DSA</t>
  </si>
  <si>
    <t>STATUS</t>
  </si>
  <si>
    <t>LOCATION</t>
  </si>
  <si>
    <t>MANDALAPU HARISH</t>
  </si>
  <si>
    <t>INBT</t>
  </si>
  <si>
    <t>ORACLE INDIA PRIVATE LIMITED</t>
  </si>
  <si>
    <t>FE</t>
  </si>
  <si>
    <t>END</t>
  </si>
  <si>
    <t>PANDURANGA RAO</t>
  </si>
  <si>
    <t>SNEHA FARMS PVT LTD</t>
  </si>
  <si>
    <t>WANAPARTHY</t>
  </si>
  <si>
    <t>CHANDRAMOULI EDDAGIRI</t>
  </si>
  <si>
    <t>Msn life sciences private limited</t>
  </si>
  <si>
    <t>SIDDIPET</t>
  </si>
  <si>
    <t>KANCHANAPALLY SAI RUTHWIK</t>
  </si>
  <si>
    <t xml:space="preserve">AMBATI NAGA VISHNU </t>
  </si>
  <si>
    <t>VIRTUSA CONSULTING SERVICES PVT LTD</t>
  </si>
  <si>
    <t>PRAVEEN KUMAR REDDY</t>
  </si>
  <si>
    <t>LTIMIND TREE</t>
  </si>
  <si>
    <t>KUPPIREDDY RAMAKRISHNA REDDY</t>
  </si>
  <si>
    <t>HETERO LABS LIMITED</t>
  </si>
  <si>
    <t>LEANDER ARTHUR DUARTE</t>
  </si>
  <si>
    <t>ACCENTURE SOLUTIONS PVT LTD</t>
  </si>
  <si>
    <t>MODEPALLI SAMRAT</t>
  </si>
  <si>
    <t>US TECHNOLOGY INTERNATIONAL PVT LTD</t>
  </si>
  <si>
    <t>GUMMADI SYAM NAGARAJU CHOWDARY</t>
  </si>
  <si>
    <t>STATE STREET CORPORATE SERVICES MUMBAI PRIVATE LIMITED</t>
  </si>
  <si>
    <t>K ABHINAV</t>
  </si>
  <si>
    <t>HCL TECHNOLOGIES PVT</t>
  </si>
  <si>
    <t>VIZAG</t>
  </si>
  <si>
    <t xml:space="preserve">VELLORE UMAMAHESH </t>
  </si>
  <si>
    <t xml:space="preserve">ACCENTURE </t>
  </si>
  <si>
    <t>BANGALORU</t>
  </si>
  <si>
    <t>NALIGALA BHANU VARA KUMAR</t>
  </si>
  <si>
    <t>SOUTHERN POWER DISTRIBUTION COMPANY OF TELANGANA</t>
  </si>
  <si>
    <t>YADLAPLLI JYOTHI GAYATRI</t>
  </si>
  <si>
    <t>MOSCHIP TECHNOLOGIES LIMITED</t>
  </si>
  <si>
    <t>MOHAMMAD MUSTHAFA</t>
  </si>
  <si>
    <t>TELANAGANA STATE POWER GENERATION CORPORATION LTD</t>
  </si>
  <si>
    <t>WARANGAL</t>
  </si>
  <si>
    <t xml:space="preserve">YAKKALA NVM SAI PAVANK KUMAR </t>
  </si>
  <si>
    <t>COGNIZANT  TCHNOLOGY SOLUTIONS INDIAN PVT LTD</t>
  </si>
  <si>
    <t>PIDUGURALLA</t>
  </si>
  <si>
    <t>CHARTHI DURGA PRASAD RAO</t>
  </si>
  <si>
    <t>A SAIKUMAR</t>
  </si>
  <si>
    <t>ACCSOURCE KPO PVT LTD</t>
  </si>
  <si>
    <t>VIZIANAGRAM</t>
  </si>
  <si>
    <t>THAKUR ASHISH SINGH</t>
  </si>
  <si>
    <t>Macromill Research India LLP</t>
  </si>
  <si>
    <t xml:space="preserve">AERVA JASHWANTH KUMAR </t>
  </si>
  <si>
    <t>HCL Technologies Ltd</t>
  </si>
  <si>
    <t>MONDEDDULA KOTI REDDY</t>
  </si>
  <si>
    <t>NTT DATA</t>
  </si>
  <si>
    <t>KATAKAM VINODKUMAR</t>
  </si>
  <si>
    <t>WELLS FARGO INTERNATIONAL SOLUTIONS PVT LTD</t>
  </si>
  <si>
    <t>VEMULA LAVANYA</t>
  </si>
  <si>
    <t>CIGNITI TECHNOLOGIES LIMITED</t>
  </si>
  <si>
    <t>SURAGANI LOKESH GOUDA</t>
  </si>
  <si>
    <t>DELOITTE &amp; TOUCHE ASSURANCE &amp; ENTERPRISE RISK SERVICES INDIA PRIVATE LIMITED</t>
  </si>
  <si>
    <t>TADEPALLEGUDEM</t>
  </si>
  <si>
    <t>VISHNU KIRAN</t>
  </si>
  <si>
    <t>INDIAN IMMUNOLOGICALS LIMITED</t>
  </si>
  <si>
    <t>MODAPU SNEHANJALI DEVI</t>
  </si>
  <si>
    <t>RAINBOW CHILDRENS MEDICARE PRIVATE LIMITED</t>
  </si>
  <si>
    <t xml:space="preserve">KOTLA SATHEESH </t>
  </si>
  <si>
    <t>VIRTUSA CONSULTING SERVICES PVT</t>
  </si>
  <si>
    <t>ALAPATI SIVATEJA</t>
  </si>
  <si>
    <t>CGI INFORMATION SYSTEMS AND MANAGEMENT CONSULTANTS PRIVATE LIMITED</t>
  </si>
  <si>
    <t>KOVVUR</t>
  </si>
  <si>
    <t>R MADHUSUDHAN</t>
  </si>
  <si>
    <t>MAIVA PHARMA PRIVATE LIMITED</t>
  </si>
  <si>
    <t>HOSUR</t>
  </si>
  <si>
    <t>PATHAN KHAJA MOHIDDIN</t>
  </si>
  <si>
    <t>HSBC SOFTWARE</t>
  </si>
  <si>
    <t>GUNTUR</t>
  </si>
  <si>
    <t>SHEAK ANWAR</t>
  </si>
  <si>
    <t>IDFC FIRST BANK LIMITED</t>
  </si>
  <si>
    <t>RAGHAVENDER KUNA</t>
  </si>
  <si>
    <t>NETENRICH TECHNOLOGIES PVT LTD</t>
  </si>
  <si>
    <t>NARRA MAHIPAL</t>
  </si>
  <si>
    <t>VARUN BEVERAGES LIMITED</t>
  </si>
  <si>
    <t>MAHABUBNAGAR</t>
  </si>
  <si>
    <t xml:space="preserve">NEELI PRIYANKA </t>
  </si>
  <si>
    <t xml:space="preserve">JP MORGAN SERVICES INDIA </t>
  </si>
  <si>
    <t>GORRE SUMANTH</t>
  </si>
  <si>
    <t>NAVAYUGA ENGINEERING COMPANY LIMITED</t>
  </si>
  <si>
    <t>BOKKA LOKESH</t>
  </si>
  <si>
    <t>INFOSYS LIMITED</t>
  </si>
  <si>
    <t>DAMARLA ADILAKSHMI</t>
  </si>
  <si>
    <t>ASMITA GUPTA</t>
  </si>
  <si>
    <t>KPMG RESOURCE CENTRE PVT LTD</t>
  </si>
  <si>
    <t>BANGALORE</t>
  </si>
  <si>
    <t>NAKEEB NAZEEMUDDIN</t>
  </si>
  <si>
    <t xml:space="preserve">ATMAKUR </t>
  </si>
  <si>
    <t>BASKULA PURNACHANDER</t>
  </si>
  <si>
    <t>Visage holdings and finance private limited</t>
  </si>
  <si>
    <t>DODDI ROOPNADH</t>
  </si>
  <si>
    <t>WIPRO LIMITED</t>
  </si>
  <si>
    <t>SATTI MALLIKARJUNA RAO</t>
  </si>
  <si>
    <t>GOVERNMENT OF TELANGANA</t>
  </si>
  <si>
    <t>NOMULA MADHUSUDHAN REDDY</t>
  </si>
  <si>
    <t>GOVERNMENT OF TELANAGNA</t>
  </si>
  <si>
    <t>KAMAREDDY</t>
  </si>
  <si>
    <t xml:space="preserve">PRABHU KUMAR PAGIDIMARRI </t>
  </si>
  <si>
    <t xml:space="preserve">TECH MAHINDRA </t>
  </si>
  <si>
    <t xml:space="preserve">NALGONDA </t>
  </si>
  <si>
    <t>SYED MOIZUDDIN</t>
  </si>
  <si>
    <t>GENPACT INDIA PRIVATE LIMITED</t>
  </si>
  <si>
    <t>TUPAKULA GANGADHAR REDDY</t>
  </si>
  <si>
    <t>LM WIND POER BLADES INDIA PRIVATE LIMITED</t>
  </si>
  <si>
    <t>CUDDAPAH</t>
  </si>
  <si>
    <t>KEERTHI PASUPULETI VENKATACHALAM</t>
  </si>
  <si>
    <t>SALESFORCE COM INDIA PRIVATE LIMITED</t>
  </si>
  <si>
    <t>MALYALA SAIPHANEENDRA</t>
  </si>
  <si>
    <t xml:space="preserve">TATA CONSULTANCY SERVICES </t>
  </si>
  <si>
    <t>MOJJADA APPALA NAIDU</t>
  </si>
  <si>
    <t>Msn laboratories private limited</t>
  </si>
  <si>
    <t>KASHETTY SHANKARAIH SAINATH</t>
  </si>
  <si>
    <t>SRIKARI IMPETUS SOLUTIONS PRIVATE LIMITED</t>
  </si>
  <si>
    <t>GEEDA PRAVEEN REDDY</t>
  </si>
  <si>
    <t>VIJAYAWADA</t>
  </si>
  <si>
    <t>ARIPIRALA PHANI KRISHNA</t>
  </si>
  <si>
    <t>COGNIZANT TECHNOLOGY SOLUTIONS INDIA PVT LTD</t>
  </si>
  <si>
    <t>CHEJARLA VISHNUVARDHAN REDDY</t>
  </si>
  <si>
    <t>MEGHA ENGINEERING &amp; INFRASTRUCTURES LIMITED</t>
  </si>
  <si>
    <t>EERLA NARESH</t>
  </si>
  <si>
    <t>ARAGEN LIFE SCIENCES PRIVATE LIMITED</t>
  </si>
  <si>
    <t>ANIL KUMAR CHAKRAVORTY</t>
  </si>
  <si>
    <t>OPTUM GLOBAL SOLUTIONS (INDIA) PRIVATE LIMITED</t>
  </si>
  <si>
    <t>CHEERLA PRATAP KUMAR</t>
  </si>
  <si>
    <t>ITC LIMITED</t>
  </si>
  <si>
    <t>BHADRACHALAM</t>
  </si>
  <si>
    <t>KEDARESETTI PRAVEEN KUMAR</t>
  </si>
  <si>
    <t>ORACLE INDIA LIMITED</t>
  </si>
  <si>
    <t>NIDADAVOLE</t>
  </si>
  <si>
    <t>MATTA SIVA KUMAR</t>
  </si>
  <si>
    <t>AET LABORATORIES PVT LTD</t>
  </si>
  <si>
    <t>VEERANKI VENKATA PHANENDRA KUMAR</t>
  </si>
  <si>
    <t>MYLAN LABORATORIES LIMITED</t>
  </si>
  <si>
    <t>SIVA SUBRAHMANYAM</t>
  </si>
  <si>
    <t>HANUMANTHU SUDHARSANA RAO</t>
  </si>
  <si>
    <t>INATECH INDIA PRIVATE LIMITED</t>
  </si>
  <si>
    <t>SRIKAKULAM</t>
  </si>
  <si>
    <t>RANJAN KUMAR</t>
  </si>
  <si>
    <t>NTPC LIMITED</t>
  </si>
  <si>
    <t>RAMAGUNDAM</t>
  </si>
  <si>
    <t>GOLLAMARI MARY PRIYANKA</t>
  </si>
  <si>
    <t>THOMSON REUTERS INDIA PRIVATE LIMITED</t>
  </si>
  <si>
    <t>MALIGI REDDY BHARGAVA REDDY</t>
  </si>
  <si>
    <t>COMPUTER GENERATED SOLUTIONS INDIA PRIVATE LTD</t>
  </si>
  <si>
    <t>DUNUKUNALA SAI KIRAN JI</t>
  </si>
  <si>
    <t>BANANA RAMU NAIDU</t>
  </si>
  <si>
    <t>DR REDDYS LABORATORIES LIMITED</t>
  </si>
  <si>
    <t>REGULA NAVEEN</t>
  </si>
  <si>
    <t>BA Continuum India Pvt. Ltd.</t>
  </si>
  <si>
    <t>TULLURT BHARATH KUMAR</t>
  </si>
  <si>
    <t>SAI SINDHU MADICHERLA</t>
  </si>
  <si>
    <t>CLOUD4C SERVICES PRIVATE LIMITED</t>
  </si>
  <si>
    <t>PEDIGINATI SAI PRASANTH</t>
  </si>
  <si>
    <t>CARELON GLOBAL SOLUTIONS INDIA LLP</t>
  </si>
  <si>
    <t>NELLORE</t>
  </si>
  <si>
    <t>RAMBHATLA APARNA</t>
  </si>
  <si>
    <t>CONDUENT BUSINESS SERVICES INDIA LLP</t>
  </si>
  <si>
    <t>BYAGARI JANGAIAH</t>
  </si>
  <si>
    <t>ILLURI RAMESH</t>
  </si>
  <si>
    <t xml:space="preserve">MSN LABORATORIES PVT </t>
  </si>
  <si>
    <t>REGOTI AJAY KUMAR</t>
  </si>
  <si>
    <t>TECH MAHINDRA LIMITED</t>
  </si>
  <si>
    <t>SURYAPRT</t>
  </si>
  <si>
    <t>BHAVYA C N</t>
  </si>
  <si>
    <t>U S BIOMEDICAL SYSTEMS INDIA PVTV LTD</t>
  </si>
  <si>
    <t>UPPALURI SREENIVASULA REDDY</t>
  </si>
  <si>
    <t>SUTHERLAND GLOBAL SERVICES PRIVATE LIMITED</t>
  </si>
  <si>
    <t>MIRZA AZHARUDDIN</t>
  </si>
  <si>
    <t>NTT DATA GLOBAL DELIVERY SERVICES PVT LTD</t>
  </si>
  <si>
    <t>THAPOSH GHOSH</t>
  </si>
  <si>
    <t>SHELL INDIA MARKETS PRIVATE LIMITED</t>
  </si>
  <si>
    <t>THIGARAM SUBBA RAYUDU</t>
  </si>
  <si>
    <t>TOSHIBA JOHNSON ELEVATORS (INDIA) PRIVATE LIMITED</t>
  </si>
  <si>
    <t>ALLU SIVA SANKARA VENKATARAMANA</t>
  </si>
  <si>
    <t>WELLS FARGO INTERNATIONAL SERVICES PRIVATE LIMITED</t>
  </si>
  <si>
    <t>TANUKU SREEDIVYA</t>
  </si>
  <si>
    <t>HCL TECHNOLOGIES LTD</t>
  </si>
  <si>
    <t>PASUNOOTI AKHIL KUMAR</t>
  </si>
  <si>
    <t>Cognizant technology solutions india private limited</t>
  </si>
  <si>
    <t>BANRU LEELA</t>
  </si>
  <si>
    <t>R1 RCM GLOBAM</t>
  </si>
  <si>
    <t>NAGULAGARI SANTHOSH KUMAR</t>
  </si>
  <si>
    <t>EEDARAPALLI NAVEEN VARMA</t>
  </si>
  <si>
    <t>T RAMALOKESHWAR REDDY</t>
  </si>
  <si>
    <t>CAPGEMINI TECHNOLOGY SERVICES INDIA PVT LTD</t>
  </si>
  <si>
    <t>NAKKALADINNE MADHU BABU</t>
  </si>
  <si>
    <t>COFORGE LTD</t>
  </si>
  <si>
    <t>SAI KRISHNA S</t>
  </si>
  <si>
    <t>ADP PVT LIMITED</t>
  </si>
  <si>
    <t>TADEPALLIGUDEM</t>
  </si>
  <si>
    <t>PENUVATHI MANI RAM CHANDU</t>
  </si>
  <si>
    <t>ANAKAPALLI</t>
  </si>
  <si>
    <t>EXIDA ESTROL PINTO</t>
  </si>
  <si>
    <t>FTD INDIA PRIVATE LIMITED</t>
  </si>
  <si>
    <t>PALADI RAMESH</t>
  </si>
  <si>
    <t>VENKATA RAMANA KUMAR DWIBHASHYAM</t>
  </si>
  <si>
    <t>KOTAK MAHINDRA LIFE INSURANCE COMPANY LIMITED</t>
  </si>
  <si>
    <t>PATHLAVATH RAMULU</t>
  </si>
  <si>
    <t>PULIVARTI BHAVYA SREE</t>
  </si>
  <si>
    <t>NIZAM`S INSTITUTE OF MEDICAL SCIENCES</t>
  </si>
  <si>
    <t>CHALLA RAKESH</t>
  </si>
  <si>
    <t>L &amp; T COMPANY</t>
  </si>
  <si>
    <t>LAVETI HEMANTHA KUMAR</t>
  </si>
  <si>
    <t>Accenture Solutions Private Limited</t>
  </si>
  <si>
    <t>PALACOLE</t>
  </si>
  <si>
    <t>MOHHAMMED FARRED</t>
  </si>
  <si>
    <t>KARBURG LMT</t>
  </si>
  <si>
    <t>SABITHA</t>
  </si>
  <si>
    <t>DATA MARSHALL PRIVATE LIMITED</t>
  </si>
  <si>
    <t xml:space="preserve">JOSHI SAI SURAJ </t>
  </si>
  <si>
    <t xml:space="preserve">AATRAL TECHNOLOGIES INDIA PVT LTD </t>
  </si>
  <si>
    <t>NIZAMADAN</t>
  </si>
  <si>
    <t>SHABEER MOHAMMAD</t>
  </si>
  <si>
    <t>SATHUPALLI</t>
  </si>
  <si>
    <t>NAMBURI RAMA GOPALA KRISHNA MURTHY</t>
  </si>
  <si>
    <t>NICHINO INDIA PRIVATE LIMITED</t>
  </si>
  <si>
    <t>NALIKELA VINEETH CHANDRA</t>
  </si>
  <si>
    <t>L&amp;T TECHNOLOGY SERVICES LIMITED</t>
  </si>
  <si>
    <t>MAGHA NAGA DURGA BHAVANI</t>
  </si>
  <si>
    <t>SHAIK IBRAHIM</t>
  </si>
  <si>
    <t>PACT SOFTWARE SERVICES PRIVATE LIMITED</t>
  </si>
  <si>
    <t>P VINAY KUMAR</t>
  </si>
  <si>
    <t>WIPRO LTD</t>
  </si>
  <si>
    <t>KUKRUGONDA JEEVAN REDDY</t>
  </si>
  <si>
    <t>HINDWARE LIMITED</t>
  </si>
  <si>
    <t>ABDUL AZIZ</t>
  </si>
  <si>
    <t>KIRLA LAKSHMI PRIYA</t>
  </si>
  <si>
    <t>IMS HEALTH ANALYTICS SERVICES PRIVATE LIMITED</t>
  </si>
  <si>
    <t>RAJAMAHENDRAVARAM</t>
  </si>
  <si>
    <t xml:space="preserve">SHADDEER KHAN </t>
  </si>
  <si>
    <t>PRIMUS GLIBAL TECHNOLIGIES PVT LTD</t>
  </si>
  <si>
    <t>STHALAM VINAY KUMAR</t>
  </si>
  <si>
    <t>SAI LIFE SCIENCES LIMITED</t>
  </si>
  <si>
    <t xml:space="preserve">BADDU VITAL KANTH </t>
  </si>
  <si>
    <t>HTC GLOBAL SERVICE INDIA PVT</t>
  </si>
  <si>
    <t>KALAKOTA SRAVANI</t>
  </si>
  <si>
    <t xml:space="preserve">BANKAPALLI JAGADEESH </t>
  </si>
  <si>
    <t>EVOKE TECHNOLOGIES PVT LTD</t>
  </si>
  <si>
    <t>SOMA VISHNU KOWSHIK</t>
  </si>
  <si>
    <t>Bahwan cybertek private limited</t>
  </si>
  <si>
    <t>SIRIGIRI RAVI KUMAR</t>
  </si>
  <si>
    <t>CBRE SOUTH ASIA PRIVATE LIMITED</t>
  </si>
  <si>
    <t>UTTY KEERTHANA</t>
  </si>
  <si>
    <t>SANATA SOFTWARE LTD</t>
  </si>
  <si>
    <t>MOLUGURI NARESH</t>
  </si>
  <si>
    <t>JUBILANT FOODWORKS LTD.</t>
  </si>
  <si>
    <t xml:space="preserve">MELISA SHIRLEY LUIS </t>
  </si>
  <si>
    <t>DELOITTE CONSULTING INDIA PVT LTD</t>
  </si>
  <si>
    <t>RANGARAJU SAIKIRAN</t>
  </si>
  <si>
    <t>NOVARTIS HEALTHCARE PRIVATE LIMITED</t>
  </si>
  <si>
    <t>DAREDLA SRINIVASA REDDY</t>
  </si>
  <si>
    <t>BONTHU ANANTHABIMA RAJU</t>
  </si>
  <si>
    <t>VISAKA INDUSTRIS</t>
  </si>
  <si>
    <t>Chalamalasetty Durga Prasad</t>
  </si>
  <si>
    <t>IBM</t>
  </si>
  <si>
    <t>DHARMAVARAPU SHRAVAN</t>
  </si>
  <si>
    <t xml:space="preserve">MIDIDODDI SAI SRIKANTH </t>
  </si>
  <si>
    <t>OMEGA HEALTHCARE MANAGEMENT SERVICES PVT LTD</t>
  </si>
  <si>
    <t>RAMAGUNDEM</t>
  </si>
  <si>
    <t xml:space="preserve">SAI LOKESHWAR KOTHAPALLI </t>
  </si>
  <si>
    <t>MACHINA SOWMYA</t>
  </si>
  <si>
    <t>NARAYANA NAGA RAJU</t>
  </si>
  <si>
    <t>ASTRAZENECA INDIA PVT LTD</t>
  </si>
  <si>
    <t>NALLABOLU MALLIKARJUNA REDDY</t>
  </si>
  <si>
    <t>ORACLE SOLUTION SERVICES PVT LTD</t>
  </si>
  <si>
    <t>GUNDAPU VENUGOPALA RAO</t>
  </si>
  <si>
    <t>THE WATERBASE LIMITED</t>
  </si>
  <si>
    <t>TALLAPUREDDY VINOD REDDY</t>
  </si>
  <si>
    <t>NADIGAMA</t>
  </si>
  <si>
    <t>VIDIDHINEENI KRISHNAKAR</t>
  </si>
  <si>
    <t xml:space="preserve">WARANGAL </t>
  </si>
  <si>
    <t>KAMERA PAVAN</t>
  </si>
  <si>
    <t>APPA SRIRAMYA ROYAL</t>
  </si>
  <si>
    <t>Inspirage Software Consulting Pvt Ltd</t>
  </si>
  <si>
    <t>ANTHAPUR</t>
  </si>
  <si>
    <t>VANKUDOTH SHIRISHA</t>
  </si>
  <si>
    <t>CANARA BANK</t>
  </si>
  <si>
    <t>K VIJAYA DURGA</t>
  </si>
  <si>
    <t xml:space="preserve">V GAYATHRI DEVI </t>
  </si>
  <si>
    <t>BENJARAM MAHENDAR REDDY</t>
  </si>
  <si>
    <t>POTLURI NEELIMA</t>
  </si>
  <si>
    <t>Synchrony International Services Private Limited</t>
  </si>
  <si>
    <t>LAM ARUNA KUMARI</t>
  </si>
  <si>
    <t>CH BRAHMA REDDY</t>
  </si>
  <si>
    <t>HCL TECH LTD</t>
  </si>
  <si>
    <t>VINUKONDA</t>
  </si>
  <si>
    <t>KARUKURI ANJANI</t>
  </si>
  <si>
    <t>SREENU POTHINA</t>
  </si>
  <si>
    <t>GSK INDIA GLOBAL SERVICES PVT LTD</t>
  </si>
  <si>
    <t>YADAVILLI SOWJANYA</t>
  </si>
  <si>
    <t xml:space="preserve">POLAVARAPU NOOKA RAJU </t>
  </si>
  <si>
    <t>LOGGIN DATE</t>
  </si>
  <si>
    <t>APL NO</t>
  </si>
  <si>
    <t>CUSTOMER NAME</t>
  </si>
  <si>
    <t>RCAS NO</t>
  </si>
  <si>
    <t>COMPANY NAME</t>
  </si>
  <si>
    <t>CATEGORY</t>
  </si>
  <si>
    <t>D LOAN AMT</t>
  </si>
  <si>
    <t>TENURE</t>
  </si>
  <si>
    <t>DISB DATE</t>
  </si>
  <si>
    <t>RM NAME</t>
  </si>
  <si>
    <t>INSURANCE AMT</t>
  </si>
  <si>
    <t>CASE</t>
  </si>
  <si>
    <t>O/S AMT</t>
  </si>
  <si>
    <t>LAN A/C NO</t>
  </si>
  <si>
    <t>AMOUNT</t>
  </si>
  <si>
    <t>EP003861683</t>
  </si>
  <si>
    <t>REVOORI VENKATESH</t>
  </si>
  <si>
    <t>R-05224403-L</t>
  </si>
  <si>
    <t>DELICATESSEN ENGINEERING SERVICES PVT LTD</t>
  </si>
  <si>
    <t>SNSA</t>
  </si>
  <si>
    <t>HYD</t>
  </si>
  <si>
    <t>MAQSOOD</t>
  </si>
  <si>
    <t>FIN</t>
  </si>
  <si>
    <t>NA</t>
  </si>
  <si>
    <t>LPHYD00048413562</t>
  </si>
  <si>
    <t>EP003875502</t>
  </si>
  <si>
    <t>JUPAKA JAGADEESHWAR</t>
  </si>
  <si>
    <t>R-05238823-L</t>
  </si>
  <si>
    <t>SBI CARDS AND PAYMENT SERVICES LTD</t>
  </si>
  <si>
    <t>SNEL</t>
  </si>
  <si>
    <t>VIJAYWADA</t>
  </si>
  <si>
    <t>S.VENKAT</t>
  </si>
  <si>
    <t>LPVJW00048427942</t>
  </si>
  <si>
    <t>EP003788277</t>
  </si>
  <si>
    <t>R-05169767-L</t>
  </si>
  <si>
    <t>SUREMINDS SOLUTIONS PVT LTD</t>
  </si>
  <si>
    <t>LPWNL00048434786</t>
  </si>
  <si>
    <t>EP003916515</t>
  </si>
  <si>
    <t>POTHULA PRADEEP REDDY</t>
  </si>
  <si>
    <t>R-05267883-L</t>
  </si>
  <si>
    <t>EPAM SYSTEMS INDIA PRIVATE LIMITED</t>
  </si>
  <si>
    <t>SNSP</t>
  </si>
  <si>
    <t>COBT</t>
  </si>
  <si>
    <t>4000000-324212=3675788</t>
  </si>
  <si>
    <t>LPHYD00048441567</t>
  </si>
  <si>
    <t>EP003917839</t>
  </si>
  <si>
    <t>GUMMIDI SHANKARAO</t>
  </si>
  <si>
    <t>R-05268964-L</t>
  </si>
  <si>
    <t>S V S PROJECTS INDIA PVT LTD </t>
  </si>
  <si>
    <t>LPHYD00048444297</t>
  </si>
  <si>
    <t>EP003856643</t>
  </si>
  <si>
    <t>BOILI SUNDEEP</t>
  </si>
  <si>
    <t>R-05228094-L</t>
  </si>
  <si>
    <t>1200000-819423=380577</t>
  </si>
  <si>
    <t>LPHYD00048446972</t>
  </si>
  <si>
    <t>EP003856934</t>
  </si>
  <si>
    <t>KOMATI RAMYA</t>
  </si>
  <si>
    <t>R-05220074-L</t>
  </si>
  <si>
    <t>TATA TECHNOLOGIES</t>
  </si>
  <si>
    <t>LPHYD00048451388</t>
  </si>
  <si>
    <t>EP003810852</t>
  </si>
  <si>
    <t>R-05198408-L</t>
  </si>
  <si>
    <t>MAIVA PHARMA PVT LTD</t>
  </si>
  <si>
    <t>BANGLORE</t>
  </si>
  <si>
    <t>LPBNG00048460716</t>
  </si>
  <si>
    <t>EP003896041</t>
  </si>
  <si>
    <t>SUMARAJAN PRAMOD KUMAR</t>
  </si>
  <si>
    <t>R-05255485-L</t>
  </si>
  <si>
    <t>SOUTH CENTRAL RAILWAY</t>
  </si>
  <si>
    <t>LPHYD00048463236</t>
  </si>
  <si>
    <t>EP003901740</t>
  </si>
  <si>
    <t>SANKARA RAO KORADA</t>
  </si>
  <si>
    <t>R-05254172-L</t>
  </si>
  <si>
    <t>GOVERNMENT OF INDIA</t>
  </si>
  <si>
    <t>SNGO</t>
  </si>
  <si>
    <t>VIZIANAGARAM</t>
  </si>
  <si>
    <t>EXBT</t>
  </si>
  <si>
    <t>LPVNM00048469619</t>
  </si>
  <si>
    <t>EP003915373</t>
  </si>
  <si>
    <t>JETTABOINA SRINATH</t>
  </si>
  <si>
    <t>R-05267813-L</t>
  </si>
  <si>
    <t>COGNIDA PRIVATE LIMITED</t>
  </si>
  <si>
    <t>LPHYD00048470690</t>
  </si>
  <si>
    <t>1ST-AUGUST-2023</t>
  </si>
  <si>
    <t>EP003946553</t>
  </si>
  <si>
    <t>GORLE SRAVANI JYOTHI</t>
  </si>
  <si>
    <t>R-05295337-L</t>
  </si>
  <si>
    <t>TATA CONSULTANCY SERVICES</t>
  </si>
  <si>
    <t>LPHYD00048484309</t>
  </si>
  <si>
    <t>EP003955743</t>
  </si>
  <si>
    <t>PENUGONDA SAI PHANEENDRA</t>
  </si>
  <si>
    <t>R-05298694-L</t>
  </si>
  <si>
    <t>MOTOROLA SOLUTIONS INDIA PVT LTD</t>
  </si>
  <si>
    <t>LPHYD00048489002</t>
  </si>
  <si>
    <t>EP003808102</t>
  </si>
  <si>
    <t>R-05184124-L</t>
  </si>
  <si>
    <t>LM WIND BLADES INDIA PVT LTD</t>
  </si>
  <si>
    <t>LPCDP00048491070</t>
  </si>
  <si>
    <t>EP003941823</t>
  </si>
  <si>
    <t>RAMAKKAPET AVINASH</t>
  </si>
  <si>
    <t>R-05285959-L</t>
  </si>
  <si>
    <t>LPHYD00048491913</t>
  </si>
  <si>
    <t>EP003980666</t>
  </si>
  <si>
    <t>R-05319981-L</t>
  </si>
  <si>
    <t>ORACLE INDIA PVT LTD</t>
  </si>
  <si>
    <t>WEST GODAVARI</t>
  </si>
  <si>
    <t>LPWGO00048503422</t>
  </si>
  <si>
    <t>EP003975027</t>
  </si>
  <si>
    <t>RAHMATH AHMED KHAN</t>
  </si>
  <si>
    <t>R-05310831-L</t>
  </si>
  <si>
    <t>HTC GLOBAL SERVICES INDIA PVT LTD</t>
  </si>
  <si>
    <t>LPHYD00048503508</t>
  </si>
  <si>
    <t>EP003957311</t>
  </si>
  <si>
    <t>KAMANI RAKESH</t>
  </si>
  <si>
    <t>R-05298501-L</t>
  </si>
  <si>
    <t>IBM INDIA PVT LTD</t>
  </si>
  <si>
    <t>LPHYD00048511268</t>
  </si>
  <si>
    <t>EP003970491</t>
  </si>
  <si>
    <t>KANKATALA RAMAKOTESWARA RAO</t>
  </si>
  <si>
    <t>R-05311213-L</t>
  </si>
  <si>
    <t>AUROBINDO PHARMA LTD</t>
  </si>
  <si>
    <t>LPHYD00048511660</t>
  </si>
  <si>
    <t>EP003929259</t>
  </si>
  <si>
    <t>BOYALA KISHORE KUMAR REDDY</t>
  </si>
  <si>
    <t>R-05299537-L</t>
  </si>
  <si>
    <t>GEMINI CONSULTING AND SERVICES INDIA PVT LTD</t>
  </si>
  <si>
    <t>3500000-580220=2919780</t>
  </si>
  <si>
    <t>LPHYD00048511819</t>
  </si>
  <si>
    <t>EP003995882</t>
  </si>
  <si>
    <t>BATTU NAGENDER</t>
  </si>
  <si>
    <t>R-05333240-L</t>
  </si>
  <si>
    <t>JAYALUKKAS INDIA LTD</t>
  </si>
  <si>
    <t>LPHYD00048513148</t>
  </si>
  <si>
    <t>EP003942424</t>
  </si>
  <si>
    <t>SAMIREDDY NARSI REDDY</t>
  </si>
  <si>
    <t>R-05291868-L</t>
  </si>
  <si>
    <t>NATCO PHARMA LTD</t>
  </si>
  <si>
    <t>LPHYD00048515346</t>
  </si>
  <si>
    <t>EP003979749</t>
  </si>
  <si>
    <t>BANTU LEENA</t>
  </si>
  <si>
    <t>R-05322405-L</t>
  </si>
  <si>
    <t>R1 RCM GLOBAL PVT LTD</t>
  </si>
  <si>
    <t>LPHYD00048518569</t>
  </si>
  <si>
    <t>EP003973439</t>
  </si>
  <si>
    <t>SHAIK IBRAHIM MOHAMMAD</t>
  </si>
  <si>
    <t>R-05310556-L</t>
  </si>
  <si>
    <t>LPHYD00048519101</t>
  </si>
  <si>
    <t>EP003977231</t>
  </si>
  <si>
    <t>KOTA VEERA VENKATA SATYA RAHUL</t>
  </si>
  <si>
    <t>R-05313595-L</t>
  </si>
  <si>
    <t>VALUEMOMENTUM SOFTWARE SERVICES PVT LTD</t>
  </si>
  <si>
    <t>LPHYD00048518331</t>
  </si>
  <si>
    <t>EP003949466</t>
  </si>
  <si>
    <t>JOSHI SAI SURAJ</t>
  </si>
  <si>
    <t>R-05291397-L</t>
  </si>
  <si>
    <t>AATRAL TECHNOLOGIES INDIA PVT LTD</t>
  </si>
  <si>
    <t>SNOP</t>
  </si>
  <si>
    <t>NIZAMABAD</t>
  </si>
  <si>
    <t>LPNZM00048522511</t>
  </si>
  <si>
    <t>EP004006299</t>
  </si>
  <si>
    <t>PANDITI STELLA PARUSHA</t>
  </si>
  <si>
    <t>R-05335527-L</t>
  </si>
  <si>
    <t>CORROHEALTH INFOTECH PVT LTD</t>
  </si>
  <si>
    <t>LPHYD00048523212</t>
  </si>
  <si>
    <t>EP003982673</t>
  </si>
  <si>
    <t>VELLATURI VIJAYA KRISHNA</t>
  </si>
  <si>
    <t>R-05319692-L</t>
  </si>
  <si>
    <t>CAPGEMINI TECHNOLOGY SERVICES INDIA LTD</t>
  </si>
  <si>
    <t>JAYAKRISHNA</t>
  </si>
  <si>
    <t>LPBAP00048524324</t>
  </si>
  <si>
    <t>EP003954519</t>
  </si>
  <si>
    <t>THAMMINENI MAMATHA</t>
  </si>
  <si>
    <t>R-05297109-L</t>
  </si>
  <si>
    <t>LPHYD00048525078</t>
  </si>
  <si>
    <t>EP003992547</t>
  </si>
  <si>
    <t>MAILAWARAPU NAGABHUSHANAM</t>
  </si>
  <si>
    <t>R-05326128-L</t>
  </si>
  <si>
    <t>QUADRANT RESOURCES PVT LTD</t>
  </si>
  <si>
    <t>LPHYD00048526711</t>
  </si>
  <si>
    <t>EP003983183</t>
  </si>
  <si>
    <t>R-05332644-L</t>
  </si>
  <si>
    <t>LPHYD00048534704</t>
  </si>
  <si>
    <t>EP003947736</t>
  </si>
  <si>
    <t>E T MADHU SUDHAN</t>
  </si>
  <si>
    <t>R-05295862-L</t>
  </si>
  <si>
    <t>CHITTOOR</t>
  </si>
  <si>
    <t>JAYACHANDRA</t>
  </si>
  <si>
    <t>LPCTT00048536314</t>
  </si>
  <si>
    <t>EP003976481</t>
  </si>
  <si>
    <t>R-05311249-L</t>
  </si>
  <si>
    <t>L&amp;T TECHNOLOGY SERVICES LTD</t>
  </si>
  <si>
    <t>LPHYD00048537377</t>
  </si>
  <si>
    <t>EP003993336</t>
  </si>
  <si>
    <t>R-05326227-L</t>
  </si>
  <si>
    <t>TELANGANA STATE POWER GENERATION CORPORATION LTD</t>
  </si>
  <si>
    <t>KHAMMAM</t>
  </si>
  <si>
    <t>LPKHA00048542215</t>
  </si>
  <si>
    <t>EP004062635</t>
  </si>
  <si>
    <t>VELPULA SRINU</t>
  </si>
  <si>
    <t>R-05377828-L</t>
  </si>
  <si>
    <t>INTEL TECHNOLOGY INDIA PVT LTD</t>
  </si>
  <si>
    <t>LPOGE00048543020</t>
  </si>
  <si>
    <t>EP003982539</t>
  </si>
  <si>
    <t>GATTAGALLA NAGESH</t>
  </si>
  <si>
    <t>R-05320092-L</t>
  </si>
  <si>
    <t>KOTAK MAHINDRA BANK LTD</t>
  </si>
  <si>
    <t>1700000-163435=1536565</t>
  </si>
  <si>
    <t>LPHYD00048553788</t>
  </si>
  <si>
    <t>EP004022146</t>
  </si>
  <si>
    <t>BARINALA PRABHAKARA</t>
  </si>
  <si>
    <t>R-05352672-L</t>
  </si>
  <si>
    <t>LPHYD00048554059</t>
  </si>
  <si>
    <t>EP004002416</t>
  </si>
  <si>
    <t>R-05335106-L</t>
  </si>
  <si>
    <t>LPHYD00048554193</t>
  </si>
  <si>
    <t>EP004050659</t>
  </si>
  <si>
    <t>ADHI SHESHA VISWANATH KOKA</t>
  </si>
  <si>
    <t>R-05367817-L</t>
  </si>
  <si>
    <t>VITECH SYSTEMS ASIA PVT LTD</t>
  </si>
  <si>
    <t>LPHYD00048556988</t>
  </si>
  <si>
    <t>EP004071533</t>
  </si>
  <si>
    <t>GANGULA SAIBABU</t>
  </si>
  <si>
    <t>R-05383370-L</t>
  </si>
  <si>
    <t>VARSITY EDUCATION MANAGEMENT PVTLTD</t>
  </si>
  <si>
    <t>SNST</t>
  </si>
  <si>
    <t>LPHYD00048558541</t>
  </si>
  <si>
    <t>EP004009803</t>
  </si>
  <si>
    <t>R-05339713-L</t>
  </si>
  <si>
    <t>ASTRAZENEA INDIA PVT LTD</t>
  </si>
  <si>
    <t>CHENNAI</t>
  </si>
  <si>
    <t>LPKRM00048562689</t>
  </si>
  <si>
    <t>EP004028621</t>
  </si>
  <si>
    <t>R-05360488-L</t>
  </si>
  <si>
    <t>LPHYD00048562329</t>
  </si>
  <si>
    <t>EP004017914</t>
  </si>
  <si>
    <t>SOKKAM NARESH</t>
  </si>
  <si>
    <t>R-05353089-L</t>
  </si>
  <si>
    <t>LPHYD00048562870</t>
  </si>
  <si>
    <t>EP004030710</t>
  </si>
  <si>
    <t>VANAMA SANJAY</t>
  </si>
  <si>
    <t>R-05353183-L</t>
  </si>
  <si>
    <t>1500000-305554=1194446</t>
  </si>
  <si>
    <t>LPHYD00048565751</t>
  </si>
  <si>
    <t>SRNO</t>
  </si>
  <si>
    <t>LOS NO</t>
  </si>
  <si>
    <t>DATE</t>
  </si>
  <si>
    <t>GROSS</t>
  </si>
  <si>
    <t>TOP UP</t>
  </si>
  <si>
    <t>NET</t>
  </si>
  <si>
    <t>CAT</t>
  </si>
  <si>
    <t>STATE</t>
  </si>
  <si>
    <t>PAYOUT %</t>
  </si>
  <si>
    <t>WFH DEDUCTION</t>
  </si>
  <si>
    <t>NET %</t>
  </si>
  <si>
    <t>GROSS PAYOUT</t>
  </si>
  <si>
    <t>TDS</t>
  </si>
  <si>
    <t>NET PAYOUT</t>
  </si>
  <si>
    <t>ICICI BANK JULY 21 TO AUG 20 2023</t>
  </si>
  <si>
    <t>SHABEER  MOHAMMAD</t>
  </si>
  <si>
    <t>GOVT</t>
  </si>
  <si>
    <t>Telangana</t>
  </si>
  <si>
    <t>Andhra Pradesh</t>
  </si>
  <si>
    <t>Focus</t>
  </si>
  <si>
    <t>VELPULA  SRINU</t>
  </si>
  <si>
    <t>GORRE  SUMANTH</t>
  </si>
  <si>
    <t>JUPAKA  JAGADEESHWAR</t>
  </si>
  <si>
    <t>PVT</t>
  </si>
  <si>
    <t>BAPATLA</t>
  </si>
  <si>
    <t>KANCHIPURAM</t>
  </si>
  <si>
    <t>ONGOLE</t>
  </si>
  <si>
    <t>NIZAMABAD (A.P)</t>
  </si>
  <si>
    <t>Tamil Nadu</t>
  </si>
  <si>
    <t>MAILAWARAPU  NAGABHUSHANAM</t>
  </si>
  <si>
    <t>BARINALA  PRABHAKARA</t>
  </si>
  <si>
    <t>SOKKAM  NARESH</t>
  </si>
  <si>
    <t>VANAMA  SANJAY</t>
  </si>
  <si>
    <t>BANTU  LEENA</t>
  </si>
  <si>
    <t>BATTU  NAGENDER</t>
  </si>
  <si>
    <t>Panditi Stella Parusha</t>
  </si>
  <si>
    <t>THAMMINENI  MAMATHA</t>
  </si>
  <si>
    <t>KAMANI  RAKESH</t>
  </si>
  <si>
    <t>PALADI  RAMESH</t>
  </si>
  <si>
    <t>GATTAGALLA  NAGESH</t>
  </si>
  <si>
    <t>VANKUDOTH  SHIRISHA</t>
  </si>
  <si>
    <t>KALAKOTA  SRAVANI</t>
  </si>
  <si>
    <t>ADHISHESHA VISWANATH KOKA</t>
  </si>
  <si>
    <t>GANGULA  SAIBABU</t>
  </si>
  <si>
    <t>KOMATI  RAMYA</t>
  </si>
  <si>
    <t>REVOORI  VENKATESH</t>
  </si>
  <si>
    <t>BOILI  SUNDEEP</t>
  </si>
  <si>
    <t>R  MADHUSUDHAN</t>
  </si>
  <si>
    <t>JETTABOINA  SRINATH</t>
  </si>
  <si>
    <t>RAMAKKAPET  AVINASH</t>
  </si>
  <si>
    <t>GUMMIDI  SHANKARARAO</t>
  </si>
  <si>
    <t>NARSIREDDY SOMI REDDY</t>
  </si>
  <si>
    <t>HYDERABAD</t>
  </si>
  <si>
    <t>Karnataka</t>
  </si>
  <si>
    <t>Metro</t>
  </si>
  <si>
    <t>TOTAL</t>
  </si>
  <si>
    <t>WFH</t>
  </si>
  <si>
    <t>HDFC JULY 24 2022 TO 23 AUG  2023</t>
  </si>
  <si>
    <t>143473411</t>
  </si>
  <si>
    <t>25-Jul-23</t>
  </si>
  <si>
    <t>144419205</t>
  </si>
  <si>
    <t>23-Aug-23</t>
  </si>
  <si>
    <t>143325256</t>
  </si>
  <si>
    <t>01-Aug-23</t>
  </si>
  <si>
    <t>144198718</t>
  </si>
  <si>
    <t>22-Aug-23</t>
  </si>
  <si>
    <t>144143416</t>
  </si>
  <si>
    <t>10-Aug-23</t>
  </si>
  <si>
    <t>144203192</t>
  </si>
  <si>
    <t>14-Aug-23</t>
  </si>
  <si>
    <t>143727623</t>
  </si>
  <si>
    <t>26-Jul-23</t>
  </si>
  <si>
    <t>144062543</t>
  </si>
  <si>
    <t>143551221</t>
  </si>
  <si>
    <t>02-Aug-23</t>
  </si>
  <si>
    <t>144059795</t>
  </si>
  <si>
    <t>17-Aug-23</t>
  </si>
  <si>
    <t>143616354</t>
  </si>
  <si>
    <t>143949073</t>
  </si>
  <si>
    <t>08-Aug-23</t>
  </si>
  <si>
    <t>144439958</t>
  </si>
  <si>
    <t>NALIGALA BHANUVARA KUMAR</t>
  </si>
  <si>
    <t>BYAGARI  JANGAIAH</t>
  </si>
  <si>
    <t>PATHLAVATH  RAMULU</t>
  </si>
  <si>
    <t>CHARTHI DURGAPRASAD RAO</t>
  </si>
  <si>
    <t>K  VIJAYADURGA</t>
  </si>
  <si>
    <t>MOHAMMAD  MUSTHAFA</t>
  </si>
  <si>
    <t>RANJAN  KUMAR</t>
  </si>
  <si>
    <t>VIDIDHINEENI  KRISHNAKAR</t>
  </si>
  <si>
    <t>SECUNDERABAD</t>
  </si>
  <si>
    <t>SATTUPALLI</t>
  </si>
  <si>
    <t>TELANGANA</t>
  </si>
  <si>
    <t>10.5</t>
  </si>
  <si>
    <t>10.75</t>
  </si>
  <si>
    <t>11.25</t>
  </si>
  <si>
    <t>11.5</t>
  </si>
  <si>
    <t>RATE</t>
  </si>
  <si>
    <t>143582743</t>
  </si>
  <si>
    <t>28-Jul-23</t>
  </si>
  <si>
    <t>143489243</t>
  </si>
  <si>
    <t>16-Aug-23</t>
  </si>
  <si>
    <t>SEP</t>
  </si>
  <si>
    <t>144326382</t>
  </si>
  <si>
    <t>143594810</t>
  </si>
  <si>
    <t>144227426</t>
  </si>
  <si>
    <t>15-Aug-23</t>
  </si>
  <si>
    <t>143640854</t>
  </si>
  <si>
    <t>144046382</t>
  </si>
  <si>
    <t>19-Aug-23</t>
  </si>
  <si>
    <t>144001770</t>
  </si>
  <si>
    <t>144131904</t>
  </si>
  <si>
    <t>11-Aug-23</t>
  </si>
  <si>
    <t>144326472</t>
  </si>
  <si>
    <t>144251412</t>
  </si>
  <si>
    <t>144403763</t>
  </si>
  <si>
    <t>144132873</t>
  </si>
  <si>
    <t>143599717</t>
  </si>
  <si>
    <t>143329496</t>
  </si>
  <si>
    <t>144457750</t>
  </si>
  <si>
    <t>144550703</t>
  </si>
  <si>
    <t>21-Aug-23</t>
  </si>
  <si>
    <t>144211188</t>
  </si>
  <si>
    <t>144332202</t>
  </si>
  <si>
    <t>144052044</t>
  </si>
  <si>
    <t>144086130</t>
  </si>
  <si>
    <t>18-Aug-23</t>
  </si>
  <si>
    <t>144125497</t>
  </si>
  <si>
    <t>09-Aug-23</t>
  </si>
  <si>
    <t>143944862</t>
  </si>
  <si>
    <t>03-Aug-23</t>
  </si>
  <si>
    <t>143858968</t>
  </si>
  <si>
    <t>144356323</t>
  </si>
  <si>
    <t>143749138</t>
  </si>
  <si>
    <t>05-Aug-23</t>
  </si>
  <si>
    <t>144005375</t>
  </si>
  <si>
    <t>07-Aug-23</t>
  </si>
  <si>
    <t>144353404</t>
  </si>
  <si>
    <t>143736549</t>
  </si>
  <si>
    <t>24-Jul-23</t>
  </si>
  <si>
    <t>144156610</t>
  </si>
  <si>
    <t>144050095</t>
  </si>
  <si>
    <t>144420625</t>
  </si>
  <si>
    <t>144122351</t>
  </si>
  <si>
    <t>143615751</t>
  </si>
  <si>
    <t>27-Jul-23</t>
  </si>
  <si>
    <t>143708392</t>
  </si>
  <si>
    <t>143633351</t>
  </si>
  <si>
    <t>31-Jul-23</t>
  </si>
  <si>
    <t>143669542</t>
  </si>
  <si>
    <t>144101654</t>
  </si>
  <si>
    <t>144133837</t>
  </si>
  <si>
    <t>144416598</t>
  </si>
  <si>
    <t>144298946</t>
  </si>
  <si>
    <t>144120659</t>
  </si>
  <si>
    <t>20-Aug-23</t>
  </si>
  <si>
    <t>144015328</t>
  </si>
  <si>
    <t>143962834</t>
  </si>
  <si>
    <t>143632957</t>
  </si>
  <si>
    <t>143556634</t>
  </si>
  <si>
    <t>143789199</t>
  </si>
  <si>
    <t>144380995</t>
  </si>
  <si>
    <t>144225581</t>
  </si>
  <si>
    <t>12-Aug-23</t>
  </si>
  <si>
    <t>143996836</t>
  </si>
  <si>
    <t>144159534</t>
  </si>
  <si>
    <t>143820419</t>
  </si>
  <si>
    <t>29-Jul-23</t>
  </si>
  <si>
    <t>143693421</t>
  </si>
  <si>
    <t>143764272</t>
  </si>
  <si>
    <t>143910818</t>
  </si>
  <si>
    <t>144427206</t>
  </si>
  <si>
    <t>144103837</t>
  </si>
  <si>
    <t>143914748</t>
  </si>
  <si>
    <t>04-Aug-23</t>
  </si>
  <si>
    <t>144126643</t>
  </si>
  <si>
    <t>143750010</t>
  </si>
  <si>
    <t>144556568</t>
  </si>
  <si>
    <t>143817245</t>
  </si>
  <si>
    <t>144121099</t>
  </si>
  <si>
    <t>144341129</t>
  </si>
  <si>
    <t>144220962</t>
  </si>
  <si>
    <t>143713540</t>
  </si>
  <si>
    <t>143970574</t>
  </si>
  <si>
    <t>144432561</t>
  </si>
  <si>
    <t>144172199</t>
  </si>
  <si>
    <t>143792917</t>
  </si>
  <si>
    <t>143713559</t>
  </si>
  <si>
    <t>143374390</t>
  </si>
  <si>
    <t>144202604</t>
  </si>
  <si>
    <t>144157589</t>
  </si>
  <si>
    <t>143830228</t>
  </si>
  <si>
    <t>144347824</t>
  </si>
  <si>
    <t>143793925</t>
  </si>
  <si>
    <t>144000960</t>
  </si>
  <si>
    <t>144179672</t>
  </si>
  <si>
    <t>143952280</t>
  </si>
  <si>
    <t>143915535</t>
  </si>
  <si>
    <t>143918295</t>
  </si>
  <si>
    <t>143834834</t>
  </si>
  <si>
    <t>144550965</t>
  </si>
  <si>
    <t>144383291</t>
  </si>
  <si>
    <t>143969062</t>
  </si>
  <si>
    <t>143830140</t>
  </si>
  <si>
    <t>144298708</t>
  </si>
  <si>
    <t>144177448</t>
  </si>
  <si>
    <t>144137049</t>
  </si>
  <si>
    <t>143222014</t>
  </si>
  <si>
    <t>143944704</t>
  </si>
  <si>
    <t>143187947</t>
  </si>
  <si>
    <t>142615026</t>
  </si>
  <si>
    <t>144350004</t>
  </si>
  <si>
    <t>143638152</t>
  </si>
  <si>
    <t>143833374</t>
  </si>
  <si>
    <t>144114438</t>
  </si>
  <si>
    <t>143796709</t>
  </si>
  <si>
    <t>144129230</t>
  </si>
  <si>
    <t>143898919</t>
  </si>
  <si>
    <t>144199165</t>
  </si>
  <si>
    <t>144219172</t>
  </si>
  <si>
    <t>144129964</t>
  </si>
  <si>
    <t>143400425</t>
  </si>
  <si>
    <t>143873040</t>
  </si>
  <si>
    <t>144099690</t>
  </si>
  <si>
    <t>144512417</t>
  </si>
  <si>
    <t>143975620</t>
  </si>
  <si>
    <t>144384575</t>
  </si>
  <si>
    <t>143992518</t>
  </si>
  <si>
    <t>143938103</t>
  </si>
  <si>
    <t>144275172</t>
  </si>
  <si>
    <t>143746466</t>
  </si>
  <si>
    <t>144288089</t>
  </si>
  <si>
    <t>143129420</t>
  </si>
  <si>
    <t>143702042</t>
  </si>
  <si>
    <t>144361865</t>
  </si>
  <si>
    <t>143643818</t>
  </si>
  <si>
    <t>144048668</t>
  </si>
  <si>
    <t>143943802</t>
  </si>
  <si>
    <t>143276455</t>
  </si>
  <si>
    <t>143758495</t>
  </si>
  <si>
    <t>143158907</t>
  </si>
  <si>
    <t>144221664</t>
  </si>
  <si>
    <t>143452761</t>
  </si>
  <si>
    <t>144576049</t>
  </si>
  <si>
    <t>143590605</t>
  </si>
  <si>
    <t>144285792</t>
  </si>
  <si>
    <t>144186005</t>
  </si>
  <si>
    <t>143905315</t>
  </si>
  <si>
    <t>SREENU  POTHINA</t>
  </si>
  <si>
    <t>VELLORE UMA MAHESH</t>
  </si>
  <si>
    <t>CHALLA  RAKESH</t>
  </si>
  <si>
    <t>ASMITA  GUPTA</t>
  </si>
  <si>
    <t>TANUKU  SREEDIVYA</t>
  </si>
  <si>
    <t>RAVIKUMAR  SIRIGIRI</t>
  </si>
  <si>
    <t>BANKAPALLI  JAGADEESH</t>
  </si>
  <si>
    <t>THAPOSH  GHOSH</t>
  </si>
  <si>
    <t>MODEPALLI VISHNU KIRAN</t>
  </si>
  <si>
    <t>MELISA SHIRLEY LUIS</t>
  </si>
  <si>
    <t>VENKATA RAMANAKUMAR DWIBHASHYAM</t>
  </si>
  <si>
    <t>SHAIK  IBRAHIM</t>
  </si>
  <si>
    <t>ILLURI  RAMESH</t>
  </si>
  <si>
    <t>SHABBEER  KHAN</t>
  </si>
  <si>
    <t>DUNUKUNALA SAIKIRAN JI</t>
  </si>
  <si>
    <t>SYED  MOIZUDDIN</t>
  </si>
  <si>
    <t>BASKULA  PURNACHANDER</t>
  </si>
  <si>
    <t>ANIK KUMAR CHAKRAVORTY</t>
  </si>
  <si>
    <t>VV PHANENDRA KUMAR</t>
  </si>
  <si>
    <t>GAYATHRI DEVI VEEROJU</t>
  </si>
  <si>
    <t>AMBATI NAGA VISHNU</t>
  </si>
  <si>
    <t>MOHAMMED  FAREED</t>
  </si>
  <si>
    <t>DHARMAVARAPU  SHRAVAN</t>
  </si>
  <si>
    <t>VEMULA  LAVANYA</t>
  </si>
  <si>
    <t>MANDALAPU  HARISH</t>
  </si>
  <si>
    <t>RAGHAVENDER  KUNA</t>
  </si>
  <si>
    <t>MODEPALLI  SAMRAT</t>
  </si>
  <si>
    <t>ALLU SIVASANKARA VENKATARAMANA</t>
  </si>
  <si>
    <t>UTTY  KEERTHANA</t>
  </si>
  <si>
    <t>MOHAMMED ABDUL AZIZ</t>
  </si>
  <si>
    <t>KARUKURI  ANJANI</t>
  </si>
  <si>
    <t>CHALAMALASETTY DURGA PRASAD</t>
  </si>
  <si>
    <t>RAMESH  PALADI</t>
  </si>
  <si>
    <t>ARIPIRALA  PHANIKRISHNA</t>
  </si>
  <si>
    <t>GUMMADI SYAMNAGABABU CHOWDARY</t>
  </si>
  <si>
    <t>KATAKAM  VINODKUMAR</t>
  </si>
  <si>
    <t>MOLUGURI  NARESH</t>
  </si>
  <si>
    <t>TRAMALOKESHWAR  REDDY</t>
  </si>
  <si>
    <t>SHEAK  ANWAR</t>
  </si>
  <si>
    <t>AERVA  JASHWANTHKUMAR</t>
  </si>
  <si>
    <t>NAMBURI RAMAGOPALAKRISH MURTHY</t>
  </si>
  <si>
    <t>EERLA  NARESH</t>
  </si>
  <si>
    <t>RANGARAJU  SAIKIRAN</t>
  </si>
  <si>
    <t>P V KEERTHI</t>
  </si>
  <si>
    <t>POTLURI  NEELIMA</t>
  </si>
  <si>
    <t>MACHINA  SOWMYA</t>
  </si>
  <si>
    <t>YADAVILLI  SOWJANYA</t>
  </si>
  <si>
    <t>SAI LOKESHWAR KOTHAPALLI</t>
  </si>
  <si>
    <t>BODDU  VITALKANTH</t>
  </si>
  <si>
    <t>KAMERA  PAVAN</t>
  </si>
  <si>
    <t>TULLURI BHARATH KUMAR</t>
  </si>
  <si>
    <t>YADLAPALLI JYOTHI GAYATRI</t>
  </si>
  <si>
    <t>V PRAVEENKUMAR REDDY</t>
  </si>
  <si>
    <t>SABITHA  SWAMY</t>
  </si>
  <si>
    <t>RAMBHATLA  APARNA</t>
  </si>
  <si>
    <t>NEELI  PRIYANKA</t>
  </si>
  <si>
    <t>KURUGONDA JEEVAN REDDY</t>
  </si>
  <si>
    <t>DAMARLA  ADILAKSHMI</t>
  </si>
  <si>
    <t>REGULA  NAVEEN</t>
  </si>
  <si>
    <t>KASHETTY SHANKARIAH SAINATH</t>
  </si>
  <si>
    <t>SIVA SUBRAHMANYAM KOKKILIGADDA</t>
  </si>
  <si>
    <t>KOTLA  SATHEESH</t>
  </si>
  <si>
    <t>POLAVARAPU NOOKA RAJU</t>
  </si>
  <si>
    <t>MALYALA SAI PHANEENDRA</t>
  </si>
  <si>
    <t>CHANDRAMOULI  EDDAGIRI</t>
  </si>
  <si>
    <t>MIDIDODDI SAI SRIKANTH</t>
  </si>
  <si>
    <t>PANDURANGARAO  TALAM</t>
  </si>
  <si>
    <t>NARRA  MAHIPAL</t>
  </si>
  <si>
    <t>NAGULAGARI SANTHOSH GOUD</t>
  </si>
  <si>
    <t>PRABHU KUMAR PAGIDIMARRI</t>
  </si>
  <si>
    <t>AJAY  REGOTI</t>
  </si>
  <si>
    <t>BONTHU ANANTABHIMA RAJU</t>
  </si>
  <si>
    <t>MALIGI REDDYBHARGAVA REDDY</t>
  </si>
  <si>
    <t>PADIGINATI SAI PRASANTH</t>
  </si>
  <si>
    <t>BOKKA  LOKESH</t>
  </si>
  <si>
    <t>POTHAMSETTI MAGHANAGADURGA BHAVANI</t>
  </si>
  <si>
    <t>NAKEEB  NAZEEMUDDIN</t>
  </si>
  <si>
    <t>MIRZA  AZHARUDDIN</t>
  </si>
  <si>
    <t>YAKKALA NVMSAIPAVAN KUMAR</t>
  </si>
  <si>
    <t>KUCHIPUDI  ABHINAV</t>
  </si>
  <si>
    <t>SIMHADRI SAI KRISHNA</t>
  </si>
  <si>
    <t>AKULA SAI KUMAR</t>
  </si>
  <si>
    <t>ALAPATI  SIVATEJA</t>
  </si>
  <si>
    <t>PENUVARTHI MANIRAM CHANDU</t>
  </si>
  <si>
    <t>DODDI  ROOPNADH</t>
  </si>
  <si>
    <t>ONE TOWN BR MAHABUBNAGAR</t>
  </si>
  <si>
    <t>NALGONDA</t>
  </si>
  <si>
    <t>SURYAPET</t>
  </si>
  <si>
    <t>SANGA REDDY</t>
  </si>
  <si>
    <t>CHIKKABALLAPURA</t>
  </si>
  <si>
    <t>NANDIGAMA</t>
  </si>
  <si>
    <t>NIDADVOLU</t>
  </si>
  <si>
    <t>ANANTPUR</t>
  </si>
  <si>
    <t>ATMAKUR</t>
  </si>
  <si>
    <t>RAJAMUNDHRY</t>
  </si>
  <si>
    <t>AANAKAPALLI</t>
  </si>
  <si>
    <t>KARNATAKA</t>
  </si>
  <si>
    <t>TAMIL NADU</t>
  </si>
  <si>
    <t>ANDHRA PRADESH</t>
  </si>
  <si>
    <t>143116421</t>
  </si>
  <si>
    <t>08-Jul-23</t>
  </si>
  <si>
    <t>PATTAN SHARIFFVAHID KHAN</t>
  </si>
  <si>
    <t>YES BANK</t>
  </si>
  <si>
    <t>PALADI  RAMESH</t>
  </si>
  <si>
    <t>GALIPELLI  RAJASHEKAR</t>
  </si>
  <si>
    <t>GAJULA LEELA SRAVANTHI</t>
  </si>
  <si>
    <t>B  HARISH</t>
  </si>
  <si>
    <t>NERELLA PAVAN KUMAR</t>
  </si>
  <si>
    <t>PLN000601673923</t>
  </si>
  <si>
    <t>PLN000601678141</t>
  </si>
  <si>
    <t>PLN000601682204</t>
  </si>
  <si>
    <t>PLN000601686373</t>
  </si>
  <si>
    <t>PLN100901677544</t>
  </si>
  <si>
    <t>BANK</t>
  </si>
  <si>
    <t>ICICI</t>
  </si>
  <si>
    <t>HDFC</t>
  </si>
  <si>
    <t>YES BANK 4 FILES 1187*4</t>
  </si>
  <si>
    <t>LAST MONTH EXCESS</t>
  </si>
  <si>
    <t>BALANCE</t>
  </si>
  <si>
    <t>PAYMENTS</t>
  </si>
  <si>
    <t>NAME</t>
  </si>
  <si>
    <t>Arukula Sai Kumar</t>
  </si>
  <si>
    <t>Pittala Sontosh</t>
  </si>
  <si>
    <t>Vagmani Associate</t>
  </si>
  <si>
    <t>Lakshmi Ganpathi Associate</t>
  </si>
  <si>
    <t>Mashetty Yadgiri</t>
  </si>
  <si>
    <t>Uppalaplly Dinesh</t>
  </si>
  <si>
    <t>G Tirumala Devi</t>
  </si>
  <si>
    <t>N V Global Fintech</t>
  </si>
  <si>
    <t>P Vara Prasad</t>
  </si>
  <si>
    <t>S V Associates</t>
  </si>
  <si>
    <t xml:space="preserve">Sri Lakshmi Venkateshwara </t>
  </si>
  <si>
    <t>Arukula Venkataiah</t>
  </si>
  <si>
    <t>Chelupuri Yekambram</t>
  </si>
  <si>
    <t>PAYMNET DONE</t>
  </si>
  <si>
    <t>EXCESS PAID</t>
  </si>
  <si>
    <t>Advance Remaing</t>
  </si>
  <si>
    <t>Aug Excess Paid</t>
  </si>
  <si>
    <t>Remaing Advance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</si>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</sst>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rgb="FF000000"/>
      <name val="Arial"/>
      <family val="2"/>
    </font>
    <font>
      <sz val="12"/>
      <name val="Calibri"/>
      <family val="2"/>
      <scheme val="minor"/>
    </font>
    <font>
      <sz val="12"/>
      <color rgb="FF0070C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C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  <scheme val="minor"/>
    </font>
    <font>
      <sz val="11"/>
      <color rgb="FF00B0F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Verdana"/>
      <family val="2"/>
    </font>
    <font>
      <b/>
      <sz val="11"/>
      <color indexed="8"/>
      <name val="Calibri"/>
      <family val="2"/>
      <scheme val="minor"/>
    </font>
    <font>
      <b/>
      <sz val="10"/>
      <color rgb="FF000000"/>
      <name val="Book Antiqua"/>
      <family val="1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/>
  </cellStyleXfs>
  <cellXfs count="52">
    <xf numFmtId="0" fontId="0" fillId="0" borderId="0" xfId="0"/>
    <xf numFmtId="0" fontId="2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0" fillId="0" borderId="1" xfId="0" applyBorder="1"/>
    <xf numFmtId="0" fontId="3" fillId="0" borderId="1" xfId="1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6" fillId="0" borderId="1" xfId="0" applyFont="1" applyBorder="1" applyAlignment="1">
      <alignment horizontal="left"/>
    </xf>
    <xf numFmtId="0" fontId="2" fillId="0" borderId="1" xfId="1" applyFont="1" applyBorder="1" applyAlignment="1">
      <alignment horizontal="left"/>
    </xf>
    <xf numFmtId="0" fontId="6" fillId="0" borderId="0" xfId="0" applyFont="1" applyAlignment="1">
      <alignment horizontal="left"/>
    </xf>
    <xf numFmtId="0" fontId="1" fillId="0" borderId="1" xfId="0" applyFont="1" applyBorder="1"/>
    <xf numFmtId="0" fontId="7" fillId="0" borderId="3" xfId="0" applyFont="1" applyBorder="1" applyAlignment="1">
      <alignment horizontal="left" vertical="top" wrapText="1"/>
    </xf>
    <xf numFmtId="14" fontId="2" fillId="0" borderId="1" xfId="0" applyNumberFormat="1" applyFont="1" applyBorder="1" applyAlignment="1">
      <alignment horizontal="left"/>
    </xf>
    <xf numFmtId="0" fontId="7" fillId="0" borderId="4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0" fontId="5" fillId="0" borderId="1" xfId="0" applyFont="1" applyBorder="1" applyAlignment="1">
      <alignment horizontal="left" vertical="top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 vertical="top"/>
    </xf>
    <xf numFmtId="0" fontId="2" fillId="0" borderId="0" xfId="0" applyFont="1" applyAlignment="1">
      <alignment horizontal="left"/>
    </xf>
    <xf numFmtId="0" fontId="8" fillId="2" borderId="1" xfId="0" applyFont="1" applyFill="1" applyBorder="1" applyAlignment="1">
      <alignment vertical="center"/>
    </xf>
    <xf numFmtId="0" fontId="8" fillId="2" borderId="1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right" vertical="center"/>
    </xf>
    <xf numFmtId="0" fontId="8" fillId="2" borderId="1" xfId="0" applyFont="1" applyFill="1" applyBorder="1" applyAlignment="1">
      <alignment horizontal="center" vertical="center"/>
    </xf>
    <xf numFmtId="0" fontId="0" fillId="0" borderId="4" xfId="0" applyBorder="1"/>
    <xf numFmtId="14" fontId="9" fillId="0" borderId="1" xfId="0" applyNumberFormat="1" applyFont="1" applyBorder="1" applyAlignment="1">
      <alignment horizontal="right"/>
    </xf>
    <xf numFmtId="0" fontId="9" fillId="0" borderId="1" xfId="0" applyFont="1" applyBorder="1"/>
    <xf numFmtId="0" fontId="9" fillId="0" borderId="1" xfId="0" applyFont="1" applyBorder="1" applyAlignment="1">
      <alignment horizontal="right"/>
    </xf>
    <xf numFmtId="0" fontId="9" fillId="3" borderId="1" xfId="0" applyFont="1" applyFill="1" applyBorder="1" applyAlignment="1">
      <alignment horizontal="left"/>
    </xf>
    <xf numFmtId="0" fontId="10" fillId="0" borderId="1" xfId="0" applyFont="1" applyBorder="1" applyAlignment="1">
      <alignment horizontal="right"/>
    </xf>
    <xf numFmtId="14" fontId="0" fillId="0" borderId="1" xfId="0" applyNumberFormat="1" applyBorder="1"/>
    <xf numFmtId="0" fontId="0" fillId="3" borderId="1" xfId="0" applyFill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11" fillId="0" borderId="1" xfId="0" applyFont="1" applyBorder="1"/>
    <xf numFmtId="0" fontId="11" fillId="3" borderId="1" xfId="0" applyFont="1" applyFill="1" applyBorder="1" applyAlignment="1">
      <alignment horizontal="left"/>
    </xf>
    <xf numFmtId="14" fontId="0" fillId="0" borderId="0" xfId="0" applyNumberFormat="1"/>
    <xf numFmtId="0" fontId="1" fillId="4" borderId="0" xfId="0" applyFont="1" applyFill="1"/>
    <xf numFmtId="0" fontId="0" fillId="3" borderId="0" xfId="0" applyFill="1" applyAlignment="1">
      <alignment horizontal="left"/>
    </xf>
    <xf numFmtId="0" fontId="12" fillId="0" borderId="0" xfId="0" applyFont="1" applyAlignment="1">
      <alignment horizontal="center"/>
    </xf>
    <xf numFmtId="0" fontId="13" fillId="0" borderId="1" xfId="0" applyFont="1" applyBorder="1"/>
    <xf numFmtId="0" fontId="14" fillId="0" borderId="1" xfId="0" applyFont="1" applyBorder="1" applyAlignment="1">
      <alignment horizontal="left"/>
    </xf>
    <xf numFmtId="15" fontId="13" fillId="0" borderId="1" xfId="0" applyNumberFormat="1" applyFont="1" applyBorder="1"/>
    <xf numFmtId="1" fontId="13" fillId="0" borderId="1" xfId="0" applyNumberFormat="1" applyFont="1" applyBorder="1"/>
    <xf numFmtId="10" fontId="13" fillId="0" borderId="1" xfId="0" applyNumberFormat="1" applyFont="1" applyBorder="1"/>
    <xf numFmtId="0" fontId="15" fillId="0" borderId="1" xfId="0" applyFont="1" applyBorder="1"/>
    <xf numFmtId="0" fontId="15" fillId="5" borderId="1" xfId="0" applyFont="1" applyFill="1" applyBorder="1"/>
    <xf numFmtId="0" fontId="13" fillId="5" borderId="1" xfId="0" applyFont="1" applyFill="1" applyBorder="1"/>
    <xf numFmtId="10" fontId="13" fillId="5" borderId="1" xfId="0" applyNumberFormat="1" applyFont="1" applyFill="1" applyBorder="1"/>
    <xf numFmtId="1" fontId="13" fillId="5" borderId="1" xfId="0" applyNumberFormat="1" applyFont="1" applyFill="1" applyBorder="1"/>
    <xf numFmtId="0" fontId="16" fillId="0" borderId="1" xfId="0" applyFont="1" applyBorder="1"/>
    <xf numFmtId="0" fontId="16" fillId="0" borderId="1" xfId="0" applyFont="1" applyBorder="1" applyAlignment="1">
      <alignment horizontal="right"/>
    </xf>
    <xf numFmtId="14" fontId="13" fillId="0" borderId="1" xfId="0" applyNumberFormat="1" applyFont="1" applyBorder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48"/>
  <sheetViews>
    <sheetView topLeftCell="A49" workbookViewId="0">
      <selection activeCell="C101" sqref="C101"/>
    </sheetView>
  </sheetViews>
  <sheetFormatPr defaultRowHeight="14.5" x14ac:dyDescent="0.35"/>
  <cols>
    <col min="1" max="1" width="11.26953125" bestFit="1" customWidth="1"/>
    <col min="2" max="2" width="43.453125" bestFit="1" customWidth="1"/>
    <col min="3" max="3" width="15.7265625" bestFit="1" customWidth="1"/>
  </cols>
  <sheetData>
    <row r="1" spans="1:12" ht="15.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/>
      <c r="K1" s="2"/>
      <c r="L1" s="2"/>
    </row>
    <row r="2" spans="1:12" ht="15.5" x14ac:dyDescent="0.35">
      <c r="A2" s="2">
        <v>143708392</v>
      </c>
      <c r="B2" s="2" t="s">
        <v>9</v>
      </c>
      <c r="C2" s="2">
        <v>1025000</v>
      </c>
      <c r="D2" s="2">
        <v>1025000</v>
      </c>
      <c r="E2" s="2" t="s">
        <v>10</v>
      </c>
      <c r="F2" s="2" t="s">
        <v>11</v>
      </c>
      <c r="G2" s="2" t="s">
        <v>12</v>
      </c>
      <c r="H2" s="2" t="s">
        <v>13</v>
      </c>
      <c r="I2" s="2"/>
      <c r="J2" s="2"/>
      <c r="K2" s="2"/>
      <c r="L2" s="2"/>
    </row>
    <row r="3" spans="1:12" ht="15.5" x14ac:dyDescent="0.35">
      <c r="A3" s="1">
        <v>143638152</v>
      </c>
      <c r="B3" s="1" t="s">
        <v>14</v>
      </c>
      <c r="C3" s="1">
        <v>1200000</v>
      </c>
      <c r="D3" s="1">
        <v>290000</v>
      </c>
      <c r="E3" s="1" t="s">
        <v>10</v>
      </c>
      <c r="F3" s="1" t="s">
        <v>15</v>
      </c>
      <c r="G3" s="1" t="s">
        <v>12</v>
      </c>
      <c r="H3" s="1" t="s">
        <v>13</v>
      </c>
      <c r="I3" s="1" t="s">
        <v>16</v>
      </c>
      <c r="J3" s="1"/>
      <c r="K3" s="1"/>
      <c r="L3" s="1"/>
    </row>
    <row r="4" spans="1:12" ht="15.5" x14ac:dyDescent="0.35">
      <c r="A4" s="1">
        <v>142615026</v>
      </c>
      <c r="B4" s="1" t="s">
        <v>17</v>
      </c>
      <c r="C4" s="1">
        <v>500000</v>
      </c>
      <c r="D4" s="1">
        <v>500000</v>
      </c>
      <c r="E4" s="1"/>
      <c r="F4" s="1" t="s">
        <v>18</v>
      </c>
      <c r="G4" s="1" t="s">
        <v>12</v>
      </c>
      <c r="H4" s="1" t="s">
        <v>13</v>
      </c>
      <c r="I4" s="1" t="s">
        <v>19</v>
      </c>
      <c r="J4" s="1"/>
      <c r="K4" s="1"/>
      <c r="L4" s="1"/>
    </row>
    <row r="5" spans="1:12" ht="15.5" x14ac:dyDescent="0.35">
      <c r="A5" s="2">
        <v>143222014</v>
      </c>
      <c r="B5" s="2" t="s">
        <v>20</v>
      </c>
      <c r="C5" s="2">
        <v>1500000</v>
      </c>
      <c r="D5" s="2">
        <v>400000</v>
      </c>
      <c r="E5" s="3" t="s">
        <v>10</v>
      </c>
      <c r="F5" s="2" t="s">
        <v>11</v>
      </c>
      <c r="G5" s="4" t="s">
        <v>12</v>
      </c>
      <c r="H5" s="2" t="s">
        <v>13</v>
      </c>
      <c r="I5" s="2"/>
      <c r="J5" s="3"/>
      <c r="K5" s="3"/>
      <c r="L5" s="3"/>
    </row>
    <row r="6" spans="1:12" ht="15.5" x14ac:dyDescent="0.35">
      <c r="A6" s="2">
        <v>143736549</v>
      </c>
      <c r="B6" s="5" t="s">
        <v>21</v>
      </c>
      <c r="C6" s="2">
        <v>800000</v>
      </c>
      <c r="D6" s="2">
        <v>800000</v>
      </c>
      <c r="E6" s="3"/>
      <c r="F6" s="2" t="s">
        <v>22</v>
      </c>
      <c r="G6" s="2" t="s">
        <v>12</v>
      </c>
      <c r="H6" s="2" t="s">
        <v>13</v>
      </c>
      <c r="I6" s="2"/>
      <c r="J6" s="3"/>
      <c r="K6" s="3"/>
      <c r="L6" s="3"/>
    </row>
    <row r="7" spans="1:12" ht="15.5" x14ac:dyDescent="0.35">
      <c r="A7" s="2">
        <v>143374390</v>
      </c>
      <c r="B7" s="2" t="s">
        <v>23</v>
      </c>
      <c r="C7" s="2">
        <v>1300000</v>
      </c>
      <c r="D7" s="2">
        <v>225000</v>
      </c>
      <c r="E7" s="2" t="s">
        <v>10</v>
      </c>
      <c r="F7" s="2" t="s">
        <v>24</v>
      </c>
      <c r="G7" s="2" t="s">
        <v>12</v>
      </c>
      <c r="H7" s="2" t="s">
        <v>13</v>
      </c>
      <c r="I7" s="2"/>
      <c r="J7" s="2"/>
      <c r="K7" s="2"/>
      <c r="L7" s="2"/>
    </row>
    <row r="8" spans="1:12" ht="15.5" x14ac:dyDescent="0.35">
      <c r="A8" s="6">
        <v>143556634</v>
      </c>
      <c r="B8" s="6" t="s">
        <v>25</v>
      </c>
      <c r="C8" s="6">
        <v>1700000</v>
      </c>
      <c r="D8" s="6">
        <v>467000</v>
      </c>
      <c r="E8" s="3" t="s">
        <v>10</v>
      </c>
      <c r="F8" s="6" t="s">
        <v>26</v>
      </c>
      <c r="G8" s="6" t="s">
        <v>12</v>
      </c>
      <c r="H8" s="6" t="s">
        <v>13</v>
      </c>
      <c r="I8" s="6"/>
      <c r="J8" s="3"/>
      <c r="K8" s="3"/>
      <c r="L8" s="3"/>
    </row>
    <row r="9" spans="1:12" ht="15.5" x14ac:dyDescent="0.35">
      <c r="A9" s="2">
        <v>143329496</v>
      </c>
      <c r="B9" s="2" t="s">
        <v>27</v>
      </c>
      <c r="C9" s="2">
        <v>1000000</v>
      </c>
      <c r="D9" s="2">
        <v>1000000</v>
      </c>
      <c r="E9" s="3"/>
      <c r="F9" s="2" t="s">
        <v>28</v>
      </c>
      <c r="G9" s="2" t="s">
        <v>12</v>
      </c>
      <c r="H9" s="2" t="s">
        <v>13</v>
      </c>
      <c r="I9" s="2"/>
      <c r="J9" s="3"/>
      <c r="K9" s="3"/>
      <c r="L9" s="3"/>
    </row>
    <row r="10" spans="1:12" ht="15.5" x14ac:dyDescent="0.35">
      <c r="A10" s="2">
        <v>143669542</v>
      </c>
      <c r="B10" s="2" t="s">
        <v>29</v>
      </c>
      <c r="C10" s="2">
        <v>1525000</v>
      </c>
      <c r="D10" s="2">
        <v>1525000</v>
      </c>
      <c r="E10" s="2"/>
      <c r="F10" s="2" t="s">
        <v>30</v>
      </c>
      <c r="G10" s="2" t="s">
        <v>12</v>
      </c>
      <c r="H10" s="2" t="s">
        <v>13</v>
      </c>
      <c r="I10" s="2"/>
      <c r="J10" s="3"/>
      <c r="K10" s="3"/>
      <c r="L10" s="3"/>
    </row>
    <row r="11" spans="1:12" ht="15.5" x14ac:dyDescent="0.35">
      <c r="A11" s="6">
        <v>143632957</v>
      </c>
      <c r="B11" s="6" t="s">
        <v>31</v>
      </c>
      <c r="C11" s="6">
        <v>2100000</v>
      </c>
      <c r="D11" s="6">
        <v>850000</v>
      </c>
      <c r="E11" s="3" t="s">
        <v>10</v>
      </c>
      <c r="F11" s="6" t="s">
        <v>32</v>
      </c>
      <c r="G11" s="6" t="s">
        <v>12</v>
      </c>
      <c r="H11" s="6" t="s">
        <v>13</v>
      </c>
      <c r="I11" s="6"/>
      <c r="J11" s="3"/>
      <c r="K11" s="3"/>
      <c r="L11" s="3"/>
    </row>
    <row r="12" spans="1:12" ht="15.5" x14ac:dyDescent="0.35">
      <c r="A12" s="1">
        <v>143158907</v>
      </c>
      <c r="B12" s="1" t="s">
        <v>33</v>
      </c>
      <c r="C12" s="1">
        <v>700000</v>
      </c>
      <c r="D12" s="1">
        <v>700000</v>
      </c>
      <c r="E12" s="1"/>
      <c r="F12" s="1" t="s">
        <v>34</v>
      </c>
      <c r="G12" s="1" t="s">
        <v>12</v>
      </c>
      <c r="H12" s="1" t="s">
        <v>13</v>
      </c>
      <c r="I12" s="1" t="s">
        <v>35</v>
      </c>
      <c r="J12" s="1"/>
      <c r="K12" s="1"/>
      <c r="L12" s="1"/>
    </row>
    <row r="13" spans="1:12" ht="15.5" x14ac:dyDescent="0.35">
      <c r="A13" s="7">
        <v>143594810</v>
      </c>
      <c r="B13" s="7" t="s">
        <v>36</v>
      </c>
      <c r="C13" s="7">
        <v>2300000</v>
      </c>
      <c r="D13" s="7">
        <v>1470000</v>
      </c>
      <c r="E13" s="7" t="s">
        <v>10</v>
      </c>
      <c r="F13" s="7" t="s">
        <v>37</v>
      </c>
      <c r="G13" s="7" t="s">
        <v>12</v>
      </c>
      <c r="H13" s="7" t="s">
        <v>13</v>
      </c>
      <c r="I13" s="7" t="s">
        <v>38</v>
      </c>
      <c r="J13" s="7"/>
      <c r="K13" s="7"/>
      <c r="L13" s="7"/>
    </row>
    <row r="14" spans="1:12" ht="15.5" x14ac:dyDescent="0.35">
      <c r="A14" s="2">
        <v>143473411</v>
      </c>
      <c r="B14" s="2" t="s">
        <v>39</v>
      </c>
      <c r="C14" s="2">
        <v>2000000</v>
      </c>
      <c r="D14" s="2">
        <v>766000</v>
      </c>
      <c r="E14" s="3" t="s">
        <v>10</v>
      </c>
      <c r="F14" s="2" t="s">
        <v>40</v>
      </c>
      <c r="G14" s="2" t="s">
        <v>12</v>
      </c>
      <c r="H14" s="2" t="s">
        <v>13</v>
      </c>
      <c r="I14" s="2"/>
      <c r="J14" s="3"/>
      <c r="K14" s="3"/>
      <c r="L14" s="3"/>
    </row>
    <row r="15" spans="1:12" ht="15.5" x14ac:dyDescent="0.35">
      <c r="A15" s="2">
        <v>143713559</v>
      </c>
      <c r="B15" s="2" t="s">
        <v>41</v>
      </c>
      <c r="C15" s="2">
        <v>1500000</v>
      </c>
      <c r="D15" s="2">
        <v>1500000</v>
      </c>
      <c r="E15" s="3"/>
      <c r="F15" s="2" t="s">
        <v>42</v>
      </c>
      <c r="G15" s="2" t="s">
        <v>12</v>
      </c>
      <c r="H15" s="2" t="s">
        <v>13</v>
      </c>
      <c r="I15" s="2"/>
      <c r="J15" s="3"/>
      <c r="K15" s="3"/>
      <c r="L15" s="3"/>
    </row>
    <row r="16" spans="1:12" ht="15.5" x14ac:dyDescent="0.35">
      <c r="A16" s="1">
        <v>143616354</v>
      </c>
      <c r="B16" s="1" t="s">
        <v>43</v>
      </c>
      <c r="C16" s="1">
        <v>1800000</v>
      </c>
      <c r="D16" s="1">
        <v>1274000</v>
      </c>
      <c r="E16" s="1" t="s">
        <v>10</v>
      </c>
      <c r="F16" s="1" t="s">
        <v>44</v>
      </c>
      <c r="G16" s="1" t="s">
        <v>12</v>
      </c>
      <c r="H16" s="1" t="s">
        <v>13</v>
      </c>
      <c r="I16" s="1" t="s">
        <v>45</v>
      </c>
      <c r="J16" s="1"/>
      <c r="K16" s="1"/>
      <c r="L16" s="1"/>
    </row>
    <row r="17" spans="1:12" ht="15.5" x14ac:dyDescent="0.35">
      <c r="A17" s="1">
        <v>143758495</v>
      </c>
      <c r="B17" s="1" t="s">
        <v>46</v>
      </c>
      <c r="C17" s="1">
        <v>1050000</v>
      </c>
      <c r="D17" s="1">
        <v>1031000</v>
      </c>
      <c r="E17" s="1" t="s">
        <v>10</v>
      </c>
      <c r="F17" s="1" t="s">
        <v>47</v>
      </c>
      <c r="G17" s="1" t="s">
        <v>12</v>
      </c>
      <c r="H17" s="1" t="s">
        <v>13</v>
      </c>
      <c r="I17" s="1" t="s">
        <v>48</v>
      </c>
      <c r="J17" s="1"/>
      <c r="K17" s="1"/>
      <c r="L17" s="1"/>
    </row>
    <row r="18" spans="1:12" ht="15.5" x14ac:dyDescent="0.35">
      <c r="A18" s="2">
        <v>143727623</v>
      </c>
      <c r="B18" s="2" t="s">
        <v>49</v>
      </c>
      <c r="C18" s="2">
        <v>300000</v>
      </c>
      <c r="D18" s="2">
        <v>300000</v>
      </c>
      <c r="E18" s="3"/>
      <c r="F18" s="2" t="s">
        <v>40</v>
      </c>
      <c r="G18" s="2" t="s">
        <v>12</v>
      </c>
      <c r="H18" s="2" t="s">
        <v>13</v>
      </c>
      <c r="I18" s="2"/>
      <c r="J18" s="3"/>
      <c r="K18" s="3"/>
      <c r="L18" s="3"/>
    </row>
    <row r="19" spans="1:12" ht="15.5" x14ac:dyDescent="0.35">
      <c r="A19" s="1">
        <v>143452761</v>
      </c>
      <c r="B19" s="1" t="s">
        <v>50</v>
      </c>
      <c r="C19" s="1">
        <v>400000</v>
      </c>
      <c r="D19" s="1">
        <v>216000</v>
      </c>
      <c r="E19" s="1" t="s">
        <v>10</v>
      </c>
      <c r="F19" s="1" t="s">
        <v>51</v>
      </c>
      <c r="G19" s="1" t="s">
        <v>12</v>
      </c>
      <c r="H19" s="1" t="s">
        <v>13</v>
      </c>
      <c r="I19" s="1" t="s">
        <v>52</v>
      </c>
      <c r="J19" s="1"/>
      <c r="K19" s="1"/>
      <c r="L19" s="1"/>
    </row>
    <row r="20" spans="1:12" ht="15.5" x14ac:dyDescent="0.35">
      <c r="A20" s="2">
        <v>143713540</v>
      </c>
      <c r="B20" s="2" t="s">
        <v>53</v>
      </c>
      <c r="C20" s="2">
        <v>500000</v>
      </c>
      <c r="D20" s="2">
        <v>500000</v>
      </c>
      <c r="E20" s="3"/>
      <c r="F20" s="2" t="s">
        <v>54</v>
      </c>
      <c r="G20" s="2" t="s">
        <v>12</v>
      </c>
      <c r="H20" s="2" t="s">
        <v>13</v>
      </c>
      <c r="I20" s="2"/>
      <c r="J20" s="3"/>
      <c r="K20" s="3"/>
      <c r="L20" s="3"/>
    </row>
    <row r="21" spans="1:12" ht="15.5" x14ac:dyDescent="0.35">
      <c r="A21" s="2">
        <v>143693421</v>
      </c>
      <c r="B21" s="2" t="s">
        <v>55</v>
      </c>
      <c r="C21" s="2">
        <v>305000</v>
      </c>
      <c r="D21" s="2">
        <v>106000</v>
      </c>
      <c r="E21" s="3" t="s">
        <v>10</v>
      </c>
      <c r="F21" s="2" t="s">
        <v>56</v>
      </c>
      <c r="G21" s="2" t="s">
        <v>12</v>
      </c>
      <c r="H21" s="2" t="s">
        <v>13</v>
      </c>
      <c r="I21" s="2"/>
      <c r="J21" s="3"/>
      <c r="K21" s="3"/>
      <c r="L21" s="3"/>
    </row>
    <row r="22" spans="1:12" ht="15.5" x14ac:dyDescent="0.35">
      <c r="A22" s="2">
        <v>143830140</v>
      </c>
      <c r="B22" s="2" t="s">
        <v>57</v>
      </c>
      <c r="C22" s="2">
        <v>500000</v>
      </c>
      <c r="D22" s="2">
        <v>500000</v>
      </c>
      <c r="E22" s="3"/>
      <c r="F22" s="2" t="s">
        <v>58</v>
      </c>
      <c r="G22" s="2" t="s">
        <v>12</v>
      </c>
      <c r="H22" s="2" t="s">
        <v>13</v>
      </c>
      <c r="I22" s="2"/>
      <c r="J22" s="3"/>
      <c r="K22" s="3"/>
      <c r="L22" s="3"/>
    </row>
    <row r="23" spans="1:12" ht="15.5" x14ac:dyDescent="0.35">
      <c r="A23" s="2">
        <v>143789199</v>
      </c>
      <c r="B23" s="2" t="s">
        <v>59</v>
      </c>
      <c r="C23" s="2">
        <v>1000000</v>
      </c>
      <c r="D23" s="2">
        <v>1000000</v>
      </c>
      <c r="E23" s="3"/>
      <c r="F23" s="2" t="s">
        <v>60</v>
      </c>
      <c r="G23" s="2" t="s">
        <v>12</v>
      </c>
      <c r="H23" s="2" t="s">
        <v>13</v>
      </c>
      <c r="I23" s="2"/>
      <c r="J23" s="3"/>
      <c r="K23" s="3"/>
      <c r="L23" s="3"/>
    </row>
    <row r="24" spans="1:12" ht="15.5" x14ac:dyDescent="0.35">
      <c r="A24" s="6">
        <v>143615751</v>
      </c>
      <c r="B24" s="6" t="s">
        <v>61</v>
      </c>
      <c r="C24" s="6">
        <v>1200000</v>
      </c>
      <c r="D24" s="6">
        <v>1000000</v>
      </c>
      <c r="E24" s="3" t="s">
        <v>10</v>
      </c>
      <c r="F24" s="6" t="s">
        <v>62</v>
      </c>
      <c r="G24" s="6" t="s">
        <v>12</v>
      </c>
      <c r="H24" s="6" t="s">
        <v>13</v>
      </c>
      <c r="I24" s="6"/>
      <c r="J24" s="3"/>
      <c r="K24" s="3"/>
      <c r="L24" s="3"/>
    </row>
    <row r="25" spans="1:12" ht="15.5" x14ac:dyDescent="0.35">
      <c r="A25" s="1">
        <v>143129420</v>
      </c>
      <c r="B25" s="1" t="s">
        <v>63</v>
      </c>
      <c r="C25" s="1">
        <v>700000</v>
      </c>
      <c r="D25" s="1">
        <v>700000</v>
      </c>
      <c r="E25" s="1"/>
      <c r="F25" s="1" t="s">
        <v>64</v>
      </c>
      <c r="G25" s="8" t="s">
        <v>12</v>
      </c>
      <c r="H25" s="1" t="s">
        <v>13</v>
      </c>
      <c r="I25" s="1" t="s">
        <v>65</v>
      </c>
      <c r="J25" s="1"/>
      <c r="K25" s="1"/>
      <c r="L25" s="1"/>
    </row>
    <row r="26" spans="1:12" ht="15.5" x14ac:dyDescent="0.35">
      <c r="A26" s="6">
        <v>143599717</v>
      </c>
      <c r="B26" s="6" t="s">
        <v>66</v>
      </c>
      <c r="C26" s="6">
        <v>1690000</v>
      </c>
      <c r="D26" s="6">
        <v>500000</v>
      </c>
      <c r="E26" s="3" t="s">
        <v>10</v>
      </c>
      <c r="F26" s="6" t="s">
        <v>67</v>
      </c>
      <c r="G26" s="6" t="s">
        <v>12</v>
      </c>
      <c r="H26" s="6" t="s">
        <v>13</v>
      </c>
      <c r="I26" s="6"/>
      <c r="J26" s="3"/>
      <c r="K26" s="3"/>
      <c r="L26" s="3"/>
    </row>
    <row r="27" spans="1:12" ht="15.5" x14ac:dyDescent="0.35">
      <c r="A27" s="9">
        <v>143582743</v>
      </c>
      <c r="B27" s="7" t="s">
        <v>68</v>
      </c>
      <c r="C27" s="7">
        <v>1000000</v>
      </c>
      <c r="D27" s="7">
        <v>1000000</v>
      </c>
      <c r="E27" s="3"/>
      <c r="F27" s="7" t="s">
        <v>69</v>
      </c>
      <c r="G27" s="7" t="s">
        <v>12</v>
      </c>
      <c r="H27" s="3" t="s">
        <v>13</v>
      </c>
      <c r="I27" s="7"/>
      <c r="J27" s="3"/>
      <c r="K27" s="3"/>
      <c r="L27" s="3"/>
    </row>
    <row r="28" spans="1:12" ht="15.5" x14ac:dyDescent="0.35">
      <c r="A28" s="2">
        <v>143834834</v>
      </c>
      <c r="B28" s="2" t="s">
        <v>70</v>
      </c>
      <c r="C28" s="2">
        <v>1180000</v>
      </c>
      <c r="D28" s="2">
        <v>1000000</v>
      </c>
      <c r="E28" s="2" t="s">
        <v>10</v>
      </c>
      <c r="F28" s="2" t="s">
        <v>71</v>
      </c>
      <c r="G28" s="2" t="s">
        <v>12</v>
      </c>
      <c r="H28" s="2" t="s">
        <v>13</v>
      </c>
      <c r="I28" s="2"/>
      <c r="J28" s="2"/>
      <c r="K28" s="2"/>
      <c r="L28" s="2"/>
    </row>
    <row r="29" spans="1:12" ht="15.5" x14ac:dyDescent="0.35">
      <c r="A29" s="1">
        <v>143590605</v>
      </c>
      <c r="B29" s="1" t="s">
        <v>72</v>
      </c>
      <c r="C29" s="1">
        <v>1500000</v>
      </c>
      <c r="D29" s="1">
        <v>1500000</v>
      </c>
      <c r="E29" s="1"/>
      <c r="F29" s="1" t="s">
        <v>73</v>
      </c>
      <c r="G29" s="1" t="s">
        <v>12</v>
      </c>
      <c r="H29" s="1" t="s">
        <v>13</v>
      </c>
      <c r="I29" s="1" t="s">
        <v>74</v>
      </c>
      <c r="J29" s="1"/>
      <c r="K29" s="1"/>
      <c r="L29" s="1"/>
    </row>
    <row r="30" spans="1:12" ht="15.5" x14ac:dyDescent="0.35">
      <c r="A30" s="7">
        <v>143400425</v>
      </c>
      <c r="B30" s="7" t="s">
        <v>75</v>
      </c>
      <c r="C30" s="7">
        <v>1240000</v>
      </c>
      <c r="D30" s="7">
        <v>1240000</v>
      </c>
      <c r="E30" s="7"/>
      <c r="F30" s="7" t="s">
        <v>76</v>
      </c>
      <c r="G30" s="7" t="s">
        <v>12</v>
      </c>
      <c r="H30" s="7" t="s">
        <v>13</v>
      </c>
      <c r="I30" s="7" t="s">
        <v>77</v>
      </c>
      <c r="J30" s="7"/>
      <c r="K30" s="7"/>
      <c r="L30" s="7"/>
    </row>
    <row r="31" spans="1:12" ht="15.5" x14ac:dyDescent="0.35">
      <c r="A31" s="1">
        <v>143643818</v>
      </c>
      <c r="B31" s="1" t="s">
        <v>78</v>
      </c>
      <c r="C31" s="1">
        <v>350000</v>
      </c>
      <c r="D31" s="1">
        <v>350000</v>
      </c>
      <c r="E31" s="1"/>
      <c r="F31" s="1" t="s">
        <v>79</v>
      </c>
      <c r="G31" s="1" t="s">
        <v>12</v>
      </c>
      <c r="H31" s="1" t="s">
        <v>13</v>
      </c>
      <c r="I31" s="1" t="s">
        <v>80</v>
      </c>
      <c r="J31" s="1"/>
      <c r="K31" s="1"/>
      <c r="L31" s="1"/>
    </row>
    <row r="32" spans="1:12" ht="15.5" x14ac:dyDescent="0.35">
      <c r="A32" s="2">
        <v>143820419</v>
      </c>
      <c r="B32" s="2" t="s">
        <v>81</v>
      </c>
      <c r="C32" s="2">
        <v>1500000</v>
      </c>
      <c r="D32" s="2">
        <v>1500000</v>
      </c>
      <c r="E32" s="3"/>
      <c r="F32" s="2" t="s">
        <v>82</v>
      </c>
      <c r="G32" s="2" t="s">
        <v>12</v>
      </c>
      <c r="H32" s="2" t="s">
        <v>13</v>
      </c>
      <c r="I32" s="2"/>
      <c r="J32" s="3"/>
      <c r="K32" s="3"/>
      <c r="L32" s="3"/>
    </row>
    <row r="33" spans="1:12" ht="15.5" x14ac:dyDescent="0.35">
      <c r="A33" s="2">
        <v>143633351</v>
      </c>
      <c r="B33" s="2" t="s">
        <v>83</v>
      </c>
      <c r="C33" s="2">
        <v>1900000</v>
      </c>
      <c r="D33" s="2">
        <v>1348000</v>
      </c>
      <c r="E33" s="2" t="s">
        <v>10</v>
      </c>
      <c r="F33" s="2" t="s">
        <v>84</v>
      </c>
      <c r="G33" s="2" t="s">
        <v>12</v>
      </c>
      <c r="H33" s="2" t="s">
        <v>13</v>
      </c>
      <c r="I33" s="2"/>
      <c r="J33" s="2"/>
      <c r="K33" s="2"/>
      <c r="L33" s="3"/>
    </row>
    <row r="34" spans="1:12" ht="15.5" x14ac:dyDescent="0.35">
      <c r="A34" s="1">
        <v>143833374</v>
      </c>
      <c r="B34" s="1" t="s">
        <v>85</v>
      </c>
      <c r="C34" s="1">
        <v>100000</v>
      </c>
      <c r="D34" s="1">
        <v>100000</v>
      </c>
      <c r="E34" s="10"/>
      <c r="F34" s="1" t="s">
        <v>86</v>
      </c>
      <c r="G34" s="1" t="s">
        <v>12</v>
      </c>
      <c r="H34" s="1" t="s">
        <v>13</v>
      </c>
      <c r="I34" s="1" t="s">
        <v>87</v>
      </c>
      <c r="J34" s="10"/>
      <c r="K34" s="10"/>
      <c r="L34" s="3"/>
    </row>
    <row r="35" spans="1:12" ht="15.5" x14ac:dyDescent="0.35">
      <c r="A35" s="2">
        <v>143830228</v>
      </c>
      <c r="B35" s="2" t="s">
        <v>88</v>
      </c>
      <c r="C35" s="11">
        <v>510000</v>
      </c>
      <c r="D35" s="2">
        <v>510000</v>
      </c>
      <c r="E35" s="3"/>
      <c r="F35" s="2" t="s">
        <v>89</v>
      </c>
      <c r="G35" s="2" t="s">
        <v>12</v>
      </c>
      <c r="H35" s="2" t="s">
        <v>13</v>
      </c>
      <c r="I35" s="2"/>
      <c r="J35" s="3"/>
      <c r="K35" s="3"/>
      <c r="L35" s="3"/>
    </row>
    <row r="36" spans="1:12" ht="15.5" x14ac:dyDescent="0.35">
      <c r="A36" s="1">
        <v>143187947</v>
      </c>
      <c r="B36" s="1" t="s">
        <v>90</v>
      </c>
      <c r="C36" s="1">
        <v>950000</v>
      </c>
      <c r="D36" s="1">
        <v>515000</v>
      </c>
      <c r="E36" s="1" t="s">
        <v>10</v>
      </c>
      <c r="F36" s="1" t="s">
        <v>91</v>
      </c>
      <c r="G36" s="8" t="s">
        <v>12</v>
      </c>
      <c r="H36" s="1" t="s">
        <v>13</v>
      </c>
      <c r="I36" s="1" t="s">
        <v>45</v>
      </c>
      <c r="J36" s="1"/>
      <c r="K36" s="1"/>
      <c r="L36" s="3"/>
    </row>
    <row r="37" spans="1:12" ht="15.5" x14ac:dyDescent="0.35">
      <c r="A37" s="3"/>
      <c r="B37" s="3"/>
      <c r="C37" s="12">
        <v>45139</v>
      </c>
      <c r="D37" s="3"/>
      <c r="E37" s="3"/>
      <c r="F37" s="3"/>
      <c r="G37" s="3"/>
      <c r="H37" s="3"/>
      <c r="I37" s="3"/>
      <c r="J37" s="3"/>
      <c r="K37" s="3"/>
      <c r="L37" s="3"/>
    </row>
    <row r="38" spans="1:12" ht="15.5" x14ac:dyDescent="0.35">
      <c r="A38" s="1">
        <v>143938103</v>
      </c>
      <c r="B38" s="1" t="s">
        <v>92</v>
      </c>
      <c r="C38" s="1">
        <v>835000</v>
      </c>
      <c r="D38" s="1">
        <v>607000</v>
      </c>
      <c r="E38" s="1" t="s">
        <v>10</v>
      </c>
      <c r="F38" s="1" t="s">
        <v>93</v>
      </c>
      <c r="G38" s="1" t="s">
        <v>12</v>
      </c>
      <c r="H38" s="1" t="s">
        <v>13</v>
      </c>
      <c r="I38" s="1" t="s">
        <v>35</v>
      </c>
      <c r="J38" s="1"/>
      <c r="K38" s="1"/>
      <c r="L38" s="1"/>
    </row>
    <row r="39" spans="1:12" ht="15.5" x14ac:dyDescent="0.35">
      <c r="A39" s="2">
        <v>143793925</v>
      </c>
      <c r="B39" s="2" t="s">
        <v>94</v>
      </c>
      <c r="C39" s="2">
        <v>1000000</v>
      </c>
      <c r="D39" s="2">
        <v>1000000</v>
      </c>
      <c r="E39" s="2"/>
      <c r="F39" s="2" t="s">
        <v>60</v>
      </c>
      <c r="G39" s="2" t="s">
        <v>12</v>
      </c>
      <c r="H39" s="2" t="s">
        <v>13</v>
      </c>
      <c r="I39" s="2"/>
      <c r="J39" s="2"/>
      <c r="K39" s="2"/>
      <c r="L39" s="2"/>
    </row>
    <row r="40" spans="1:12" ht="15.5" x14ac:dyDescent="0.35">
      <c r="A40" s="7">
        <v>143640854</v>
      </c>
      <c r="B40" s="7" t="s">
        <v>95</v>
      </c>
      <c r="C40" s="7">
        <v>250000</v>
      </c>
      <c r="D40" s="7">
        <v>250000</v>
      </c>
      <c r="E40" s="7"/>
      <c r="F40" s="7" t="s">
        <v>96</v>
      </c>
      <c r="G40" s="7" t="s">
        <v>12</v>
      </c>
      <c r="H40" s="7" t="s">
        <v>13</v>
      </c>
      <c r="I40" s="7" t="s">
        <v>97</v>
      </c>
      <c r="J40" s="7"/>
      <c r="K40" s="7"/>
      <c r="L40" s="7"/>
    </row>
    <row r="41" spans="1:12" ht="15.5" x14ac:dyDescent="0.35">
      <c r="A41" s="1">
        <v>143702042</v>
      </c>
      <c r="B41" s="1" t="s">
        <v>98</v>
      </c>
      <c r="C41" s="1">
        <v>600000</v>
      </c>
      <c r="D41" s="1">
        <v>600000</v>
      </c>
      <c r="E41" s="1"/>
      <c r="F41" s="1" t="s">
        <v>11</v>
      </c>
      <c r="G41" s="1" t="s">
        <v>12</v>
      </c>
      <c r="H41" s="1" t="s">
        <v>13</v>
      </c>
      <c r="I41" s="1" t="s">
        <v>99</v>
      </c>
      <c r="J41" s="1"/>
      <c r="K41" s="1"/>
      <c r="L41" s="1"/>
    </row>
    <row r="42" spans="1:12" ht="15.5" x14ac:dyDescent="0.35">
      <c r="A42" s="2">
        <v>143858968</v>
      </c>
      <c r="B42" s="2" t="s">
        <v>100</v>
      </c>
      <c r="C42" s="2">
        <v>950000</v>
      </c>
      <c r="D42" s="2">
        <v>950000</v>
      </c>
      <c r="E42" s="3"/>
      <c r="F42" s="2" t="s">
        <v>101</v>
      </c>
      <c r="G42" s="2" t="s">
        <v>12</v>
      </c>
      <c r="H42" s="2" t="s">
        <v>13</v>
      </c>
      <c r="I42" s="2"/>
      <c r="J42" s="3"/>
      <c r="K42" s="3"/>
      <c r="L42" s="3"/>
    </row>
    <row r="43" spans="1:12" ht="15.5" x14ac:dyDescent="0.35">
      <c r="A43" s="1">
        <v>143905315</v>
      </c>
      <c r="B43" s="1" t="s">
        <v>102</v>
      </c>
      <c r="C43" s="1">
        <v>590000</v>
      </c>
      <c r="D43" s="1">
        <v>590000</v>
      </c>
      <c r="E43" s="1"/>
      <c r="F43" s="1" t="s">
        <v>103</v>
      </c>
      <c r="G43" s="1" t="s">
        <v>12</v>
      </c>
      <c r="H43" s="1" t="s">
        <v>13</v>
      </c>
      <c r="I43" s="1" t="s">
        <v>52</v>
      </c>
      <c r="J43" s="1"/>
      <c r="K43" s="3"/>
      <c r="L43" s="3"/>
    </row>
    <row r="44" spans="1:12" ht="15.5" x14ac:dyDescent="0.35">
      <c r="A44" s="2">
        <v>143325256</v>
      </c>
      <c r="B44" s="2" t="s">
        <v>104</v>
      </c>
      <c r="C44" s="2">
        <v>1500000</v>
      </c>
      <c r="D44" s="2">
        <v>331000</v>
      </c>
      <c r="E44" s="3" t="s">
        <v>10</v>
      </c>
      <c r="F44" s="2" t="s">
        <v>105</v>
      </c>
      <c r="G44" s="2" t="s">
        <v>12</v>
      </c>
      <c r="H44" s="2" t="s">
        <v>13</v>
      </c>
      <c r="I44" s="2"/>
      <c r="J44" s="3"/>
      <c r="K44" s="3"/>
      <c r="L44" s="3"/>
    </row>
    <row r="45" spans="1:12" ht="15.5" x14ac:dyDescent="0.35">
      <c r="A45" s="1">
        <v>143551221</v>
      </c>
      <c r="B45" s="1" t="s">
        <v>106</v>
      </c>
      <c r="C45" s="1">
        <v>700000</v>
      </c>
      <c r="D45" s="1">
        <v>700000</v>
      </c>
      <c r="E45" s="1"/>
      <c r="F45" s="1" t="s">
        <v>107</v>
      </c>
      <c r="G45" s="1" t="s">
        <v>12</v>
      </c>
      <c r="H45" s="1" t="s">
        <v>13</v>
      </c>
      <c r="I45" s="1" t="s">
        <v>108</v>
      </c>
      <c r="J45" s="1"/>
      <c r="K45" s="3"/>
      <c r="L45" s="3"/>
    </row>
    <row r="46" spans="1:12" ht="15.5" x14ac:dyDescent="0.35">
      <c r="A46" s="1">
        <v>143796709</v>
      </c>
      <c r="B46" s="1" t="s">
        <v>109</v>
      </c>
      <c r="C46" s="1">
        <v>1300000</v>
      </c>
      <c r="D46" s="1">
        <v>1300000</v>
      </c>
      <c r="E46" s="1"/>
      <c r="F46" s="1" t="s">
        <v>110</v>
      </c>
      <c r="G46" s="1" t="s">
        <v>12</v>
      </c>
      <c r="H46" s="1" t="s">
        <v>13</v>
      </c>
      <c r="I46" s="1" t="s">
        <v>111</v>
      </c>
      <c r="J46" s="1"/>
      <c r="K46" s="1"/>
      <c r="L46" s="1"/>
    </row>
    <row r="47" spans="1:12" ht="15.5" x14ac:dyDescent="0.35">
      <c r="A47" s="2">
        <v>143944862</v>
      </c>
      <c r="B47" s="2" t="s">
        <v>112</v>
      </c>
      <c r="C47" s="2">
        <v>800000</v>
      </c>
      <c r="D47" s="2">
        <v>229000</v>
      </c>
      <c r="E47" s="2" t="s">
        <v>10</v>
      </c>
      <c r="F47" s="2" t="s">
        <v>113</v>
      </c>
      <c r="G47" s="2" t="s">
        <v>12</v>
      </c>
      <c r="H47" s="2" t="s">
        <v>13</v>
      </c>
      <c r="I47" s="2"/>
      <c r="J47" s="2"/>
      <c r="K47" s="3"/>
      <c r="L47" s="3"/>
    </row>
    <row r="48" spans="1:12" ht="15.5" x14ac:dyDescent="0.35">
      <c r="A48" s="1">
        <v>143276455</v>
      </c>
      <c r="B48" s="1" t="s">
        <v>114</v>
      </c>
      <c r="C48" s="1">
        <v>1840000</v>
      </c>
      <c r="D48" s="1">
        <v>475000</v>
      </c>
      <c r="E48" s="1" t="s">
        <v>10</v>
      </c>
      <c r="F48" s="1" t="s">
        <v>115</v>
      </c>
      <c r="G48" s="1" t="s">
        <v>12</v>
      </c>
      <c r="H48" s="1" t="s">
        <v>13</v>
      </c>
      <c r="I48" s="1" t="s">
        <v>116</v>
      </c>
      <c r="J48" s="1"/>
      <c r="K48" s="3"/>
      <c r="L48" s="3"/>
    </row>
    <row r="49" spans="1:12" ht="15.5" x14ac:dyDescent="0.35">
      <c r="A49" s="2">
        <v>143914748</v>
      </c>
      <c r="B49" s="2" t="s">
        <v>117</v>
      </c>
      <c r="C49" s="2">
        <v>1000000</v>
      </c>
      <c r="D49" s="2">
        <v>1000000</v>
      </c>
      <c r="E49" s="3"/>
      <c r="F49" s="2" t="s">
        <v>118</v>
      </c>
      <c r="G49" s="2" t="s">
        <v>12</v>
      </c>
      <c r="H49" s="2" t="s">
        <v>13</v>
      </c>
      <c r="I49" s="2"/>
      <c r="J49" s="3"/>
      <c r="K49" s="3"/>
      <c r="L49" s="3"/>
    </row>
    <row r="50" spans="1:12" ht="15.5" x14ac:dyDescent="0.35">
      <c r="A50" s="2">
        <v>143969062</v>
      </c>
      <c r="B50" s="2" t="s">
        <v>119</v>
      </c>
      <c r="C50" s="2">
        <v>1000000</v>
      </c>
      <c r="D50" s="2">
        <v>1000000</v>
      </c>
      <c r="E50" s="3"/>
      <c r="F50" s="2" t="s">
        <v>120</v>
      </c>
      <c r="G50" s="2" t="s">
        <v>12</v>
      </c>
      <c r="H50" s="2" t="s">
        <v>13</v>
      </c>
      <c r="I50" s="2"/>
      <c r="J50" s="3"/>
      <c r="K50" s="3"/>
      <c r="L50" s="3"/>
    </row>
    <row r="51" spans="1:12" ht="15.5" x14ac:dyDescent="0.35">
      <c r="A51" s="2">
        <v>143915535</v>
      </c>
      <c r="B51" s="2" t="s">
        <v>121</v>
      </c>
      <c r="C51" s="2">
        <v>550000</v>
      </c>
      <c r="D51" s="2">
        <v>550000</v>
      </c>
      <c r="E51" s="3"/>
      <c r="F51" s="2" t="s">
        <v>122</v>
      </c>
      <c r="G51" s="2" t="s">
        <v>12</v>
      </c>
      <c r="H51" s="2" t="s">
        <v>13</v>
      </c>
      <c r="I51" s="2"/>
      <c r="J51" s="3"/>
      <c r="K51" s="3"/>
      <c r="L51" s="3"/>
    </row>
    <row r="52" spans="1:12" ht="15.5" x14ac:dyDescent="0.35">
      <c r="A52" s="6">
        <v>143952280</v>
      </c>
      <c r="B52" s="6" t="s">
        <v>123</v>
      </c>
      <c r="C52" s="6">
        <v>1000000</v>
      </c>
      <c r="D52" s="6">
        <v>1000000</v>
      </c>
      <c r="E52" s="6"/>
      <c r="F52" s="6" t="s">
        <v>124</v>
      </c>
      <c r="G52" s="6" t="s">
        <v>12</v>
      </c>
      <c r="H52" s="6" t="s">
        <v>13</v>
      </c>
      <c r="I52" s="6"/>
      <c r="J52" s="6"/>
      <c r="K52" s="3"/>
      <c r="L52" s="3"/>
    </row>
    <row r="53" spans="1:12" ht="15.5" x14ac:dyDescent="0.35">
      <c r="A53" s="1">
        <v>143943802</v>
      </c>
      <c r="B53" s="1" t="s">
        <v>125</v>
      </c>
      <c r="C53" s="1">
        <v>1474000</v>
      </c>
      <c r="D53" s="1">
        <v>1474000</v>
      </c>
      <c r="E53" s="1"/>
      <c r="F53" s="1" t="s">
        <v>32</v>
      </c>
      <c r="G53" s="1" t="s">
        <v>12</v>
      </c>
      <c r="H53" s="1" t="s">
        <v>13</v>
      </c>
      <c r="I53" s="1" t="s">
        <v>126</v>
      </c>
      <c r="J53" s="1"/>
      <c r="K53" s="3"/>
      <c r="L53" s="3"/>
    </row>
    <row r="54" spans="1:12" ht="15.5" x14ac:dyDescent="0.35">
      <c r="A54" s="2">
        <v>143962834</v>
      </c>
      <c r="B54" s="2" t="s">
        <v>127</v>
      </c>
      <c r="C54" s="2">
        <v>500000</v>
      </c>
      <c r="D54" s="2">
        <v>500000</v>
      </c>
      <c r="E54" s="2"/>
      <c r="F54" s="2" t="s">
        <v>128</v>
      </c>
      <c r="G54" s="2" t="s">
        <v>12</v>
      </c>
      <c r="H54" s="2" t="s">
        <v>13</v>
      </c>
      <c r="I54" s="2"/>
      <c r="J54" s="2"/>
      <c r="K54" s="3"/>
      <c r="L54" s="3"/>
    </row>
    <row r="55" spans="1:12" ht="15.5" x14ac:dyDescent="0.35">
      <c r="A55" s="1">
        <v>143944704</v>
      </c>
      <c r="B55" s="1" t="s">
        <v>129</v>
      </c>
      <c r="C55" s="1">
        <v>1000000</v>
      </c>
      <c r="D55" s="1">
        <v>1000000</v>
      </c>
      <c r="E55" s="1"/>
      <c r="F55" s="1" t="s">
        <v>130</v>
      </c>
      <c r="G55" s="1" t="s">
        <v>12</v>
      </c>
      <c r="H55" s="1" t="s">
        <v>13</v>
      </c>
      <c r="I55" s="1" t="s">
        <v>19</v>
      </c>
      <c r="J55" s="1"/>
      <c r="K55" s="3"/>
      <c r="L55" s="3"/>
    </row>
    <row r="56" spans="1:12" ht="15.5" x14ac:dyDescent="0.35">
      <c r="A56" s="2">
        <v>143910818</v>
      </c>
      <c r="B56" s="2" t="s">
        <v>131</v>
      </c>
      <c r="C56" s="2">
        <v>1020000</v>
      </c>
      <c r="D56" s="2">
        <v>1020000</v>
      </c>
      <c r="E56" s="2"/>
      <c r="F56" s="2" t="s">
        <v>132</v>
      </c>
      <c r="G56" s="2" t="s">
        <v>12</v>
      </c>
      <c r="H56" s="2" t="s">
        <v>13</v>
      </c>
      <c r="I56" s="2"/>
      <c r="J56" s="2"/>
      <c r="K56" s="3"/>
      <c r="L56" s="3"/>
    </row>
    <row r="57" spans="1:12" ht="15.5" x14ac:dyDescent="0.35">
      <c r="A57" s="2">
        <v>143749138</v>
      </c>
      <c r="B57" s="2" t="s">
        <v>133</v>
      </c>
      <c r="C57" s="2">
        <v>2995000</v>
      </c>
      <c r="D57" s="2">
        <v>2995000</v>
      </c>
      <c r="E57" s="2" t="s">
        <v>10</v>
      </c>
      <c r="F57" s="2" t="s">
        <v>134</v>
      </c>
      <c r="G57" s="2" t="s">
        <v>12</v>
      </c>
      <c r="H57" s="2" t="s">
        <v>13</v>
      </c>
      <c r="I57" s="2"/>
      <c r="J57" s="2"/>
      <c r="K57" s="3"/>
      <c r="L57" s="3"/>
    </row>
    <row r="58" spans="1:12" ht="15.5" x14ac:dyDescent="0.35">
      <c r="A58" s="1">
        <v>143898919</v>
      </c>
      <c r="B58" s="1" t="s">
        <v>135</v>
      </c>
      <c r="C58" s="1">
        <v>1000000</v>
      </c>
      <c r="D58" s="1">
        <v>1000000</v>
      </c>
      <c r="E58" s="1"/>
      <c r="F58" s="1" t="s">
        <v>136</v>
      </c>
      <c r="G58" s="1" t="s">
        <v>12</v>
      </c>
      <c r="H58" s="1" t="s">
        <v>13</v>
      </c>
      <c r="I58" s="1" t="s">
        <v>137</v>
      </c>
      <c r="J58" s="1"/>
      <c r="K58" s="3"/>
      <c r="L58" s="3"/>
    </row>
    <row r="59" spans="1:12" ht="15.5" x14ac:dyDescent="0.35">
      <c r="A59" s="1">
        <v>143975620</v>
      </c>
      <c r="B59" s="1" t="s">
        <v>138</v>
      </c>
      <c r="C59" s="1">
        <v>1300000</v>
      </c>
      <c r="D59" s="1">
        <v>1300000</v>
      </c>
      <c r="E59" s="1"/>
      <c r="F59" s="1" t="s">
        <v>139</v>
      </c>
      <c r="G59" s="1" t="s">
        <v>12</v>
      </c>
      <c r="H59" s="1" t="s">
        <v>13</v>
      </c>
      <c r="I59" s="1" t="s">
        <v>140</v>
      </c>
      <c r="J59" s="1"/>
      <c r="K59" s="1"/>
      <c r="L59" s="3"/>
    </row>
    <row r="60" spans="1:12" ht="62" x14ac:dyDescent="0.35">
      <c r="A60" s="13">
        <v>143817245</v>
      </c>
      <c r="B60" s="13" t="s">
        <v>141</v>
      </c>
      <c r="C60" s="14">
        <v>186000</v>
      </c>
      <c r="D60" s="13">
        <v>186000</v>
      </c>
      <c r="E60" s="13"/>
      <c r="F60" s="13" t="s">
        <v>142</v>
      </c>
      <c r="G60" s="13" t="s">
        <v>12</v>
      </c>
      <c r="H60" s="13" t="s">
        <v>13</v>
      </c>
      <c r="I60" s="13"/>
      <c r="J60" s="13"/>
      <c r="K60" s="14"/>
      <c r="L60" s="3"/>
    </row>
    <row r="61" spans="1:12" ht="15.5" x14ac:dyDescent="0.35">
      <c r="A61" s="2">
        <v>144005375</v>
      </c>
      <c r="B61" s="2" t="s">
        <v>143</v>
      </c>
      <c r="C61" s="2">
        <v>1000000</v>
      </c>
      <c r="D61" s="2">
        <v>1000000</v>
      </c>
      <c r="E61" s="2"/>
      <c r="F61" s="2" t="s">
        <v>144</v>
      </c>
      <c r="G61" s="2" t="s">
        <v>12</v>
      </c>
      <c r="H61" s="2" t="s">
        <v>13</v>
      </c>
      <c r="I61" s="2"/>
      <c r="J61" s="2"/>
      <c r="K61" s="2"/>
      <c r="L61" s="3"/>
    </row>
    <row r="62" spans="1:12" ht="15.5" x14ac:dyDescent="0.35">
      <c r="A62" s="2">
        <v>143918295</v>
      </c>
      <c r="B62" s="2" t="s">
        <v>145</v>
      </c>
      <c r="C62" s="2">
        <v>1500000</v>
      </c>
      <c r="D62" s="2">
        <v>1105000</v>
      </c>
      <c r="E62" s="2" t="s">
        <v>10</v>
      </c>
      <c r="F62" s="2" t="s">
        <v>60</v>
      </c>
      <c r="G62" s="2" t="s">
        <v>12</v>
      </c>
      <c r="H62" s="2" t="s">
        <v>13</v>
      </c>
      <c r="I62" s="2"/>
      <c r="J62" s="2"/>
      <c r="K62" s="2"/>
      <c r="L62" s="3"/>
    </row>
    <row r="63" spans="1:12" ht="15.5" x14ac:dyDescent="0.35">
      <c r="A63" s="1">
        <v>143992518</v>
      </c>
      <c r="B63" s="1" t="s">
        <v>146</v>
      </c>
      <c r="C63" s="1">
        <v>1000000</v>
      </c>
      <c r="D63" s="1">
        <v>1000000</v>
      </c>
      <c r="E63" s="2"/>
      <c r="F63" s="1" t="s">
        <v>147</v>
      </c>
      <c r="G63" s="1" t="s">
        <v>12</v>
      </c>
      <c r="H63" s="1" t="s">
        <v>13</v>
      </c>
      <c r="I63" s="1" t="s">
        <v>148</v>
      </c>
      <c r="J63" s="2"/>
      <c r="K63" s="2"/>
      <c r="L63" s="3"/>
    </row>
    <row r="64" spans="1:12" ht="15.5" x14ac:dyDescent="0.35">
      <c r="A64" s="1">
        <v>143949073</v>
      </c>
      <c r="B64" s="1" t="s">
        <v>149</v>
      </c>
      <c r="C64" s="1">
        <v>1450000</v>
      </c>
      <c r="D64" s="1">
        <v>320000</v>
      </c>
      <c r="E64" s="1" t="s">
        <v>10</v>
      </c>
      <c r="F64" s="1" t="s">
        <v>150</v>
      </c>
      <c r="G64" s="1" t="s">
        <v>12</v>
      </c>
      <c r="H64" s="1" t="s">
        <v>13</v>
      </c>
      <c r="I64" s="1" t="s">
        <v>151</v>
      </c>
      <c r="J64" s="1"/>
      <c r="K64" s="1"/>
      <c r="L64" s="3"/>
    </row>
    <row r="65" spans="1:12" ht="15.5" x14ac:dyDescent="0.35">
      <c r="A65" s="2">
        <v>144137049</v>
      </c>
      <c r="B65" s="2" t="s">
        <v>152</v>
      </c>
      <c r="C65" s="2">
        <v>700000</v>
      </c>
      <c r="D65" s="2">
        <v>700000</v>
      </c>
      <c r="E65" s="2"/>
      <c r="F65" s="2" t="s">
        <v>153</v>
      </c>
      <c r="G65" s="2" t="s">
        <v>12</v>
      </c>
      <c r="H65" s="2" t="s">
        <v>13</v>
      </c>
      <c r="I65" s="2"/>
      <c r="J65" s="2"/>
      <c r="K65" s="2"/>
      <c r="L65" s="3"/>
    </row>
    <row r="66" spans="1:12" ht="15.5" x14ac:dyDescent="0.35">
      <c r="A66" s="1">
        <v>144129964</v>
      </c>
      <c r="B66" s="1" t="s">
        <v>154</v>
      </c>
      <c r="C66" s="1">
        <v>450000</v>
      </c>
      <c r="D66" s="1">
        <v>106900</v>
      </c>
      <c r="E66" s="1" t="s">
        <v>10</v>
      </c>
      <c r="F66" s="1" t="s">
        <v>155</v>
      </c>
      <c r="G66" s="1" t="s">
        <v>12</v>
      </c>
      <c r="H66" s="1" t="s">
        <v>13</v>
      </c>
      <c r="I66" s="1" t="s">
        <v>87</v>
      </c>
      <c r="J66" s="1"/>
      <c r="K66" s="1"/>
      <c r="L66" s="3"/>
    </row>
    <row r="67" spans="1:12" ht="15.5" x14ac:dyDescent="0.35">
      <c r="A67" s="2">
        <v>144125497</v>
      </c>
      <c r="B67" s="2" t="s">
        <v>156</v>
      </c>
      <c r="C67" s="2">
        <v>1000000</v>
      </c>
      <c r="D67" s="2">
        <v>1000000</v>
      </c>
      <c r="E67" s="2"/>
      <c r="F67" s="2" t="s">
        <v>64</v>
      </c>
      <c r="G67" s="2" t="s">
        <v>12</v>
      </c>
      <c r="H67" s="2" t="s">
        <v>13</v>
      </c>
      <c r="I67" s="2"/>
      <c r="J67" s="2"/>
      <c r="K67" s="2"/>
      <c r="L67" s="3"/>
    </row>
    <row r="68" spans="1:12" ht="15.5" x14ac:dyDescent="0.35">
      <c r="A68" s="1">
        <v>143746466</v>
      </c>
      <c r="B68" s="1" t="s">
        <v>157</v>
      </c>
      <c r="C68" s="1">
        <v>961000</v>
      </c>
      <c r="D68" s="1">
        <v>961000</v>
      </c>
      <c r="E68" s="2"/>
      <c r="F68" s="1" t="s">
        <v>158</v>
      </c>
      <c r="G68" s="1" t="s">
        <v>12</v>
      </c>
      <c r="H68" s="1" t="s">
        <v>13</v>
      </c>
      <c r="I68" s="1" t="s">
        <v>35</v>
      </c>
      <c r="J68" s="2"/>
      <c r="K68" s="2"/>
      <c r="L68" s="3"/>
    </row>
    <row r="69" spans="1:12" ht="15.5" x14ac:dyDescent="0.35">
      <c r="A69" s="14">
        <v>144000960</v>
      </c>
      <c r="B69" s="14" t="s">
        <v>159</v>
      </c>
      <c r="C69" s="14">
        <v>1500000</v>
      </c>
      <c r="D69" s="2">
        <v>1500000</v>
      </c>
      <c r="E69" s="14"/>
      <c r="F69" s="14" t="s">
        <v>160</v>
      </c>
      <c r="G69" s="14" t="s">
        <v>12</v>
      </c>
      <c r="H69" s="14" t="s">
        <v>13</v>
      </c>
      <c r="I69" s="3"/>
      <c r="J69" s="14"/>
      <c r="K69" s="3"/>
      <c r="L69" s="3"/>
    </row>
    <row r="70" spans="1:12" ht="15.5" x14ac:dyDescent="0.35">
      <c r="A70" s="2">
        <v>144172199</v>
      </c>
      <c r="B70" s="2" t="s">
        <v>161</v>
      </c>
      <c r="C70" s="2">
        <v>1000000</v>
      </c>
      <c r="D70" s="2">
        <v>541000</v>
      </c>
      <c r="E70" s="2" t="s">
        <v>10</v>
      </c>
      <c r="F70" s="2" t="s">
        <v>134</v>
      </c>
      <c r="G70" s="2" t="s">
        <v>12</v>
      </c>
      <c r="H70" s="2" t="s">
        <v>13</v>
      </c>
      <c r="I70" s="2"/>
      <c r="J70" s="2"/>
      <c r="K70" s="3"/>
      <c r="L70" s="3"/>
    </row>
    <row r="71" spans="1:12" ht="15.5" x14ac:dyDescent="0.35">
      <c r="A71" s="2">
        <v>144179672</v>
      </c>
      <c r="B71" s="2" t="s">
        <v>162</v>
      </c>
      <c r="C71" s="2">
        <v>2450000</v>
      </c>
      <c r="D71" s="2">
        <v>1927000</v>
      </c>
      <c r="E71" s="2" t="s">
        <v>10</v>
      </c>
      <c r="F71" s="2" t="s">
        <v>163</v>
      </c>
      <c r="G71" s="2" t="s">
        <v>12</v>
      </c>
      <c r="H71" s="2" t="s">
        <v>13</v>
      </c>
      <c r="I71" s="3"/>
      <c r="J71" s="2"/>
      <c r="K71" s="3"/>
      <c r="L71" s="3"/>
    </row>
    <row r="72" spans="1:12" ht="15.5" x14ac:dyDescent="0.35">
      <c r="A72" s="1">
        <v>144099690</v>
      </c>
      <c r="B72" s="1" t="s">
        <v>164</v>
      </c>
      <c r="C72" s="1">
        <v>500000</v>
      </c>
      <c r="D72" s="1">
        <v>500000</v>
      </c>
      <c r="E72" s="1"/>
      <c r="F72" s="1" t="s">
        <v>165</v>
      </c>
      <c r="G72" s="1" t="s">
        <v>12</v>
      </c>
      <c r="H72" s="1" t="s">
        <v>13</v>
      </c>
      <c r="I72" s="1" t="s">
        <v>166</v>
      </c>
      <c r="J72" s="1"/>
      <c r="K72" s="3"/>
      <c r="L72" s="3"/>
    </row>
    <row r="73" spans="1:12" ht="15.5" x14ac:dyDescent="0.35">
      <c r="A73" s="2">
        <v>144157589</v>
      </c>
      <c r="B73" s="2" t="s">
        <v>167</v>
      </c>
      <c r="C73" s="2">
        <v>1500000</v>
      </c>
      <c r="D73" s="2">
        <v>1500000</v>
      </c>
      <c r="E73" s="2"/>
      <c r="F73" s="2" t="s">
        <v>168</v>
      </c>
      <c r="G73" s="2" t="s">
        <v>12</v>
      </c>
      <c r="H73" s="2" t="s">
        <v>13</v>
      </c>
      <c r="I73" s="3"/>
      <c r="J73" s="2"/>
      <c r="K73" s="3"/>
      <c r="L73" s="3"/>
    </row>
    <row r="74" spans="1:12" ht="15.5" x14ac:dyDescent="0.35">
      <c r="A74" s="2">
        <v>144143416</v>
      </c>
      <c r="B74" s="2" t="s">
        <v>169</v>
      </c>
      <c r="C74" s="2">
        <v>600000</v>
      </c>
      <c r="D74" s="2">
        <v>600000</v>
      </c>
      <c r="E74" s="2"/>
      <c r="F74" s="2" t="s">
        <v>105</v>
      </c>
      <c r="G74" s="2" t="s">
        <v>12</v>
      </c>
      <c r="H74" s="2" t="s">
        <v>13</v>
      </c>
      <c r="I74" s="3"/>
      <c r="J74" s="2"/>
      <c r="K74" s="3"/>
      <c r="L74" s="3"/>
    </row>
    <row r="75" spans="1:12" ht="15.5" x14ac:dyDescent="0.35">
      <c r="A75" s="2">
        <v>144052044</v>
      </c>
      <c r="B75" s="2" t="s">
        <v>170</v>
      </c>
      <c r="C75" s="2">
        <v>220000</v>
      </c>
      <c r="D75" s="2">
        <v>220000</v>
      </c>
      <c r="E75" s="2"/>
      <c r="F75" s="2" t="s">
        <v>171</v>
      </c>
      <c r="G75" s="2" t="s">
        <v>12</v>
      </c>
      <c r="H75" s="2" t="s">
        <v>13</v>
      </c>
      <c r="I75" s="2"/>
      <c r="J75" s="3"/>
      <c r="K75" s="3"/>
      <c r="L75" s="3"/>
    </row>
    <row r="76" spans="1:12" ht="15.5" x14ac:dyDescent="0.35">
      <c r="A76" s="1">
        <v>144199165</v>
      </c>
      <c r="B76" s="1" t="s">
        <v>172</v>
      </c>
      <c r="C76" s="1">
        <v>500000</v>
      </c>
      <c r="D76" s="1">
        <v>500000</v>
      </c>
      <c r="E76" s="1"/>
      <c r="F76" s="1" t="s">
        <v>173</v>
      </c>
      <c r="G76" s="1" t="s">
        <v>12</v>
      </c>
      <c r="H76" s="1" t="s">
        <v>13</v>
      </c>
      <c r="I76" s="1" t="s">
        <v>174</v>
      </c>
      <c r="J76" s="3"/>
      <c r="K76" s="3"/>
      <c r="L76" s="3"/>
    </row>
    <row r="77" spans="1:12" ht="15.5" x14ac:dyDescent="0.35">
      <c r="A77" s="7">
        <v>143873040</v>
      </c>
      <c r="B77" s="7" t="s">
        <v>175</v>
      </c>
      <c r="C77" s="7">
        <v>530000</v>
      </c>
      <c r="D77" s="7">
        <v>530000</v>
      </c>
      <c r="E77" s="7"/>
      <c r="F77" s="7" t="s">
        <v>176</v>
      </c>
      <c r="G77" s="7" t="s">
        <v>12</v>
      </c>
      <c r="H77" s="7" t="s">
        <v>13</v>
      </c>
      <c r="I77" s="7" t="s">
        <v>97</v>
      </c>
      <c r="J77" s="3"/>
      <c r="K77" s="3"/>
      <c r="L77" s="3"/>
    </row>
    <row r="78" spans="1:12" ht="15.5" x14ac:dyDescent="0.35">
      <c r="A78" s="2">
        <v>143792917</v>
      </c>
      <c r="B78" s="2" t="s">
        <v>177</v>
      </c>
      <c r="C78" s="2">
        <v>300000</v>
      </c>
      <c r="D78" s="2">
        <v>300000</v>
      </c>
      <c r="E78" s="2"/>
      <c r="F78" s="2" t="s">
        <v>178</v>
      </c>
      <c r="G78" s="2" t="s">
        <v>12</v>
      </c>
      <c r="H78" s="2" t="s">
        <v>13</v>
      </c>
      <c r="I78" s="2"/>
      <c r="J78" s="3"/>
      <c r="K78" s="3"/>
      <c r="L78" s="3"/>
    </row>
    <row r="79" spans="1:12" ht="15.5" x14ac:dyDescent="0.35">
      <c r="A79" s="1">
        <v>144048668</v>
      </c>
      <c r="B79" s="1" t="s">
        <v>179</v>
      </c>
      <c r="C79" s="1">
        <v>1000000</v>
      </c>
      <c r="D79" s="1">
        <v>528000</v>
      </c>
      <c r="E79" s="1" t="s">
        <v>10</v>
      </c>
      <c r="F79" s="1" t="s">
        <v>180</v>
      </c>
      <c r="G79" s="1" t="s">
        <v>12</v>
      </c>
      <c r="H79" s="1" t="s">
        <v>13</v>
      </c>
      <c r="I79" s="1" t="s">
        <v>80</v>
      </c>
      <c r="J79" s="3"/>
      <c r="K79" s="3"/>
      <c r="L79" s="3"/>
    </row>
    <row r="80" spans="1:12" ht="15.5" x14ac:dyDescent="0.35">
      <c r="A80" s="2">
        <v>144132873</v>
      </c>
      <c r="B80" s="2" t="s">
        <v>181</v>
      </c>
      <c r="C80" s="2">
        <v>1600000</v>
      </c>
      <c r="D80" s="2">
        <v>1600000</v>
      </c>
      <c r="E80" s="2"/>
      <c r="F80" s="2" t="s">
        <v>182</v>
      </c>
      <c r="G80" s="2" t="s">
        <v>12</v>
      </c>
      <c r="H80" s="2" t="s">
        <v>13</v>
      </c>
      <c r="I80" s="2"/>
      <c r="J80" s="3"/>
      <c r="K80" s="3"/>
      <c r="L80" s="3"/>
    </row>
    <row r="81" spans="1:12" ht="15.5" x14ac:dyDescent="0.35">
      <c r="A81" s="2">
        <v>144121099</v>
      </c>
      <c r="B81" s="2" t="s">
        <v>183</v>
      </c>
      <c r="C81" s="2">
        <v>2990000</v>
      </c>
      <c r="D81" s="2">
        <v>2990000</v>
      </c>
      <c r="E81" s="2"/>
      <c r="F81" s="2" t="s">
        <v>184</v>
      </c>
      <c r="G81" s="2" t="s">
        <v>12</v>
      </c>
      <c r="H81" s="2" t="s">
        <v>13</v>
      </c>
      <c r="I81" s="2"/>
      <c r="J81" s="3"/>
      <c r="K81" s="3"/>
      <c r="L81" s="3"/>
    </row>
    <row r="82" spans="1:12" ht="15.5" x14ac:dyDescent="0.35">
      <c r="A82" s="2">
        <v>144101654</v>
      </c>
      <c r="B82" s="2" t="s">
        <v>185</v>
      </c>
      <c r="C82" s="2">
        <v>1100000</v>
      </c>
      <c r="D82" s="2">
        <v>1100000</v>
      </c>
      <c r="E82" s="2"/>
      <c r="F82" s="2" t="s">
        <v>186</v>
      </c>
      <c r="G82" s="2" t="s">
        <v>12</v>
      </c>
      <c r="H82" s="2" t="s">
        <v>13</v>
      </c>
      <c r="I82" s="2"/>
      <c r="J82" s="3"/>
      <c r="K82" s="3"/>
      <c r="L82" s="3"/>
    </row>
    <row r="83" spans="1:12" ht="15.5" x14ac:dyDescent="0.35">
      <c r="A83" s="2">
        <v>144131904</v>
      </c>
      <c r="B83" s="2" t="s">
        <v>187</v>
      </c>
      <c r="C83" s="2">
        <v>4000000</v>
      </c>
      <c r="D83" s="2">
        <v>4000000</v>
      </c>
      <c r="E83" s="2"/>
      <c r="F83" s="2" t="s">
        <v>188</v>
      </c>
      <c r="G83" s="2" t="s">
        <v>12</v>
      </c>
      <c r="H83" s="2" t="s">
        <v>13</v>
      </c>
      <c r="I83" s="2"/>
      <c r="J83" s="3"/>
      <c r="K83" s="3"/>
      <c r="L83" s="3"/>
    </row>
    <row r="84" spans="1:12" ht="15.5" x14ac:dyDescent="0.35">
      <c r="A84" s="6">
        <v>144251412</v>
      </c>
      <c r="B84" s="6" t="s">
        <v>189</v>
      </c>
      <c r="C84" s="2">
        <v>700000</v>
      </c>
      <c r="D84" s="6">
        <v>700000</v>
      </c>
      <c r="E84" s="6"/>
      <c r="F84" s="6" t="s">
        <v>190</v>
      </c>
      <c r="G84" s="6" t="s">
        <v>12</v>
      </c>
      <c r="H84" s="6" t="s">
        <v>13</v>
      </c>
      <c r="I84" s="6"/>
      <c r="J84" s="3"/>
      <c r="K84" s="3"/>
      <c r="L84" s="3"/>
    </row>
    <row r="85" spans="1:12" ht="15.5" x14ac:dyDescent="0.35">
      <c r="A85" s="2">
        <v>144050095</v>
      </c>
      <c r="B85" s="2" t="s">
        <v>191</v>
      </c>
      <c r="C85" s="2">
        <v>544000</v>
      </c>
      <c r="D85" s="2">
        <v>544000</v>
      </c>
      <c r="E85" s="2" t="s">
        <v>10</v>
      </c>
      <c r="F85" s="2" t="s">
        <v>192</v>
      </c>
      <c r="G85" s="2" t="s">
        <v>12</v>
      </c>
      <c r="H85" s="2" t="s">
        <v>13</v>
      </c>
      <c r="I85" s="2"/>
      <c r="J85" s="3"/>
      <c r="K85" s="3"/>
      <c r="L85" s="3"/>
    </row>
    <row r="86" spans="1:12" ht="15.5" x14ac:dyDescent="0.35">
      <c r="A86" s="2">
        <v>144114438</v>
      </c>
      <c r="B86" s="2" t="s">
        <v>193</v>
      </c>
      <c r="C86" s="2">
        <v>1540000</v>
      </c>
      <c r="D86" s="2">
        <v>1540000</v>
      </c>
      <c r="E86" s="2"/>
      <c r="F86" s="2" t="s">
        <v>18</v>
      </c>
      <c r="G86" s="2" t="s">
        <v>12</v>
      </c>
      <c r="H86" s="2" t="s">
        <v>13</v>
      </c>
      <c r="I86" s="2"/>
      <c r="J86" s="3"/>
      <c r="K86" s="3"/>
      <c r="L86" s="3"/>
    </row>
    <row r="87" spans="1:12" ht="15.5" x14ac:dyDescent="0.35">
      <c r="A87" s="2">
        <v>144225581</v>
      </c>
      <c r="B87" s="6" t="s">
        <v>194</v>
      </c>
      <c r="C87" s="6">
        <v>1500000</v>
      </c>
      <c r="D87" s="6">
        <v>1500000</v>
      </c>
      <c r="E87" s="6"/>
      <c r="F87" s="6" t="s">
        <v>186</v>
      </c>
      <c r="G87" s="6" t="s">
        <v>12</v>
      </c>
      <c r="H87" s="6" t="s">
        <v>13</v>
      </c>
      <c r="I87" s="3"/>
      <c r="J87" s="3"/>
      <c r="K87" s="3"/>
      <c r="L87" s="3"/>
    </row>
    <row r="88" spans="1:12" ht="15.5" x14ac:dyDescent="0.35">
      <c r="A88" s="2">
        <v>144159534</v>
      </c>
      <c r="B88" s="2" t="s">
        <v>195</v>
      </c>
      <c r="C88" s="2">
        <v>1700000</v>
      </c>
      <c r="D88" s="2">
        <v>921000</v>
      </c>
      <c r="E88" s="2" t="s">
        <v>10</v>
      </c>
      <c r="F88" s="2" t="s">
        <v>196</v>
      </c>
      <c r="G88" s="2" t="s">
        <v>12</v>
      </c>
      <c r="H88" s="2" t="s">
        <v>13</v>
      </c>
      <c r="I88" s="2"/>
      <c r="J88" s="2"/>
      <c r="K88" s="2"/>
      <c r="L88" s="2"/>
    </row>
    <row r="89" spans="1:12" ht="15.5" x14ac:dyDescent="0.35">
      <c r="A89" s="2">
        <v>144177448</v>
      </c>
      <c r="B89" s="2" t="s">
        <v>197</v>
      </c>
      <c r="C89" s="2">
        <v>1100000</v>
      </c>
      <c r="D89" s="2">
        <v>738000</v>
      </c>
      <c r="E89" s="2" t="s">
        <v>10</v>
      </c>
      <c r="F89" s="2" t="s">
        <v>198</v>
      </c>
      <c r="G89" s="2" t="s">
        <v>12</v>
      </c>
      <c r="H89" s="2" t="s">
        <v>13</v>
      </c>
      <c r="I89" s="2"/>
      <c r="J89" s="2"/>
      <c r="K89" s="2"/>
      <c r="L89" s="2"/>
    </row>
    <row r="90" spans="1:12" ht="15.5" x14ac:dyDescent="0.35">
      <c r="A90" s="1">
        <v>144221664</v>
      </c>
      <c r="B90" s="1" t="s">
        <v>199</v>
      </c>
      <c r="C90" s="1">
        <v>455000</v>
      </c>
      <c r="D90" s="1">
        <v>455000</v>
      </c>
      <c r="E90" s="1"/>
      <c r="F90" s="1" t="s">
        <v>200</v>
      </c>
      <c r="G90" s="1" t="s">
        <v>12</v>
      </c>
      <c r="H90" s="1" t="s">
        <v>13</v>
      </c>
      <c r="I90" s="1" t="s">
        <v>201</v>
      </c>
      <c r="J90" s="1"/>
      <c r="K90" s="1"/>
      <c r="L90" s="1"/>
    </row>
    <row r="91" spans="1:12" ht="15.5" x14ac:dyDescent="0.35">
      <c r="A91" s="1">
        <v>144285792</v>
      </c>
      <c r="B91" s="1" t="s">
        <v>202</v>
      </c>
      <c r="C91" s="1">
        <v>500000</v>
      </c>
      <c r="D91" s="1">
        <v>500000</v>
      </c>
      <c r="E91" s="1"/>
      <c r="F91" s="1" t="s">
        <v>134</v>
      </c>
      <c r="G91" s="1" t="s">
        <v>12</v>
      </c>
      <c r="H91" s="1" t="s">
        <v>13</v>
      </c>
      <c r="I91" s="1" t="s">
        <v>203</v>
      </c>
      <c r="J91" s="1"/>
      <c r="K91" s="1"/>
      <c r="L91" s="1"/>
    </row>
    <row r="92" spans="1:12" ht="15.5" x14ac:dyDescent="0.35">
      <c r="A92" s="2">
        <v>144001770</v>
      </c>
      <c r="B92" s="2" t="s">
        <v>204</v>
      </c>
      <c r="C92" s="2">
        <v>1500000</v>
      </c>
      <c r="D92" s="2">
        <v>1500000</v>
      </c>
      <c r="E92" s="2"/>
      <c r="F92" s="2" t="s">
        <v>205</v>
      </c>
      <c r="G92" s="2" t="s">
        <v>12</v>
      </c>
      <c r="H92" s="2" t="s">
        <v>13</v>
      </c>
      <c r="I92" s="2"/>
      <c r="J92" s="2"/>
      <c r="K92" s="2"/>
      <c r="L92" s="2"/>
    </row>
    <row r="93" spans="1:12" ht="15.5" x14ac:dyDescent="0.35">
      <c r="A93" s="2">
        <v>144015328</v>
      </c>
      <c r="B93" s="2" t="s">
        <v>206</v>
      </c>
      <c r="C93" s="2">
        <v>2400000</v>
      </c>
      <c r="D93" s="2">
        <v>2400000</v>
      </c>
      <c r="E93" s="2"/>
      <c r="F93" s="2" t="s">
        <v>120</v>
      </c>
      <c r="G93" s="2" t="s">
        <v>12</v>
      </c>
      <c r="H93" s="2" t="s">
        <v>13</v>
      </c>
      <c r="I93" s="2"/>
      <c r="J93" s="2"/>
      <c r="K93" s="2"/>
      <c r="L93" s="2"/>
    </row>
    <row r="94" spans="1:12" ht="15.5" x14ac:dyDescent="0.35">
      <c r="A94" s="6">
        <v>144211188</v>
      </c>
      <c r="B94" s="6" t="s">
        <v>207</v>
      </c>
      <c r="C94" s="2">
        <v>1300000</v>
      </c>
      <c r="D94" s="6">
        <v>1300000</v>
      </c>
      <c r="E94" s="6"/>
      <c r="F94" s="6" t="s">
        <v>208</v>
      </c>
      <c r="G94" s="6" t="s">
        <v>12</v>
      </c>
      <c r="H94" s="6" t="s">
        <v>13</v>
      </c>
      <c r="I94" s="6"/>
      <c r="J94" s="6"/>
      <c r="K94" s="2"/>
      <c r="L94" s="2"/>
    </row>
    <row r="95" spans="1:12" ht="15.5" x14ac:dyDescent="0.35">
      <c r="A95" s="2">
        <v>144203192</v>
      </c>
      <c r="B95" s="2" t="s">
        <v>209</v>
      </c>
      <c r="C95" s="2">
        <v>150000</v>
      </c>
      <c r="D95" s="2">
        <v>150000</v>
      </c>
      <c r="E95" s="2"/>
      <c r="F95" s="2" t="s">
        <v>105</v>
      </c>
      <c r="G95" s="2" t="s">
        <v>12</v>
      </c>
      <c r="H95" s="2" t="s">
        <v>13</v>
      </c>
      <c r="I95" s="2"/>
      <c r="J95" s="2"/>
      <c r="K95" s="2"/>
      <c r="L95" s="2"/>
    </row>
    <row r="96" spans="1:12" ht="15.5" x14ac:dyDescent="0.35">
      <c r="A96" s="2">
        <v>143489243</v>
      </c>
      <c r="B96" s="2" t="s">
        <v>210</v>
      </c>
      <c r="C96" s="2">
        <v>2400000</v>
      </c>
      <c r="D96" s="2">
        <v>800000</v>
      </c>
      <c r="E96" s="2" t="s">
        <v>10</v>
      </c>
      <c r="F96" s="2" t="s">
        <v>211</v>
      </c>
      <c r="G96" s="2" t="s">
        <v>12</v>
      </c>
      <c r="H96" s="2" t="s">
        <v>13</v>
      </c>
      <c r="I96" s="2"/>
      <c r="J96" s="2"/>
      <c r="K96" s="2"/>
      <c r="L96" s="2"/>
    </row>
    <row r="97" spans="1:12" ht="15.5" x14ac:dyDescent="0.35">
      <c r="A97" s="2">
        <v>144227426</v>
      </c>
      <c r="B97" s="2" t="s">
        <v>212</v>
      </c>
      <c r="C97" s="2">
        <v>400000</v>
      </c>
      <c r="D97" s="2">
        <v>400000</v>
      </c>
      <c r="E97" s="2"/>
      <c r="F97" s="2" t="s">
        <v>213</v>
      </c>
      <c r="G97" s="2" t="s">
        <v>12</v>
      </c>
      <c r="H97" s="2" t="s">
        <v>13</v>
      </c>
      <c r="I97" s="2"/>
      <c r="J97" s="2"/>
      <c r="K97" s="2"/>
      <c r="L97" s="2"/>
    </row>
    <row r="98" spans="1:12" ht="15.5" x14ac:dyDescent="0.35">
      <c r="A98" s="1">
        <v>144186005</v>
      </c>
      <c r="B98" s="1" t="s">
        <v>214</v>
      </c>
      <c r="C98" s="1">
        <v>1320000</v>
      </c>
      <c r="D98" s="1">
        <v>1320000</v>
      </c>
      <c r="E98" s="1"/>
      <c r="F98" s="1" t="s">
        <v>215</v>
      </c>
      <c r="G98" s="1" t="s">
        <v>12</v>
      </c>
      <c r="H98" s="1" t="s">
        <v>13</v>
      </c>
      <c r="I98" s="1" t="s">
        <v>216</v>
      </c>
      <c r="J98" s="1"/>
      <c r="K98" s="1"/>
      <c r="L98" s="1"/>
    </row>
    <row r="99" spans="1:12" ht="15.5" x14ac:dyDescent="0.35">
      <c r="A99" s="2">
        <v>144156610</v>
      </c>
      <c r="B99" s="2" t="s">
        <v>217</v>
      </c>
      <c r="C99" s="2">
        <v>2450000</v>
      </c>
      <c r="D99" s="2">
        <v>278000</v>
      </c>
      <c r="E99" s="2" t="s">
        <v>10</v>
      </c>
      <c r="F99" s="2" t="s">
        <v>218</v>
      </c>
      <c r="G99" s="2" t="s">
        <v>12</v>
      </c>
      <c r="H99" s="2" t="s">
        <v>13</v>
      </c>
      <c r="I99" s="2"/>
      <c r="J99" s="2"/>
      <c r="K99" s="2"/>
      <c r="L99" s="2"/>
    </row>
    <row r="100" spans="1:12" ht="15.5" x14ac:dyDescent="0.35">
      <c r="A100" s="2">
        <v>144202604</v>
      </c>
      <c r="B100" s="2" t="s">
        <v>219</v>
      </c>
      <c r="C100" s="2">
        <v>552000</v>
      </c>
      <c r="D100" s="2">
        <v>280000</v>
      </c>
      <c r="E100" s="2" t="s">
        <v>10</v>
      </c>
      <c r="F100" s="2" t="s">
        <v>220</v>
      </c>
      <c r="G100" s="2" t="s">
        <v>12</v>
      </c>
      <c r="H100" s="2" t="s">
        <v>13</v>
      </c>
      <c r="I100" s="2"/>
      <c r="J100" s="2"/>
      <c r="K100" s="2"/>
      <c r="L100" s="2"/>
    </row>
    <row r="101" spans="1:12" ht="15.5" x14ac:dyDescent="0.35">
      <c r="A101" s="15">
        <v>144129230</v>
      </c>
      <c r="B101" s="15" t="s">
        <v>221</v>
      </c>
      <c r="C101" s="1">
        <v>885000</v>
      </c>
      <c r="D101" s="1">
        <v>885000</v>
      </c>
      <c r="E101" s="15"/>
      <c r="F101" s="15" t="s">
        <v>222</v>
      </c>
      <c r="G101" s="15" t="s">
        <v>12</v>
      </c>
      <c r="H101" s="15" t="s">
        <v>13</v>
      </c>
      <c r="I101" s="15" t="s">
        <v>223</v>
      </c>
      <c r="J101" s="15"/>
      <c r="K101" s="1"/>
      <c r="L101" s="1"/>
    </row>
    <row r="102" spans="1:12" ht="15.5" x14ac:dyDescent="0.35">
      <c r="A102" s="1">
        <v>144059795</v>
      </c>
      <c r="B102" s="1" t="s">
        <v>224</v>
      </c>
      <c r="C102" s="1">
        <v>1000000</v>
      </c>
      <c r="D102" s="1">
        <v>1000000</v>
      </c>
      <c r="E102" s="1"/>
      <c r="F102" s="1" t="s">
        <v>105</v>
      </c>
      <c r="G102" s="1" t="s">
        <v>12</v>
      </c>
      <c r="H102" s="1" t="s">
        <v>13</v>
      </c>
      <c r="I102" s="1" t="s">
        <v>225</v>
      </c>
      <c r="J102" s="1"/>
      <c r="K102" s="1"/>
      <c r="L102" s="1"/>
    </row>
    <row r="103" spans="1:12" ht="15.5" x14ac:dyDescent="0.35">
      <c r="A103" s="2">
        <v>143764272</v>
      </c>
      <c r="B103" s="2" t="s">
        <v>226</v>
      </c>
      <c r="C103" s="2">
        <v>700000</v>
      </c>
      <c r="D103" s="2">
        <v>700000</v>
      </c>
      <c r="E103" s="2"/>
      <c r="F103" s="2" t="s">
        <v>227</v>
      </c>
      <c r="G103" s="2" t="s">
        <v>12</v>
      </c>
      <c r="H103" s="2" t="s">
        <v>13</v>
      </c>
      <c r="I103" s="2"/>
      <c r="J103" s="2"/>
      <c r="K103" s="2"/>
      <c r="L103" s="2"/>
    </row>
    <row r="104" spans="1:12" ht="15.5" x14ac:dyDescent="0.35">
      <c r="A104" s="16">
        <v>143996836</v>
      </c>
      <c r="B104" s="16" t="s">
        <v>228</v>
      </c>
      <c r="C104" s="2">
        <v>450000</v>
      </c>
      <c r="D104" s="16">
        <v>450000</v>
      </c>
      <c r="E104" s="16"/>
      <c r="F104" s="16" t="s">
        <v>229</v>
      </c>
      <c r="G104" s="16" t="s">
        <v>12</v>
      </c>
      <c r="H104" s="16" t="s">
        <v>13</v>
      </c>
      <c r="I104" s="16"/>
      <c r="J104" s="16"/>
      <c r="K104" s="2"/>
      <c r="L104" s="2"/>
    </row>
    <row r="105" spans="1:12" ht="15.5" x14ac:dyDescent="0.35">
      <c r="A105" s="1">
        <v>144275172</v>
      </c>
      <c r="B105" s="1" t="s">
        <v>230</v>
      </c>
      <c r="C105" s="1">
        <v>1100000</v>
      </c>
      <c r="D105" s="1">
        <v>1100000</v>
      </c>
      <c r="E105" s="1"/>
      <c r="F105" s="1" t="s">
        <v>144</v>
      </c>
      <c r="G105" s="1" t="s">
        <v>12</v>
      </c>
      <c r="H105" s="1" t="s">
        <v>13</v>
      </c>
      <c r="I105" s="1" t="s">
        <v>35</v>
      </c>
      <c r="J105" s="1"/>
      <c r="K105" s="1"/>
      <c r="L105" s="1"/>
    </row>
    <row r="106" spans="1:12" ht="15.5" x14ac:dyDescent="0.35">
      <c r="A106" s="6">
        <v>144332202</v>
      </c>
      <c r="B106" s="6" t="s">
        <v>231</v>
      </c>
      <c r="C106" s="2">
        <v>1988000</v>
      </c>
      <c r="D106" s="6">
        <v>304000</v>
      </c>
      <c r="E106" s="6" t="s">
        <v>10</v>
      </c>
      <c r="F106" s="2" t="s">
        <v>232</v>
      </c>
      <c r="G106" s="6" t="s">
        <v>12</v>
      </c>
      <c r="H106" s="6" t="s">
        <v>13</v>
      </c>
      <c r="I106" s="6"/>
      <c r="J106" s="6"/>
      <c r="K106" s="2"/>
      <c r="L106" s="2"/>
    </row>
    <row r="107" spans="1:12" ht="15.5" x14ac:dyDescent="0.35">
      <c r="A107" s="2">
        <v>144383291</v>
      </c>
      <c r="B107" s="2" t="s">
        <v>233</v>
      </c>
      <c r="C107" s="2">
        <v>1500000</v>
      </c>
      <c r="D107" s="6">
        <v>1500000</v>
      </c>
      <c r="E107" s="2"/>
      <c r="F107" s="2" t="s">
        <v>234</v>
      </c>
      <c r="G107" s="2" t="s">
        <v>12</v>
      </c>
      <c r="H107" s="2" t="s">
        <v>13</v>
      </c>
      <c r="I107" s="2"/>
      <c r="J107" s="2"/>
      <c r="K107" s="2"/>
      <c r="L107" s="2"/>
    </row>
    <row r="108" spans="1:12" ht="15.5" x14ac:dyDescent="0.35">
      <c r="A108" s="6">
        <v>144347824</v>
      </c>
      <c r="B108" s="6" t="s">
        <v>235</v>
      </c>
      <c r="C108" s="2">
        <v>710000</v>
      </c>
      <c r="D108" s="6">
        <v>443000</v>
      </c>
      <c r="E108" s="6" t="s">
        <v>10</v>
      </c>
      <c r="F108" s="2" t="s">
        <v>236</v>
      </c>
      <c r="G108" s="6" t="s">
        <v>12</v>
      </c>
      <c r="H108" s="6" t="s">
        <v>13</v>
      </c>
      <c r="I108" s="6"/>
      <c r="J108" s="6"/>
      <c r="K108" s="2"/>
      <c r="L108" s="2"/>
    </row>
    <row r="109" spans="1:12" ht="15.5" x14ac:dyDescent="0.35">
      <c r="A109" s="6">
        <v>144416598</v>
      </c>
      <c r="B109" s="6" t="s">
        <v>237</v>
      </c>
      <c r="C109" s="2">
        <v>400000</v>
      </c>
      <c r="D109" s="6">
        <v>400000</v>
      </c>
      <c r="E109" s="2"/>
      <c r="F109" s="6" t="s">
        <v>134</v>
      </c>
      <c r="G109" s="6" t="s">
        <v>12</v>
      </c>
      <c r="H109" s="6" t="s">
        <v>13</v>
      </c>
      <c r="I109" s="6"/>
      <c r="J109" s="6"/>
      <c r="K109" s="2"/>
      <c r="L109" s="2"/>
    </row>
    <row r="110" spans="1:12" ht="15.5" x14ac:dyDescent="0.35">
      <c r="A110" s="1">
        <v>144361865</v>
      </c>
      <c r="B110" s="1" t="s">
        <v>238</v>
      </c>
      <c r="C110" s="1">
        <v>1000000</v>
      </c>
      <c r="D110" s="1">
        <v>1000000</v>
      </c>
      <c r="E110" s="1"/>
      <c r="F110" s="1" t="s">
        <v>239</v>
      </c>
      <c r="G110" s="1" t="s">
        <v>12</v>
      </c>
      <c r="H110" s="1" t="s">
        <v>13</v>
      </c>
      <c r="I110" s="1" t="s">
        <v>240</v>
      </c>
      <c r="J110" s="1"/>
      <c r="K110" s="1"/>
      <c r="L110" s="1"/>
    </row>
    <row r="111" spans="1:12" ht="15.5" x14ac:dyDescent="0.35">
      <c r="A111" s="2">
        <v>144086130</v>
      </c>
      <c r="B111" s="2" t="s">
        <v>241</v>
      </c>
      <c r="C111" s="2">
        <v>500000</v>
      </c>
      <c r="D111" s="2">
        <v>500000</v>
      </c>
      <c r="E111" s="2"/>
      <c r="F111" s="2" t="s">
        <v>242</v>
      </c>
      <c r="G111" s="2" t="s">
        <v>12</v>
      </c>
      <c r="H111" s="2" t="s">
        <v>13</v>
      </c>
      <c r="I111" s="2"/>
      <c r="J111" s="2"/>
      <c r="K111" s="2"/>
      <c r="L111" s="2"/>
    </row>
    <row r="112" spans="1:12" ht="15.5" x14ac:dyDescent="0.35">
      <c r="A112" s="14">
        <v>143970574</v>
      </c>
      <c r="B112" s="14" t="s">
        <v>243</v>
      </c>
      <c r="C112" s="2">
        <v>600000</v>
      </c>
      <c r="D112" s="14">
        <v>600000</v>
      </c>
      <c r="E112" s="14"/>
      <c r="F112" s="14" t="s">
        <v>244</v>
      </c>
      <c r="G112" s="14" t="s">
        <v>12</v>
      </c>
      <c r="H112" s="14" t="s">
        <v>13</v>
      </c>
      <c r="I112" s="14"/>
      <c r="J112" s="14"/>
      <c r="K112" s="2"/>
      <c r="L112" s="2"/>
    </row>
    <row r="113" spans="1:12" ht="15.5" x14ac:dyDescent="0.35">
      <c r="A113" s="2">
        <v>144220962</v>
      </c>
      <c r="B113" s="2" t="s">
        <v>245</v>
      </c>
      <c r="C113" s="2">
        <v>1200000</v>
      </c>
      <c r="D113" s="2">
        <v>1200000</v>
      </c>
      <c r="E113" s="2"/>
      <c r="F113" s="2" t="s">
        <v>246</v>
      </c>
      <c r="G113" s="2" t="s">
        <v>12</v>
      </c>
      <c r="H113" s="2" t="s">
        <v>13</v>
      </c>
      <c r="I113" s="2"/>
      <c r="J113" s="2"/>
      <c r="K113" s="2"/>
      <c r="L113" s="2"/>
    </row>
    <row r="114" spans="1:12" ht="15.5" x14ac:dyDescent="0.35">
      <c r="A114" s="2">
        <v>144103837</v>
      </c>
      <c r="B114" s="2" t="s">
        <v>247</v>
      </c>
      <c r="C114" s="2">
        <v>1700000</v>
      </c>
      <c r="D114" s="2">
        <v>1700000</v>
      </c>
      <c r="E114" s="2"/>
      <c r="F114" s="2" t="s">
        <v>190</v>
      </c>
      <c r="G114" s="2" t="s">
        <v>12</v>
      </c>
      <c r="H114" s="2" t="s">
        <v>13</v>
      </c>
      <c r="I114" s="2"/>
      <c r="J114" s="2"/>
      <c r="K114" s="2"/>
      <c r="L114" s="2"/>
    </row>
    <row r="115" spans="1:12" ht="15.5" x14ac:dyDescent="0.35">
      <c r="A115" s="6">
        <v>144403763</v>
      </c>
      <c r="B115" s="6" t="s">
        <v>248</v>
      </c>
      <c r="C115" s="2">
        <v>500000</v>
      </c>
      <c r="D115" s="6">
        <v>500000</v>
      </c>
      <c r="E115" s="6"/>
      <c r="F115" s="6" t="s">
        <v>249</v>
      </c>
      <c r="G115" s="6" t="s">
        <v>12</v>
      </c>
      <c r="H115" s="6" t="s">
        <v>13</v>
      </c>
      <c r="I115" s="6"/>
      <c r="J115" s="6"/>
      <c r="K115" s="2"/>
      <c r="L115" s="2"/>
    </row>
    <row r="116" spans="1:12" ht="15.5" x14ac:dyDescent="0.35">
      <c r="A116" s="2">
        <v>144356323</v>
      </c>
      <c r="B116" s="2" t="s">
        <v>250</v>
      </c>
      <c r="C116" s="2">
        <v>2000000</v>
      </c>
      <c r="D116" s="2">
        <v>2000000</v>
      </c>
      <c r="E116" s="2"/>
      <c r="F116" s="2" t="s">
        <v>251</v>
      </c>
      <c r="G116" s="2" t="s">
        <v>12</v>
      </c>
      <c r="H116" s="2" t="s">
        <v>13</v>
      </c>
      <c r="I116" s="2"/>
      <c r="J116" s="2"/>
      <c r="K116" s="2"/>
      <c r="L116" s="2"/>
    </row>
    <row r="117" spans="1:12" ht="15.5" x14ac:dyDescent="0.35">
      <c r="A117" s="6">
        <v>144326472</v>
      </c>
      <c r="B117" s="6" t="s">
        <v>252</v>
      </c>
      <c r="C117" s="2">
        <v>1500000</v>
      </c>
      <c r="D117" s="6">
        <v>1500000</v>
      </c>
      <c r="E117" s="6"/>
      <c r="F117" s="2" t="s">
        <v>253</v>
      </c>
      <c r="G117" s="6" t="s">
        <v>12</v>
      </c>
      <c r="H117" s="6" t="s">
        <v>13</v>
      </c>
      <c r="I117" s="6"/>
      <c r="J117" s="6"/>
      <c r="K117" s="2"/>
      <c r="L117" s="2"/>
    </row>
    <row r="118" spans="1:12" ht="15.5" x14ac:dyDescent="0.35">
      <c r="A118" s="14">
        <v>144133837</v>
      </c>
      <c r="B118" s="14" t="s">
        <v>254</v>
      </c>
      <c r="C118" s="2">
        <v>600000</v>
      </c>
      <c r="D118" s="2">
        <v>600000</v>
      </c>
      <c r="E118" s="14"/>
      <c r="F118" s="14" t="s">
        <v>255</v>
      </c>
      <c r="G118" s="14" t="s">
        <v>12</v>
      </c>
      <c r="H118" s="14" t="s">
        <v>13</v>
      </c>
      <c r="I118" s="14"/>
      <c r="J118" s="14"/>
      <c r="K118" s="2"/>
      <c r="L118" s="2"/>
    </row>
    <row r="119" spans="1:12" ht="15.5" x14ac:dyDescent="0.35">
      <c r="A119" s="2">
        <v>144380995</v>
      </c>
      <c r="B119" s="2" t="s">
        <v>256</v>
      </c>
      <c r="C119" s="2">
        <v>255000</v>
      </c>
      <c r="D119" s="6">
        <v>255000</v>
      </c>
      <c r="E119" s="2"/>
      <c r="F119" s="17" t="s">
        <v>257</v>
      </c>
      <c r="G119" s="2" t="s">
        <v>12</v>
      </c>
      <c r="H119" s="2" t="s">
        <v>13</v>
      </c>
      <c r="I119" s="2"/>
      <c r="J119" s="2"/>
      <c r="K119" s="2"/>
      <c r="L119" s="2"/>
    </row>
    <row r="120" spans="1:12" ht="15.5" x14ac:dyDescent="0.35">
      <c r="A120" s="2">
        <v>144457750</v>
      </c>
      <c r="B120" s="2" t="s">
        <v>258</v>
      </c>
      <c r="C120" s="2">
        <v>305000</v>
      </c>
      <c r="D120" s="2">
        <v>305000</v>
      </c>
      <c r="E120" s="2"/>
      <c r="F120" s="2" t="s">
        <v>259</v>
      </c>
      <c r="G120" s="2" t="s">
        <v>12</v>
      </c>
      <c r="H120" s="2" t="s">
        <v>13</v>
      </c>
      <c r="I120" s="2"/>
      <c r="J120" s="2"/>
      <c r="K120" s="2"/>
      <c r="L120" s="2"/>
    </row>
    <row r="121" spans="1:12" ht="15.5" x14ac:dyDescent="0.35">
      <c r="A121" s="2">
        <v>144427206</v>
      </c>
      <c r="B121" s="2" t="s">
        <v>260</v>
      </c>
      <c r="C121" s="2">
        <v>825000</v>
      </c>
      <c r="D121" s="2">
        <v>207000</v>
      </c>
      <c r="E121" s="2" t="s">
        <v>10</v>
      </c>
      <c r="F121" s="2" t="s">
        <v>261</v>
      </c>
      <c r="G121" s="2" t="s">
        <v>12</v>
      </c>
      <c r="H121" s="2" t="s">
        <v>13</v>
      </c>
      <c r="I121" s="2"/>
      <c r="J121" s="2"/>
      <c r="K121" s="2"/>
      <c r="L121" s="2"/>
    </row>
    <row r="122" spans="1:12" ht="15.5" x14ac:dyDescent="0.35">
      <c r="A122" s="7">
        <v>144046382</v>
      </c>
      <c r="B122" s="7" t="s">
        <v>262</v>
      </c>
      <c r="C122" s="7">
        <v>1500000</v>
      </c>
      <c r="D122" s="7">
        <v>1500000</v>
      </c>
      <c r="E122" s="7"/>
      <c r="F122" s="7" t="s">
        <v>196</v>
      </c>
      <c r="G122" s="7" t="s">
        <v>12</v>
      </c>
      <c r="H122" s="7" t="s">
        <v>13</v>
      </c>
      <c r="I122" s="7" t="s">
        <v>97</v>
      </c>
      <c r="J122" s="7"/>
      <c r="K122" s="7"/>
      <c r="L122" s="7"/>
    </row>
    <row r="123" spans="1:12" ht="15.5" x14ac:dyDescent="0.35">
      <c r="A123" s="2">
        <v>144219172</v>
      </c>
      <c r="B123" s="2" t="s">
        <v>263</v>
      </c>
      <c r="C123" s="2">
        <v>1150000</v>
      </c>
      <c r="D123" s="2">
        <v>1150000</v>
      </c>
      <c r="E123" s="2"/>
      <c r="F123" s="2" t="s">
        <v>264</v>
      </c>
      <c r="G123" s="2" t="s">
        <v>12</v>
      </c>
      <c r="H123" s="2" t="s">
        <v>13</v>
      </c>
      <c r="I123" s="2"/>
      <c r="J123" s="2"/>
      <c r="K123" s="2"/>
      <c r="L123" s="2"/>
    </row>
    <row r="124" spans="1:12" ht="15.5" x14ac:dyDescent="0.35">
      <c r="A124" s="14">
        <v>144120659</v>
      </c>
      <c r="B124" s="18" t="s">
        <v>265</v>
      </c>
      <c r="C124" s="2">
        <v>200000</v>
      </c>
      <c r="D124" s="2">
        <v>200000</v>
      </c>
      <c r="E124" s="14"/>
      <c r="F124" s="14" t="s">
        <v>266</v>
      </c>
      <c r="G124" s="14" t="s">
        <v>12</v>
      </c>
      <c r="H124" s="14" t="s">
        <v>13</v>
      </c>
      <c r="I124" s="14"/>
      <c r="J124" s="14"/>
      <c r="K124" s="2"/>
      <c r="L124" s="2"/>
    </row>
    <row r="125" spans="1:12" ht="15.5" x14ac:dyDescent="0.35">
      <c r="A125" s="2">
        <v>144122351</v>
      </c>
      <c r="B125" s="2" t="s">
        <v>267</v>
      </c>
      <c r="C125" s="2">
        <v>300000</v>
      </c>
      <c r="D125" s="2">
        <v>300000</v>
      </c>
      <c r="E125" s="2"/>
      <c r="F125" s="2" t="s">
        <v>190</v>
      </c>
      <c r="G125" s="2" t="s">
        <v>12</v>
      </c>
      <c r="H125" s="2" t="s">
        <v>13</v>
      </c>
      <c r="I125" s="2"/>
      <c r="J125" s="2"/>
      <c r="K125" s="2"/>
      <c r="L125" s="2"/>
    </row>
    <row r="126" spans="1:12" ht="15.5" x14ac:dyDescent="0.35">
      <c r="A126" s="1">
        <v>144350004</v>
      </c>
      <c r="B126" s="1" t="s">
        <v>268</v>
      </c>
      <c r="C126" s="1">
        <v>1000000</v>
      </c>
      <c r="D126" s="1">
        <v>1000000</v>
      </c>
      <c r="E126" s="1"/>
      <c r="F126" s="1" t="s">
        <v>269</v>
      </c>
      <c r="G126" s="1" t="s">
        <v>12</v>
      </c>
      <c r="H126" s="1" t="s">
        <v>13</v>
      </c>
      <c r="I126" s="1" t="s">
        <v>270</v>
      </c>
      <c r="J126" s="1"/>
      <c r="K126" s="1"/>
      <c r="L126" s="1"/>
    </row>
    <row r="127" spans="1:12" ht="15.5" x14ac:dyDescent="0.35">
      <c r="A127" s="6">
        <v>144341129</v>
      </c>
      <c r="B127" s="6" t="s">
        <v>271</v>
      </c>
      <c r="C127" s="2">
        <v>630000</v>
      </c>
      <c r="D127" s="6">
        <v>630000</v>
      </c>
      <c r="E127" s="6"/>
      <c r="F127" s="6" t="s">
        <v>64</v>
      </c>
      <c r="G127" s="6" t="s">
        <v>12</v>
      </c>
      <c r="H127" s="6" t="s">
        <v>13</v>
      </c>
      <c r="I127" s="6"/>
      <c r="J127" s="6"/>
      <c r="K127" s="2"/>
      <c r="L127" s="2"/>
    </row>
    <row r="128" spans="1:12" ht="15.5" x14ac:dyDescent="0.35">
      <c r="A128" s="2">
        <v>143750010</v>
      </c>
      <c r="B128" s="2" t="s">
        <v>272</v>
      </c>
      <c r="C128" s="2">
        <v>500000</v>
      </c>
      <c r="D128" s="2">
        <v>500000</v>
      </c>
      <c r="E128" s="2"/>
      <c r="F128" s="2" t="s">
        <v>103</v>
      </c>
      <c r="G128" s="2" t="s">
        <v>12</v>
      </c>
      <c r="H128" s="2" t="s">
        <v>13</v>
      </c>
      <c r="I128" s="2"/>
      <c r="J128" s="2"/>
      <c r="K128" s="2"/>
      <c r="L128" s="2"/>
    </row>
    <row r="129" spans="1:12" ht="15.5" x14ac:dyDescent="0.35">
      <c r="A129" s="6">
        <v>144420625</v>
      </c>
      <c r="B129" s="6" t="s">
        <v>273</v>
      </c>
      <c r="C129" s="2">
        <v>750000</v>
      </c>
      <c r="D129" s="6">
        <v>750000</v>
      </c>
      <c r="E129" s="6"/>
      <c r="F129" s="6" t="s">
        <v>274</v>
      </c>
      <c r="G129" s="6" t="s">
        <v>12</v>
      </c>
      <c r="H129" s="6" t="s">
        <v>13</v>
      </c>
      <c r="I129" s="6"/>
      <c r="J129" s="6"/>
      <c r="K129" s="2"/>
      <c r="L129" s="2"/>
    </row>
    <row r="130" spans="1:12" ht="15.5" x14ac:dyDescent="0.35">
      <c r="A130" s="2">
        <v>144550703</v>
      </c>
      <c r="B130" s="2" t="s">
        <v>275</v>
      </c>
      <c r="C130" s="2">
        <v>650000</v>
      </c>
      <c r="D130" s="2">
        <v>650000</v>
      </c>
      <c r="E130" s="2"/>
      <c r="F130" s="2" t="s">
        <v>276</v>
      </c>
      <c r="G130" s="2" t="s">
        <v>12</v>
      </c>
      <c r="H130" s="2" t="s">
        <v>13</v>
      </c>
      <c r="I130" s="2"/>
      <c r="J130" s="2"/>
      <c r="K130" s="2"/>
      <c r="L130" s="2"/>
    </row>
    <row r="131" spans="1:12" ht="15.5" x14ac:dyDescent="0.35">
      <c r="A131" s="1">
        <v>144384575</v>
      </c>
      <c r="B131" s="1" t="s">
        <v>277</v>
      </c>
      <c r="C131" s="1">
        <v>1800000</v>
      </c>
      <c r="D131" s="1">
        <v>438000</v>
      </c>
      <c r="E131" s="1" t="s">
        <v>10</v>
      </c>
      <c r="F131" s="1" t="s">
        <v>278</v>
      </c>
      <c r="G131" s="1" t="s">
        <v>12</v>
      </c>
      <c r="H131" s="1" t="s">
        <v>13</v>
      </c>
      <c r="I131" s="1" t="s">
        <v>166</v>
      </c>
      <c r="J131" s="1"/>
      <c r="K131" s="3"/>
      <c r="L131" s="3"/>
    </row>
    <row r="132" spans="1:12" ht="15.5" x14ac:dyDescent="0.35">
      <c r="A132" s="1">
        <v>144512417</v>
      </c>
      <c r="B132" s="1" t="s">
        <v>279</v>
      </c>
      <c r="C132" s="1">
        <v>700000</v>
      </c>
      <c r="D132" s="1">
        <v>700000</v>
      </c>
      <c r="E132" s="1"/>
      <c r="F132" s="1" t="s">
        <v>93</v>
      </c>
      <c r="G132" s="1" t="s">
        <v>12</v>
      </c>
      <c r="H132" s="1" t="s">
        <v>13</v>
      </c>
      <c r="I132" s="1" t="s">
        <v>280</v>
      </c>
      <c r="J132" s="1"/>
      <c r="K132" s="3"/>
      <c r="L132" s="3"/>
    </row>
    <row r="133" spans="1:12" ht="15.5" x14ac:dyDescent="0.35">
      <c r="A133" s="1">
        <v>144439958</v>
      </c>
      <c r="B133" s="1" t="s">
        <v>281</v>
      </c>
      <c r="C133" s="1">
        <v>500000</v>
      </c>
      <c r="D133" s="1">
        <v>500000</v>
      </c>
      <c r="E133" s="1"/>
      <c r="F133" s="1" t="s">
        <v>44</v>
      </c>
      <c r="G133" s="1" t="s">
        <v>12</v>
      </c>
      <c r="H133" s="1" t="s">
        <v>13</v>
      </c>
      <c r="I133" s="1" t="s">
        <v>282</v>
      </c>
      <c r="J133" s="1"/>
      <c r="K133" s="3"/>
      <c r="L133" s="3"/>
    </row>
    <row r="134" spans="1:12" ht="15.5" x14ac:dyDescent="0.35">
      <c r="A134" s="2">
        <v>144432561</v>
      </c>
      <c r="B134" s="2" t="s">
        <v>283</v>
      </c>
      <c r="C134" s="2">
        <v>500000</v>
      </c>
      <c r="D134" s="2">
        <v>500000</v>
      </c>
      <c r="E134" s="2"/>
      <c r="F134" s="2" t="s">
        <v>190</v>
      </c>
      <c r="G134" s="2" t="s">
        <v>12</v>
      </c>
      <c r="H134" s="2" t="s">
        <v>13</v>
      </c>
      <c r="I134" s="2"/>
      <c r="J134" s="2"/>
      <c r="K134" s="3"/>
      <c r="L134" s="3"/>
    </row>
    <row r="135" spans="1:12" ht="15.5" x14ac:dyDescent="0.35">
      <c r="A135" s="19">
        <v>144288089</v>
      </c>
      <c r="B135" s="1" t="s">
        <v>284</v>
      </c>
      <c r="C135" s="1">
        <v>1700000</v>
      </c>
      <c r="D135" s="1">
        <v>1700000</v>
      </c>
      <c r="E135" s="1"/>
      <c r="F135" s="1" t="s">
        <v>285</v>
      </c>
      <c r="G135" s="1" t="s">
        <v>12</v>
      </c>
      <c r="H135" s="1" t="s">
        <v>13</v>
      </c>
      <c r="I135" s="1" t="s">
        <v>286</v>
      </c>
      <c r="J135" s="1"/>
      <c r="K135" s="3"/>
      <c r="L135" s="3"/>
    </row>
    <row r="136" spans="1:12" ht="15.5" x14ac:dyDescent="0.35">
      <c r="A136" s="2">
        <v>144198718</v>
      </c>
      <c r="B136" s="2" t="s">
        <v>287</v>
      </c>
      <c r="C136" s="2">
        <v>1000000</v>
      </c>
      <c r="D136" s="2">
        <v>1000000</v>
      </c>
      <c r="E136" s="2"/>
      <c r="F136" s="2" t="s">
        <v>288</v>
      </c>
      <c r="G136" s="2" t="s">
        <v>12</v>
      </c>
      <c r="H136" s="2" t="s">
        <v>13</v>
      </c>
      <c r="I136" s="2"/>
      <c r="J136" s="2"/>
      <c r="K136" s="3"/>
      <c r="L136" s="3"/>
    </row>
    <row r="137" spans="1:12" ht="15.5" x14ac:dyDescent="0.35">
      <c r="A137" s="2">
        <v>144062543</v>
      </c>
      <c r="B137" s="2" t="s">
        <v>289</v>
      </c>
      <c r="C137" s="2">
        <v>1000000</v>
      </c>
      <c r="D137" s="2">
        <v>1000000</v>
      </c>
      <c r="E137" s="2"/>
      <c r="F137" s="2" t="s">
        <v>105</v>
      </c>
      <c r="G137" s="2" t="s">
        <v>12</v>
      </c>
      <c r="H137" s="2" t="s">
        <v>13</v>
      </c>
      <c r="I137" s="2"/>
      <c r="J137" s="2"/>
      <c r="K137" s="3"/>
      <c r="L137" s="3"/>
    </row>
    <row r="138" spans="1:12" ht="15.5" x14ac:dyDescent="0.35">
      <c r="A138" s="6">
        <v>144353404</v>
      </c>
      <c r="B138" s="6" t="s">
        <v>290</v>
      </c>
      <c r="C138" s="2">
        <v>950000</v>
      </c>
      <c r="D138" s="6">
        <v>950000</v>
      </c>
      <c r="E138" s="6"/>
      <c r="F138" s="6" t="s">
        <v>215</v>
      </c>
      <c r="G138" s="6" t="s">
        <v>12</v>
      </c>
      <c r="H138" s="6" t="s">
        <v>13</v>
      </c>
      <c r="I138" s="6"/>
      <c r="J138" s="6"/>
      <c r="K138" s="3"/>
      <c r="L138" s="3"/>
    </row>
    <row r="139" spans="1:12" ht="15.5" x14ac:dyDescent="0.35">
      <c r="A139" s="6">
        <v>144298708</v>
      </c>
      <c r="B139" s="6" t="s">
        <v>291</v>
      </c>
      <c r="C139" s="2">
        <v>1000000</v>
      </c>
      <c r="D139" s="6">
        <v>1000000</v>
      </c>
      <c r="E139" s="6"/>
      <c r="F139" s="6" t="s">
        <v>215</v>
      </c>
      <c r="G139" s="6" t="s">
        <v>12</v>
      </c>
      <c r="H139" s="6" t="s">
        <v>13</v>
      </c>
      <c r="I139" s="6"/>
      <c r="J139" s="6"/>
      <c r="K139" s="3"/>
      <c r="L139" s="3"/>
    </row>
    <row r="140" spans="1:12" ht="15.5" x14ac:dyDescent="0.35">
      <c r="A140" s="14">
        <v>144126643</v>
      </c>
      <c r="B140" s="14" t="s">
        <v>292</v>
      </c>
      <c r="C140" s="2">
        <v>1500000</v>
      </c>
      <c r="D140" s="2">
        <v>1500000</v>
      </c>
      <c r="E140" s="14"/>
      <c r="F140" s="18" t="s">
        <v>293</v>
      </c>
      <c r="G140" s="14" t="s">
        <v>12</v>
      </c>
      <c r="H140" s="14" t="s">
        <v>13</v>
      </c>
      <c r="I140" s="14"/>
      <c r="J140" s="14"/>
      <c r="K140" s="3"/>
      <c r="L140" s="3"/>
    </row>
    <row r="141" spans="1:12" ht="15.5" x14ac:dyDescent="0.35">
      <c r="A141" s="6">
        <v>144419205</v>
      </c>
      <c r="B141" s="6" t="s">
        <v>294</v>
      </c>
      <c r="C141" s="2">
        <v>2000000</v>
      </c>
      <c r="D141" s="6">
        <v>932000</v>
      </c>
      <c r="E141" s="6" t="s">
        <v>10</v>
      </c>
      <c r="F141" s="6" t="s">
        <v>105</v>
      </c>
      <c r="G141" s="6" t="s">
        <v>12</v>
      </c>
      <c r="H141" s="6" t="s">
        <v>13</v>
      </c>
      <c r="I141" s="6"/>
      <c r="J141" s="6"/>
      <c r="K141" s="3"/>
      <c r="L141" s="3"/>
    </row>
    <row r="142" spans="1:12" ht="15.5" x14ac:dyDescent="0.35">
      <c r="A142" s="1">
        <v>144576049</v>
      </c>
      <c r="B142" s="1" t="s">
        <v>295</v>
      </c>
      <c r="C142" s="1">
        <v>600000</v>
      </c>
      <c r="D142" s="1">
        <v>600000</v>
      </c>
      <c r="E142" s="1"/>
      <c r="F142" s="1" t="s">
        <v>296</v>
      </c>
      <c r="G142" s="1" t="s">
        <v>12</v>
      </c>
      <c r="H142" s="1" t="s">
        <v>13</v>
      </c>
      <c r="I142" s="1" t="s">
        <v>297</v>
      </c>
      <c r="J142" s="1"/>
      <c r="K142" s="3"/>
      <c r="L142" s="3"/>
    </row>
    <row r="143" spans="1:12" ht="15.5" x14ac:dyDescent="0.35">
      <c r="A143" s="2">
        <v>144298946</v>
      </c>
      <c r="B143" s="2" t="s">
        <v>298</v>
      </c>
      <c r="C143" s="2">
        <v>1500000</v>
      </c>
      <c r="D143" s="2">
        <v>1500000</v>
      </c>
      <c r="E143" s="2"/>
      <c r="F143" s="2" t="s">
        <v>93</v>
      </c>
      <c r="G143" s="2" t="s">
        <v>12</v>
      </c>
      <c r="H143" s="2" t="s">
        <v>13</v>
      </c>
      <c r="I143" s="2"/>
      <c r="J143" s="2"/>
      <c r="K143" s="3"/>
      <c r="L143" s="3"/>
    </row>
    <row r="144" spans="1:12" ht="15.5" x14ac:dyDescent="0.35">
      <c r="A144" s="7">
        <v>144326382</v>
      </c>
      <c r="B144" s="7" t="s">
        <v>299</v>
      </c>
      <c r="C144" s="7">
        <v>1500000</v>
      </c>
      <c r="D144" s="7">
        <v>1500000</v>
      </c>
      <c r="E144" s="7"/>
      <c r="F144" s="7" t="s">
        <v>300</v>
      </c>
      <c r="G144" s="7" t="s">
        <v>12</v>
      </c>
      <c r="H144" s="7" t="s">
        <v>13</v>
      </c>
      <c r="I144" s="7" t="s">
        <v>97</v>
      </c>
      <c r="J144" s="7"/>
      <c r="K144" s="3"/>
      <c r="L144" s="3"/>
    </row>
    <row r="145" spans="1:12" ht="15.5" x14ac:dyDescent="0.35">
      <c r="A145" s="1">
        <v>144556568</v>
      </c>
      <c r="B145" s="1" t="s">
        <v>301</v>
      </c>
      <c r="C145" s="1">
        <v>1000000</v>
      </c>
      <c r="D145" s="1">
        <v>1000000</v>
      </c>
      <c r="E145" s="1"/>
      <c r="F145" s="1" t="s">
        <v>173</v>
      </c>
      <c r="G145" s="1" t="s">
        <v>12</v>
      </c>
      <c r="H145" s="1" t="s">
        <v>13</v>
      </c>
      <c r="I145" s="1"/>
      <c r="J145" s="1"/>
      <c r="K145" s="3"/>
      <c r="L145" s="3"/>
    </row>
    <row r="146" spans="1:12" ht="15.5" x14ac:dyDescent="0.35">
      <c r="A146" s="2">
        <v>144550965</v>
      </c>
      <c r="B146" s="2" t="s">
        <v>302</v>
      </c>
      <c r="C146" s="2">
        <v>1070000</v>
      </c>
      <c r="D146" s="2">
        <v>1070000</v>
      </c>
      <c r="E146" s="2"/>
      <c r="F146" s="2" t="s">
        <v>103</v>
      </c>
      <c r="G146" s="2" t="s">
        <v>12</v>
      </c>
      <c r="H146" s="2" t="s">
        <v>13</v>
      </c>
      <c r="I146" s="2"/>
      <c r="J146" s="2"/>
      <c r="K146" s="3"/>
      <c r="L146" s="3"/>
    </row>
    <row r="147" spans="1:12" x14ac:dyDescent="0.3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</row>
    <row r="148" spans="1:12" x14ac:dyDescent="0.3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51"/>
  <sheetViews>
    <sheetView topLeftCell="A12" workbookViewId="0">
      <selection activeCell="D2" sqref="D2:D47"/>
    </sheetView>
  </sheetViews>
  <sheetFormatPr defaultRowHeight="14.5" x14ac:dyDescent="0.35"/>
  <cols>
    <col min="1" max="1" width="12.81640625" bestFit="1" customWidth="1"/>
    <col min="2" max="2" width="12.1796875" bestFit="1" customWidth="1"/>
    <col min="3" max="3" width="34" bestFit="1" customWidth="1"/>
    <col min="4" max="4" width="12.453125" bestFit="1" customWidth="1"/>
    <col min="5" max="5" width="55.26953125" bestFit="1" customWidth="1"/>
    <col min="6" max="6" width="10.26953125" bestFit="1" customWidth="1"/>
    <col min="7" max="7" width="16.7265625" bestFit="1" customWidth="1"/>
    <col min="8" max="8" width="12.1796875" bestFit="1" customWidth="1"/>
    <col min="9" max="9" width="7.81640625" bestFit="1" customWidth="1"/>
    <col min="10" max="10" width="7.54296875" bestFit="1" customWidth="1"/>
    <col min="11" max="11" width="10.453125" bestFit="1" customWidth="1"/>
    <col min="12" max="12" width="14.26953125" bestFit="1" customWidth="1"/>
    <col min="13" max="13" width="4.54296875" bestFit="1" customWidth="1"/>
    <col min="14" max="14" width="15.81640625" bestFit="1" customWidth="1"/>
    <col min="15" max="15" width="5.7265625" bestFit="1" customWidth="1"/>
    <col min="16" max="16" width="23.1796875" bestFit="1" customWidth="1"/>
    <col min="17" max="17" width="18.81640625" bestFit="1" customWidth="1"/>
  </cols>
  <sheetData>
    <row r="1" spans="1:19" x14ac:dyDescent="0.35">
      <c r="A1" s="20" t="s">
        <v>303</v>
      </c>
      <c r="B1" s="20" t="s">
        <v>304</v>
      </c>
      <c r="C1" s="20" t="s">
        <v>305</v>
      </c>
      <c r="D1" s="20" t="s">
        <v>306</v>
      </c>
      <c r="E1" s="20" t="s">
        <v>307</v>
      </c>
      <c r="F1" s="21" t="s">
        <v>308</v>
      </c>
      <c r="G1" s="20" t="s">
        <v>8</v>
      </c>
      <c r="H1" s="22" t="s">
        <v>309</v>
      </c>
      <c r="I1" s="23" t="s">
        <v>310</v>
      </c>
      <c r="J1" s="20" t="s">
        <v>7</v>
      </c>
      <c r="K1" s="20" t="s">
        <v>311</v>
      </c>
      <c r="L1" s="20" t="s">
        <v>312</v>
      </c>
      <c r="M1" s="20" t="s">
        <v>6</v>
      </c>
      <c r="N1" s="20" t="s">
        <v>313</v>
      </c>
      <c r="O1" s="20" t="s">
        <v>314</v>
      </c>
      <c r="P1" s="20" t="s">
        <v>315</v>
      </c>
      <c r="Q1" s="23" t="s">
        <v>316</v>
      </c>
      <c r="R1" s="20" t="s">
        <v>317</v>
      </c>
      <c r="S1" s="24"/>
    </row>
    <row r="2" spans="1:19" x14ac:dyDescent="0.35">
      <c r="A2" s="25">
        <v>45124</v>
      </c>
      <c r="B2" s="26" t="s">
        <v>318</v>
      </c>
      <c r="C2" s="26" t="s">
        <v>319</v>
      </c>
      <c r="D2" s="26" t="s">
        <v>320</v>
      </c>
      <c r="E2" s="26" t="s">
        <v>321</v>
      </c>
      <c r="F2" s="26" t="s">
        <v>322</v>
      </c>
      <c r="G2" s="26" t="s">
        <v>323</v>
      </c>
      <c r="H2" s="27">
        <v>2000000</v>
      </c>
      <c r="I2" s="27">
        <v>60</v>
      </c>
      <c r="J2" s="26" t="s">
        <v>13</v>
      </c>
      <c r="K2" s="25">
        <v>45128</v>
      </c>
      <c r="L2" s="26" t="s">
        <v>324</v>
      </c>
      <c r="M2" s="26" t="s">
        <v>325</v>
      </c>
      <c r="N2" s="26" t="s">
        <v>326</v>
      </c>
      <c r="O2" s="26" t="s">
        <v>326</v>
      </c>
      <c r="P2" s="26" t="s">
        <v>326</v>
      </c>
      <c r="Q2" s="28" t="s">
        <v>327</v>
      </c>
      <c r="R2" s="26"/>
      <c r="S2" s="24"/>
    </row>
    <row r="3" spans="1:19" x14ac:dyDescent="0.35">
      <c r="A3" s="25">
        <v>45126</v>
      </c>
      <c r="B3" s="26" t="s">
        <v>328</v>
      </c>
      <c r="C3" s="26" t="s">
        <v>329</v>
      </c>
      <c r="D3" s="26" t="s">
        <v>330</v>
      </c>
      <c r="E3" s="26" t="s">
        <v>331</v>
      </c>
      <c r="F3" s="26" t="s">
        <v>332</v>
      </c>
      <c r="G3" s="26" t="s">
        <v>333</v>
      </c>
      <c r="H3" s="27">
        <v>500000</v>
      </c>
      <c r="I3" s="27">
        <v>48</v>
      </c>
      <c r="J3" s="26" t="s">
        <v>13</v>
      </c>
      <c r="K3" s="25">
        <v>45131</v>
      </c>
      <c r="L3" s="26" t="s">
        <v>334</v>
      </c>
      <c r="M3" s="26" t="s">
        <v>325</v>
      </c>
      <c r="N3" s="26" t="s">
        <v>326</v>
      </c>
      <c r="O3" s="26" t="s">
        <v>326</v>
      </c>
      <c r="P3" s="26" t="s">
        <v>326</v>
      </c>
      <c r="Q3" s="28" t="s">
        <v>335</v>
      </c>
      <c r="R3" s="26"/>
      <c r="S3" s="24"/>
    </row>
    <row r="4" spans="1:19" x14ac:dyDescent="0.35">
      <c r="A4" s="25">
        <v>45114</v>
      </c>
      <c r="B4" s="26" t="s">
        <v>336</v>
      </c>
      <c r="C4" s="26" t="s">
        <v>90</v>
      </c>
      <c r="D4" s="26" t="s">
        <v>337</v>
      </c>
      <c r="E4" s="26" t="s">
        <v>338</v>
      </c>
      <c r="F4" s="26" t="s">
        <v>332</v>
      </c>
      <c r="G4" s="26" t="s">
        <v>323</v>
      </c>
      <c r="H4" s="29">
        <v>1500000</v>
      </c>
      <c r="I4" s="29">
        <v>60</v>
      </c>
      <c r="J4" s="26" t="s">
        <v>13</v>
      </c>
      <c r="K4" s="25">
        <v>45132</v>
      </c>
      <c r="L4" s="26" t="s">
        <v>324</v>
      </c>
      <c r="M4" s="26" t="s">
        <v>325</v>
      </c>
      <c r="N4" s="26" t="s">
        <v>326</v>
      </c>
      <c r="O4" s="26" t="s">
        <v>326</v>
      </c>
      <c r="P4" s="26" t="s">
        <v>326</v>
      </c>
      <c r="Q4" s="28" t="s">
        <v>339</v>
      </c>
      <c r="R4" s="26"/>
      <c r="S4" s="24"/>
    </row>
    <row r="5" spans="1:19" x14ac:dyDescent="0.35">
      <c r="A5" s="25">
        <v>45132</v>
      </c>
      <c r="B5" s="26" t="s">
        <v>340</v>
      </c>
      <c r="C5" s="26" t="s">
        <v>341</v>
      </c>
      <c r="D5" s="26" t="s">
        <v>342</v>
      </c>
      <c r="E5" s="26" t="s">
        <v>343</v>
      </c>
      <c r="F5" s="26" t="s">
        <v>344</v>
      </c>
      <c r="G5" s="26" t="s">
        <v>323</v>
      </c>
      <c r="H5" s="27">
        <v>3675788</v>
      </c>
      <c r="I5" s="27">
        <v>72</v>
      </c>
      <c r="J5" s="26" t="s">
        <v>13</v>
      </c>
      <c r="K5" s="25">
        <v>45133</v>
      </c>
      <c r="L5" s="26" t="s">
        <v>324</v>
      </c>
      <c r="M5" s="26" t="s">
        <v>325</v>
      </c>
      <c r="N5" s="26" t="s">
        <v>326</v>
      </c>
      <c r="O5" s="26" t="s">
        <v>345</v>
      </c>
      <c r="P5" s="26" t="s">
        <v>346</v>
      </c>
      <c r="Q5" s="28" t="s">
        <v>347</v>
      </c>
      <c r="R5" s="26"/>
      <c r="S5" s="24"/>
    </row>
    <row r="6" spans="1:19" x14ac:dyDescent="0.35">
      <c r="A6" s="25">
        <v>45132</v>
      </c>
      <c r="B6" s="26" t="s">
        <v>348</v>
      </c>
      <c r="C6" s="26" t="s">
        <v>349</v>
      </c>
      <c r="D6" s="26" t="s">
        <v>350</v>
      </c>
      <c r="E6" s="26" t="s">
        <v>351</v>
      </c>
      <c r="F6" s="26" t="s">
        <v>344</v>
      </c>
      <c r="G6" s="26" t="s">
        <v>323</v>
      </c>
      <c r="H6" s="27">
        <v>2000000</v>
      </c>
      <c r="I6" s="27">
        <v>36</v>
      </c>
      <c r="J6" s="26" t="s">
        <v>13</v>
      </c>
      <c r="K6" s="25">
        <v>45133</v>
      </c>
      <c r="L6" s="26" t="s">
        <v>334</v>
      </c>
      <c r="M6" s="26" t="s">
        <v>325</v>
      </c>
      <c r="N6" s="26" t="s">
        <v>326</v>
      </c>
      <c r="O6" s="26" t="s">
        <v>326</v>
      </c>
      <c r="P6" s="26" t="s">
        <v>326</v>
      </c>
      <c r="Q6" s="28" t="s">
        <v>352</v>
      </c>
      <c r="R6" s="26"/>
      <c r="S6" s="24"/>
    </row>
    <row r="7" spans="1:19" x14ac:dyDescent="0.35">
      <c r="A7" s="25">
        <v>45124</v>
      </c>
      <c r="B7" s="26" t="s">
        <v>353</v>
      </c>
      <c r="C7" s="26" t="s">
        <v>354</v>
      </c>
      <c r="D7" s="26" t="s">
        <v>355</v>
      </c>
      <c r="E7" s="26" t="s">
        <v>128</v>
      </c>
      <c r="F7" s="26" t="s">
        <v>332</v>
      </c>
      <c r="G7" s="26" t="s">
        <v>323</v>
      </c>
      <c r="H7" s="27">
        <v>380577</v>
      </c>
      <c r="I7" s="27">
        <v>60</v>
      </c>
      <c r="J7" s="26" t="s">
        <v>13</v>
      </c>
      <c r="K7" s="25">
        <v>45134</v>
      </c>
      <c r="L7" s="26" t="s">
        <v>334</v>
      </c>
      <c r="M7" s="26" t="s">
        <v>325</v>
      </c>
      <c r="N7" s="26" t="s">
        <v>326</v>
      </c>
      <c r="O7" s="26" t="s">
        <v>10</v>
      </c>
      <c r="P7" s="26" t="s">
        <v>356</v>
      </c>
      <c r="Q7" s="28" t="s">
        <v>357</v>
      </c>
      <c r="R7" s="26"/>
      <c r="S7" s="24"/>
    </row>
    <row r="8" spans="1:19" x14ac:dyDescent="0.35">
      <c r="A8" s="25">
        <v>45122</v>
      </c>
      <c r="B8" s="26" t="s">
        <v>358</v>
      </c>
      <c r="C8" s="26" t="s">
        <v>359</v>
      </c>
      <c r="D8" s="26" t="s">
        <v>360</v>
      </c>
      <c r="E8" s="26" t="s">
        <v>361</v>
      </c>
      <c r="F8" s="26" t="s">
        <v>332</v>
      </c>
      <c r="G8" s="26" t="s">
        <v>87</v>
      </c>
      <c r="H8" s="27">
        <v>300000</v>
      </c>
      <c r="I8" s="27">
        <v>60</v>
      </c>
      <c r="J8" s="26" t="s">
        <v>13</v>
      </c>
      <c r="K8" s="25">
        <v>45134</v>
      </c>
      <c r="L8" s="26" t="s">
        <v>334</v>
      </c>
      <c r="M8" s="26" t="s">
        <v>325</v>
      </c>
      <c r="N8" s="26" t="s">
        <v>326</v>
      </c>
      <c r="O8" s="26" t="s">
        <v>326</v>
      </c>
      <c r="P8" s="26" t="s">
        <v>326</v>
      </c>
      <c r="Q8" s="28" t="s">
        <v>362</v>
      </c>
      <c r="R8" s="26"/>
      <c r="S8" s="24"/>
    </row>
    <row r="9" spans="1:19" x14ac:dyDescent="0.35">
      <c r="A9" s="25">
        <v>45119</v>
      </c>
      <c r="B9" s="26" t="s">
        <v>363</v>
      </c>
      <c r="C9" s="26" t="s">
        <v>75</v>
      </c>
      <c r="D9" s="26" t="s">
        <v>364</v>
      </c>
      <c r="E9" s="26" t="s">
        <v>365</v>
      </c>
      <c r="F9" s="26" t="s">
        <v>344</v>
      </c>
      <c r="G9" s="26" t="s">
        <v>366</v>
      </c>
      <c r="H9" s="29">
        <v>1000000</v>
      </c>
      <c r="I9" s="29">
        <v>60</v>
      </c>
      <c r="J9" s="26" t="s">
        <v>13</v>
      </c>
      <c r="K9" s="25">
        <v>45135</v>
      </c>
      <c r="L9" s="26" t="s">
        <v>334</v>
      </c>
      <c r="M9" s="26" t="s">
        <v>325</v>
      </c>
      <c r="N9" s="26" t="s">
        <v>326</v>
      </c>
      <c r="O9" s="26" t="s">
        <v>326</v>
      </c>
      <c r="P9" s="26" t="s">
        <v>326</v>
      </c>
      <c r="Q9" s="28" t="s">
        <v>367</v>
      </c>
      <c r="R9" s="26"/>
      <c r="S9" s="24"/>
    </row>
    <row r="10" spans="1:19" x14ac:dyDescent="0.35">
      <c r="A10" s="25">
        <v>45128</v>
      </c>
      <c r="B10" s="26" t="s">
        <v>368</v>
      </c>
      <c r="C10" s="26" t="s">
        <v>369</v>
      </c>
      <c r="D10" s="26" t="s">
        <v>370</v>
      </c>
      <c r="E10" s="26" t="s">
        <v>371</v>
      </c>
      <c r="F10" s="26" t="s">
        <v>344</v>
      </c>
      <c r="G10" s="26" t="s">
        <v>323</v>
      </c>
      <c r="H10" s="27">
        <v>700000</v>
      </c>
      <c r="I10" s="27">
        <v>72</v>
      </c>
      <c r="J10" s="26" t="s">
        <v>13</v>
      </c>
      <c r="K10" s="25">
        <v>45136</v>
      </c>
      <c r="L10" s="26" t="s">
        <v>334</v>
      </c>
      <c r="M10" s="26" t="s">
        <v>325</v>
      </c>
      <c r="N10" s="26" t="s">
        <v>326</v>
      </c>
      <c r="O10" s="26" t="s">
        <v>326</v>
      </c>
      <c r="P10" s="26" t="s">
        <v>326</v>
      </c>
      <c r="Q10" s="28" t="s">
        <v>372</v>
      </c>
      <c r="R10" s="26"/>
      <c r="S10" s="24"/>
    </row>
    <row r="11" spans="1:19" x14ac:dyDescent="0.35">
      <c r="A11" s="30">
        <v>45128</v>
      </c>
      <c r="B11" s="3" t="s">
        <v>373</v>
      </c>
      <c r="C11" s="3" t="s">
        <v>374</v>
      </c>
      <c r="D11" s="3" t="s">
        <v>375</v>
      </c>
      <c r="E11" s="3" t="s">
        <v>376</v>
      </c>
      <c r="F11" s="3" t="s">
        <v>377</v>
      </c>
      <c r="G11" s="3" t="s">
        <v>378</v>
      </c>
      <c r="H11" s="3">
        <v>1000000</v>
      </c>
      <c r="I11" s="3">
        <v>72</v>
      </c>
      <c r="J11" s="3" t="s">
        <v>13</v>
      </c>
      <c r="K11" s="30">
        <v>45138</v>
      </c>
      <c r="L11" s="3" t="s">
        <v>334</v>
      </c>
      <c r="M11" s="3" t="s">
        <v>325</v>
      </c>
      <c r="N11" s="3" t="s">
        <v>326</v>
      </c>
      <c r="O11" s="3" t="s">
        <v>379</v>
      </c>
      <c r="P11" s="3" t="s">
        <v>326</v>
      </c>
      <c r="Q11" s="31" t="s">
        <v>380</v>
      </c>
      <c r="R11" s="3"/>
      <c r="S11" s="24"/>
    </row>
    <row r="12" spans="1:19" x14ac:dyDescent="0.35">
      <c r="A12" s="30">
        <v>45132</v>
      </c>
      <c r="B12" s="3" t="s">
        <v>381</v>
      </c>
      <c r="C12" s="3" t="s">
        <v>382</v>
      </c>
      <c r="D12" s="3" t="s">
        <v>383</v>
      </c>
      <c r="E12" s="3" t="s">
        <v>384</v>
      </c>
      <c r="F12" s="3" t="s">
        <v>344</v>
      </c>
      <c r="G12" s="3" t="s">
        <v>323</v>
      </c>
      <c r="H12" s="3">
        <v>1000000</v>
      </c>
      <c r="I12" s="3">
        <v>60</v>
      </c>
      <c r="J12" s="3" t="s">
        <v>13</v>
      </c>
      <c r="K12" s="30">
        <v>45138</v>
      </c>
      <c r="L12" s="3" t="s">
        <v>324</v>
      </c>
      <c r="M12" s="3" t="s">
        <v>325</v>
      </c>
      <c r="N12" s="3" t="s">
        <v>326</v>
      </c>
      <c r="O12" s="3" t="s">
        <v>326</v>
      </c>
      <c r="P12" s="3" t="s">
        <v>326</v>
      </c>
      <c r="Q12" s="31" t="s">
        <v>385</v>
      </c>
      <c r="R12" s="3"/>
      <c r="S12" s="24"/>
    </row>
    <row r="13" spans="1:19" x14ac:dyDescent="0.3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24"/>
    </row>
    <row r="14" spans="1:19" x14ac:dyDescent="0.35">
      <c r="A14" s="30"/>
      <c r="B14" s="3"/>
      <c r="C14" s="3"/>
      <c r="D14" s="3"/>
      <c r="E14" s="32" t="s">
        <v>386</v>
      </c>
      <c r="F14" s="3"/>
      <c r="G14" s="3"/>
      <c r="H14" s="3"/>
      <c r="I14" s="3"/>
      <c r="J14" s="3"/>
      <c r="K14" s="30"/>
      <c r="L14" s="3"/>
      <c r="M14" s="3"/>
      <c r="N14" s="3"/>
      <c r="O14" s="3"/>
      <c r="P14" s="3"/>
      <c r="Q14" s="31"/>
      <c r="R14" s="3"/>
    </row>
    <row r="15" spans="1:19" x14ac:dyDescent="0.35">
      <c r="A15" s="30">
        <v>45138</v>
      </c>
      <c r="B15" s="3" t="s">
        <v>387</v>
      </c>
      <c r="C15" s="3" t="s">
        <v>388</v>
      </c>
      <c r="D15" s="3" t="s">
        <v>389</v>
      </c>
      <c r="E15" s="3" t="s">
        <v>390</v>
      </c>
      <c r="F15" s="3" t="s">
        <v>332</v>
      </c>
      <c r="G15" s="3" t="s">
        <v>323</v>
      </c>
      <c r="H15" s="3">
        <v>800000</v>
      </c>
      <c r="I15" s="3">
        <v>60</v>
      </c>
      <c r="J15" s="3" t="s">
        <v>13</v>
      </c>
      <c r="K15" s="30">
        <v>45140</v>
      </c>
      <c r="L15" s="3" t="s">
        <v>334</v>
      </c>
      <c r="M15" s="3" t="s">
        <v>325</v>
      </c>
      <c r="N15" s="3" t="s">
        <v>326</v>
      </c>
      <c r="O15" s="3" t="s">
        <v>326</v>
      </c>
      <c r="P15" s="3" t="s">
        <v>326</v>
      </c>
      <c r="Q15" s="31" t="s">
        <v>391</v>
      </c>
      <c r="R15" s="3"/>
    </row>
    <row r="16" spans="1:19" x14ac:dyDescent="0.35">
      <c r="A16" s="30">
        <v>45138</v>
      </c>
      <c r="B16" s="3" t="s">
        <v>392</v>
      </c>
      <c r="C16" s="3" t="s">
        <v>393</v>
      </c>
      <c r="D16" s="3" t="s">
        <v>394</v>
      </c>
      <c r="E16" s="3" t="s">
        <v>395</v>
      </c>
      <c r="F16" s="3" t="s">
        <v>344</v>
      </c>
      <c r="G16" s="3" t="s">
        <v>323</v>
      </c>
      <c r="H16" s="3">
        <v>300000</v>
      </c>
      <c r="I16" s="3">
        <v>60</v>
      </c>
      <c r="J16" s="3" t="s">
        <v>13</v>
      </c>
      <c r="K16" s="30">
        <v>45141</v>
      </c>
      <c r="L16" s="3" t="s">
        <v>334</v>
      </c>
      <c r="M16" s="3" t="s">
        <v>325</v>
      </c>
      <c r="N16" s="3" t="s">
        <v>326</v>
      </c>
      <c r="O16" s="3" t="s">
        <v>326</v>
      </c>
      <c r="P16" s="3" t="s">
        <v>326</v>
      </c>
      <c r="Q16" s="31" t="s">
        <v>396</v>
      </c>
      <c r="R16" s="3"/>
    </row>
    <row r="17" spans="1:18" x14ac:dyDescent="0.35">
      <c r="A17" s="30">
        <v>45117</v>
      </c>
      <c r="B17" s="3" t="s">
        <v>397</v>
      </c>
      <c r="C17" s="3" t="s">
        <v>114</v>
      </c>
      <c r="D17" s="3" t="s">
        <v>398</v>
      </c>
      <c r="E17" s="3" t="s">
        <v>399</v>
      </c>
      <c r="F17" s="3" t="s">
        <v>322</v>
      </c>
      <c r="G17" s="3" t="s">
        <v>116</v>
      </c>
      <c r="H17" s="33">
        <v>500000</v>
      </c>
      <c r="I17" s="33">
        <v>72</v>
      </c>
      <c r="J17" s="3" t="s">
        <v>13</v>
      </c>
      <c r="K17" s="30">
        <v>45142</v>
      </c>
      <c r="L17" s="3" t="s">
        <v>334</v>
      </c>
      <c r="M17" s="3" t="s">
        <v>325</v>
      </c>
      <c r="N17" s="3" t="s">
        <v>326</v>
      </c>
      <c r="O17" s="3" t="s">
        <v>326</v>
      </c>
      <c r="P17" s="3" t="s">
        <v>326</v>
      </c>
      <c r="Q17" s="31" t="s">
        <v>400</v>
      </c>
      <c r="R17" s="3"/>
    </row>
    <row r="18" spans="1:18" x14ac:dyDescent="0.35">
      <c r="A18" s="30">
        <v>45135</v>
      </c>
      <c r="B18" s="3" t="s">
        <v>401</v>
      </c>
      <c r="C18" s="3" t="s">
        <v>402</v>
      </c>
      <c r="D18" s="3" t="s">
        <v>403</v>
      </c>
      <c r="E18" s="3" t="s">
        <v>343</v>
      </c>
      <c r="F18" s="3" t="s">
        <v>344</v>
      </c>
      <c r="G18" s="3" t="s">
        <v>323</v>
      </c>
      <c r="H18" s="3">
        <v>1000000</v>
      </c>
      <c r="I18" s="3">
        <v>60</v>
      </c>
      <c r="J18" s="3" t="s">
        <v>13</v>
      </c>
      <c r="K18" s="30">
        <v>45142</v>
      </c>
      <c r="L18" s="3" t="s">
        <v>324</v>
      </c>
      <c r="M18" s="3" t="s">
        <v>325</v>
      </c>
      <c r="N18" s="3" t="s">
        <v>326</v>
      </c>
      <c r="O18" s="3" t="s">
        <v>326</v>
      </c>
      <c r="P18" s="3" t="s">
        <v>326</v>
      </c>
      <c r="Q18" s="31" t="s">
        <v>404</v>
      </c>
      <c r="R18" s="3"/>
    </row>
    <row r="19" spans="1:18" x14ac:dyDescent="0.35">
      <c r="A19" s="30">
        <v>45142</v>
      </c>
      <c r="B19" s="3" t="s">
        <v>405</v>
      </c>
      <c r="C19" s="3" t="s">
        <v>138</v>
      </c>
      <c r="D19" s="3" t="s">
        <v>406</v>
      </c>
      <c r="E19" s="3" t="s">
        <v>407</v>
      </c>
      <c r="F19" s="3" t="s">
        <v>332</v>
      </c>
      <c r="G19" s="3" t="s">
        <v>408</v>
      </c>
      <c r="H19" s="3">
        <v>1500000</v>
      </c>
      <c r="I19" s="3">
        <v>60</v>
      </c>
      <c r="J19" s="3" t="s">
        <v>13</v>
      </c>
      <c r="K19" s="30">
        <v>45145</v>
      </c>
      <c r="L19" s="3" t="s">
        <v>324</v>
      </c>
      <c r="M19" s="3" t="s">
        <v>325</v>
      </c>
      <c r="N19" s="3" t="s">
        <v>326</v>
      </c>
      <c r="O19" s="3" t="s">
        <v>326</v>
      </c>
      <c r="P19" s="3" t="s">
        <v>326</v>
      </c>
      <c r="Q19" s="31" t="s">
        <v>409</v>
      </c>
      <c r="R19" s="3"/>
    </row>
    <row r="20" spans="1:18" x14ac:dyDescent="0.35">
      <c r="A20" s="30">
        <v>45140</v>
      </c>
      <c r="B20" s="3" t="s">
        <v>410</v>
      </c>
      <c r="C20" s="3" t="s">
        <v>411</v>
      </c>
      <c r="D20" s="3" t="s">
        <v>412</v>
      </c>
      <c r="E20" s="3" t="s">
        <v>413</v>
      </c>
      <c r="F20" s="3" t="s">
        <v>344</v>
      </c>
      <c r="G20" s="3" t="s">
        <v>323</v>
      </c>
      <c r="H20" s="3">
        <v>750000</v>
      </c>
      <c r="I20" s="3">
        <v>24</v>
      </c>
      <c r="J20" s="3" t="s">
        <v>13</v>
      </c>
      <c r="K20" s="30">
        <v>45145</v>
      </c>
      <c r="L20" s="3" t="s">
        <v>334</v>
      </c>
      <c r="M20" s="3" t="s">
        <v>325</v>
      </c>
      <c r="N20" s="3" t="s">
        <v>326</v>
      </c>
      <c r="O20" s="3" t="s">
        <v>326</v>
      </c>
      <c r="P20" s="3" t="s">
        <v>326</v>
      </c>
      <c r="Q20" s="31" t="s">
        <v>414</v>
      </c>
      <c r="R20" s="3"/>
    </row>
    <row r="21" spans="1:18" x14ac:dyDescent="0.35">
      <c r="A21" s="30">
        <v>45138</v>
      </c>
      <c r="B21" s="3" t="s">
        <v>415</v>
      </c>
      <c r="C21" s="3" t="s">
        <v>416</v>
      </c>
      <c r="D21" s="3" t="s">
        <v>417</v>
      </c>
      <c r="E21" s="3" t="s">
        <v>418</v>
      </c>
      <c r="F21" s="3" t="s">
        <v>332</v>
      </c>
      <c r="G21" s="3" t="s">
        <v>323</v>
      </c>
      <c r="H21" s="3">
        <v>2300000</v>
      </c>
      <c r="I21" s="3">
        <v>84</v>
      </c>
      <c r="J21" s="3" t="s">
        <v>13</v>
      </c>
      <c r="K21" s="30">
        <v>45147</v>
      </c>
      <c r="L21" s="3" t="s">
        <v>334</v>
      </c>
      <c r="M21" s="3" t="s">
        <v>325</v>
      </c>
      <c r="N21" s="3" t="s">
        <v>326</v>
      </c>
      <c r="O21" s="3" t="s">
        <v>326</v>
      </c>
      <c r="P21" s="3" t="s">
        <v>326</v>
      </c>
      <c r="Q21" s="31" t="s">
        <v>419</v>
      </c>
      <c r="R21" s="3"/>
    </row>
    <row r="22" spans="1:18" x14ac:dyDescent="0.35">
      <c r="A22" s="30">
        <v>45140</v>
      </c>
      <c r="B22" s="3" t="s">
        <v>420</v>
      </c>
      <c r="C22" s="3" t="s">
        <v>421</v>
      </c>
      <c r="D22" s="3" t="s">
        <v>422</v>
      </c>
      <c r="E22" s="3" t="s">
        <v>423</v>
      </c>
      <c r="F22" s="3" t="s">
        <v>332</v>
      </c>
      <c r="G22" s="3" t="s">
        <v>323</v>
      </c>
      <c r="H22" s="3">
        <v>500000</v>
      </c>
      <c r="I22" s="3">
        <v>60</v>
      </c>
      <c r="J22" s="3" t="s">
        <v>13</v>
      </c>
      <c r="K22" s="30">
        <v>45147</v>
      </c>
      <c r="L22" s="3" t="s">
        <v>334</v>
      </c>
      <c r="M22" s="3" t="s">
        <v>325</v>
      </c>
      <c r="N22" s="3" t="s">
        <v>326</v>
      </c>
      <c r="O22" s="3" t="s">
        <v>326</v>
      </c>
      <c r="P22" s="3" t="s">
        <v>326</v>
      </c>
      <c r="Q22" s="31" t="s">
        <v>424</v>
      </c>
      <c r="R22" s="3"/>
    </row>
    <row r="23" spans="1:18" x14ac:dyDescent="0.35">
      <c r="A23" s="30">
        <v>45139</v>
      </c>
      <c r="B23" s="3" t="s">
        <v>425</v>
      </c>
      <c r="C23" s="3" t="s">
        <v>426</v>
      </c>
      <c r="D23" s="3" t="s">
        <v>427</v>
      </c>
      <c r="E23" s="3" t="s">
        <v>428</v>
      </c>
      <c r="F23" s="3" t="s">
        <v>332</v>
      </c>
      <c r="G23" s="3" t="s">
        <v>323</v>
      </c>
      <c r="H23" s="3">
        <v>2919780</v>
      </c>
      <c r="I23" s="3">
        <v>72</v>
      </c>
      <c r="J23" s="3" t="s">
        <v>13</v>
      </c>
      <c r="K23" s="30">
        <v>45147</v>
      </c>
      <c r="L23" s="3" t="s">
        <v>324</v>
      </c>
      <c r="M23" s="3" t="s">
        <v>325</v>
      </c>
      <c r="N23" s="3" t="s">
        <v>326</v>
      </c>
      <c r="O23" s="3" t="s">
        <v>326</v>
      </c>
      <c r="P23" s="3" t="s">
        <v>429</v>
      </c>
      <c r="Q23" s="31" t="s">
        <v>430</v>
      </c>
      <c r="R23" s="3"/>
    </row>
    <row r="24" spans="1:18" x14ac:dyDescent="0.35">
      <c r="A24" s="30">
        <v>45145</v>
      </c>
      <c r="B24" s="3" t="s">
        <v>431</v>
      </c>
      <c r="C24" s="3" t="s">
        <v>432</v>
      </c>
      <c r="D24" s="3" t="s">
        <v>433</v>
      </c>
      <c r="E24" s="3" t="s">
        <v>434</v>
      </c>
      <c r="F24" s="3" t="s">
        <v>344</v>
      </c>
      <c r="G24" s="3" t="s">
        <v>323</v>
      </c>
      <c r="H24" s="3">
        <v>120000</v>
      </c>
      <c r="I24" s="3">
        <v>18</v>
      </c>
      <c r="J24" s="3" t="s">
        <v>13</v>
      </c>
      <c r="K24" s="30">
        <v>45147</v>
      </c>
      <c r="L24" s="3" t="s">
        <v>334</v>
      </c>
      <c r="M24" s="3" t="s">
        <v>325</v>
      </c>
      <c r="N24" s="3" t="s">
        <v>326</v>
      </c>
      <c r="O24" s="3" t="s">
        <v>326</v>
      </c>
      <c r="P24" s="3" t="s">
        <v>326</v>
      </c>
      <c r="Q24" s="31" t="s">
        <v>435</v>
      </c>
      <c r="R24" s="3"/>
    </row>
    <row r="25" spans="1:18" x14ac:dyDescent="0.35">
      <c r="A25" s="30">
        <v>45136</v>
      </c>
      <c r="B25" s="3" t="s">
        <v>436</v>
      </c>
      <c r="C25" s="3" t="s">
        <v>437</v>
      </c>
      <c r="D25" s="3" t="s">
        <v>438</v>
      </c>
      <c r="E25" s="3" t="s">
        <v>439</v>
      </c>
      <c r="F25" s="3" t="s">
        <v>332</v>
      </c>
      <c r="G25" s="3" t="s">
        <v>323</v>
      </c>
      <c r="H25" s="3">
        <v>1000000</v>
      </c>
      <c r="I25" s="3">
        <v>60</v>
      </c>
      <c r="J25" s="3" t="s">
        <v>13</v>
      </c>
      <c r="K25" s="30">
        <v>45147</v>
      </c>
      <c r="L25" s="3" t="s">
        <v>324</v>
      </c>
      <c r="M25" s="3" t="s">
        <v>325</v>
      </c>
      <c r="N25" s="3" t="s">
        <v>326</v>
      </c>
      <c r="O25" s="3" t="s">
        <v>326</v>
      </c>
      <c r="P25" s="3" t="s">
        <v>326</v>
      </c>
      <c r="Q25" s="31" t="s">
        <v>440</v>
      </c>
      <c r="R25" s="3"/>
    </row>
    <row r="26" spans="1:18" x14ac:dyDescent="0.35">
      <c r="A26" s="30">
        <v>45142</v>
      </c>
      <c r="B26" s="3" t="s">
        <v>441</v>
      </c>
      <c r="C26" s="3" t="s">
        <v>442</v>
      </c>
      <c r="D26" s="3" t="s">
        <v>443</v>
      </c>
      <c r="E26" s="3" t="s">
        <v>444</v>
      </c>
      <c r="F26" s="3" t="s">
        <v>344</v>
      </c>
      <c r="G26" s="3" t="s">
        <v>323</v>
      </c>
      <c r="H26" s="3">
        <v>600000</v>
      </c>
      <c r="I26" s="3">
        <v>60</v>
      </c>
      <c r="J26" s="3" t="s">
        <v>13</v>
      </c>
      <c r="K26" s="30">
        <v>45148</v>
      </c>
      <c r="L26" s="3" t="s">
        <v>334</v>
      </c>
      <c r="M26" s="3" t="s">
        <v>325</v>
      </c>
      <c r="N26" s="3" t="s">
        <v>326</v>
      </c>
      <c r="O26" s="3" t="s">
        <v>326</v>
      </c>
      <c r="P26" s="3" t="s">
        <v>326</v>
      </c>
      <c r="Q26" s="31" t="s">
        <v>445</v>
      </c>
      <c r="R26" s="3"/>
    </row>
    <row r="27" spans="1:18" x14ac:dyDescent="0.35">
      <c r="A27" s="30">
        <v>45140</v>
      </c>
      <c r="B27" s="3" t="s">
        <v>446</v>
      </c>
      <c r="C27" s="3" t="s">
        <v>447</v>
      </c>
      <c r="D27" s="3" t="s">
        <v>448</v>
      </c>
      <c r="E27" s="3" t="s">
        <v>188</v>
      </c>
      <c r="F27" s="3" t="s">
        <v>332</v>
      </c>
      <c r="G27" s="3" t="s">
        <v>323</v>
      </c>
      <c r="H27" s="3">
        <v>1000000</v>
      </c>
      <c r="I27" s="3">
        <v>60</v>
      </c>
      <c r="J27" s="3" t="s">
        <v>13</v>
      </c>
      <c r="K27" s="30">
        <v>45148</v>
      </c>
      <c r="L27" s="3" t="s">
        <v>334</v>
      </c>
      <c r="M27" s="3" t="s">
        <v>325</v>
      </c>
      <c r="N27" s="3" t="s">
        <v>326</v>
      </c>
      <c r="O27" s="3" t="s">
        <v>326</v>
      </c>
      <c r="P27" s="3" t="s">
        <v>326</v>
      </c>
      <c r="Q27" s="31" t="s">
        <v>449</v>
      </c>
      <c r="R27" s="3"/>
    </row>
    <row r="28" spans="1:18" x14ac:dyDescent="0.35">
      <c r="A28" s="30">
        <v>45141</v>
      </c>
      <c r="B28" s="3" t="s">
        <v>450</v>
      </c>
      <c r="C28" s="3" t="s">
        <v>451</v>
      </c>
      <c r="D28" s="3" t="s">
        <v>452</v>
      </c>
      <c r="E28" s="3" t="s">
        <v>453</v>
      </c>
      <c r="F28" s="3" t="s">
        <v>344</v>
      </c>
      <c r="G28" s="3" t="s">
        <v>323</v>
      </c>
      <c r="H28" s="3">
        <v>500000</v>
      </c>
      <c r="I28" s="3">
        <v>36</v>
      </c>
      <c r="J28" s="3" t="s">
        <v>13</v>
      </c>
      <c r="K28" s="30">
        <v>45148</v>
      </c>
      <c r="L28" s="3" t="s">
        <v>334</v>
      </c>
      <c r="M28" s="3" t="s">
        <v>325</v>
      </c>
      <c r="N28" s="3" t="s">
        <v>326</v>
      </c>
      <c r="O28" s="3" t="s">
        <v>326</v>
      </c>
      <c r="P28" s="3" t="s">
        <v>326</v>
      </c>
      <c r="Q28" s="31" t="s">
        <v>454</v>
      </c>
      <c r="R28" s="3"/>
    </row>
    <row r="29" spans="1:18" x14ac:dyDescent="0.35">
      <c r="A29" s="30">
        <v>45136</v>
      </c>
      <c r="B29" s="3" t="s">
        <v>455</v>
      </c>
      <c r="C29" s="3" t="s">
        <v>456</v>
      </c>
      <c r="D29" s="3" t="s">
        <v>457</v>
      </c>
      <c r="E29" s="3" t="s">
        <v>458</v>
      </c>
      <c r="F29" s="3" t="s">
        <v>459</v>
      </c>
      <c r="G29" s="3" t="s">
        <v>460</v>
      </c>
      <c r="H29" s="3">
        <v>2000000</v>
      </c>
      <c r="I29" s="3">
        <v>60</v>
      </c>
      <c r="J29" s="3" t="s">
        <v>13</v>
      </c>
      <c r="K29" s="30">
        <v>45149</v>
      </c>
      <c r="L29" s="3" t="s">
        <v>324</v>
      </c>
      <c r="M29" s="3" t="s">
        <v>325</v>
      </c>
      <c r="N29" s="3" t="s">
        <v>326</v>
      </c>
      <c r="O29" s="3" t="s">
        <v>379</v>
      </c>
      <c r="P29" s="3" t="s">
        <v>326</v>
      </c>
      <c r="Q29" s="31" t="s">
        <v>461</v>
      </c>
      <c r="R29" s="3"/>
    </row>
    <row r="30" spans="1:18" x14ac:dyDescent="0.35">
      <c r="A30" s="30">
        <v>45145</v>
      </c>
      <c r="B30" s="3" t="s">
        <v>462</v>
      </c>
      <c r="C30" s="3" t="s">
        <v>463</v>
      </c>
      <c r="D30" s="3" t="s">
        <v>464</v>
      </c>
      <c r="E30" s="3" t="s">
        <v>465</v>
      </c>
      <c r="F30" s="3" t="s">
        <v>344</v>
      </c>
      <c r="G30" s="3" t="s">
        <v>323</v>
      </c>
      <c r="H30" s="3">
        <v>700000</v>
      </c>
      <c r="I30" s="3">
        <v>72</v>
      </c>
      <c r="J30" s="3" t="s">
        <v>13</v>
      </c>
      <c r="K30" s="30">
        <v>45149</v>
      </c>
      <c r="L30" s="3" t="s">
        <v>334</v>
      </c>
      <c r="M30" s="3" t="s">
        <v>325</v>
      </c>
      <c r="N30" s="3" t="s">
        <v>326</v>
      </c>
      <c r="O30" s="3" t="s">
        <v>326</v>
      </c>
      <c r="P30" s="3" t="s">
        <v>326</v>
      </c>
      <c r="Q30" s="31" t="s">
        <v>466</v>
      </c>
      <c r="R30" s="3"/>
    </row>
    <row r="31" spans="1:18" x14ac:dyDescent="0.35">
      <c r="A31" s="30">
        <v>45142</v>
      </c>
      <c r="B31" s="3" t="s">
        <v>467</v>
      </c>
      <c r="C31" s="3" t="s">
        <v>468</v>
      </c>
      <c r="D31" s="3" t="s">
        <v>469</v>
      </c>
      <c r="E31" s="3" t="s">
        <v>470</v>
      </c>
      <c r="F31" s="3" t="s">
        <v>344</v>
      </c>
      <c r="G31" s="3" t="s">
        <v>80</v>
      </c>
      <c r="H31" s="3">
        <v>700000</v>
      </c>
      <c r="I31" s="3">
        <v>60</v>
      </c>
      <c r="J31" s="3" t="s">
        <v>13</v>
      </c>
      <c r="K31" s="30">
        <v>45149</v>
      </c>
      <c r="L31" s="3" t="s">
        <v>471</v>
      </c>
      <c r="M31" s="3" t="s">
        <v>325</v>
      </c>
      <c r="N31" s="3" t="s">
        <v>326</v>
      </c>
      <c r="O31" s="3" t="s">
        <v>326</v>
      </c>
      <c r="P31" s="3" t="s">
        <v>326</v>
      </c>
      <c r="Q31" s="3" t="s">
        <v>472</v>
      </c>
      <c r="R31" s="3"/>
    </row>
    <row r="32" spans="1:18" x14ac:dyDescent="0.35">
      <c r="A32" s="30">
        <v>45138</v>
      </c>
      <c r="B32" s="3" t="s">
        <v>473</v>
      </c>
      <c r="C32" s="3" t="s">
        <v>474</v>
      </c>
      <c r="D32" s="3" t="s">
        <v>475</v>
      </c>
      <c r="E32" s="3" t="s">
        <v>390</v>
      </c>
      <c r="F32" s="3" t="s">
        <v>332</v>
      </c>
      <c r="G32" s="3" t="s">
        <v>323</v>
      </c>
      <c r="H32" s="3">
        <v>1500000</v>
      </c>
      <c r="I32" s="3">
        <v>60</v>
      </c>
      <c r="J32" s="3" t="s">
        <v>13</v>
      </c>
      <c r="K32" s="30">
        <v>45149</v>
      </c>
      <c r="L32" s="3" t="s">
        <v>334</v>
      </c>
      <c r="M32" s="3" t="s">
        <v>325</v>
      </c>
      <c r="N32" s="3" t="s">
        <v>326</v>
      </c>
      <c r="O32" s="3" t="s">
        <v>326</v>
      </c>
      <c r="P32" s="3" t="s">
        <v>326</v>
      </c>
      <c r="Q32" s="31" t="s">
        <v>476</v>
      </c>
      <c r="R32" s="3"/>
    </row>
    <row r="33" spans="1:18" x14ac:dyDescent="0.35">
      <c r="A33" s="30">
        <v>45143</v>
      </c>
      <c r="B33" s="3" t="s">
        <v>477</v>
      </c>
      <c r="C33" s="3" t="s">
        <v>478</v>
      </c>
      <c r="D33" s="3" t="s">
        <v>479</v>
      </c>
      <c r="E33" s="3" t="s">
        <v>480</v>
      </c>
      <c r="F33" s="3" t="s">
        <v>459</v>
      </c>
      <c r="G33" s="3" t="s">
        <v>323</v>
      </c>
      <c r="H33" s="3">
        <v>1100000</v>
      </c>
      <c r="I33" s="3">
        <v>60</v>
      </c>
      <c r="J33" s="3" t="s">
        <v>13</v>
      </c>
      <c r="K33" s="30">
        <v>45149</v>
      </c>
      <c r="L33" s="3" t="s">
        <v>334</v>
      </c>
      <c r="M33" s="3" t="s">
        <v>325</v>
      </c>
      <c r="N33" s="3" t="s">
        <v>326</v>
      </c>
      <c r="O33" s="3" t="s">
        <v>326</v>
      </c>
      <c r="P33" s="3" t="s">
        <v>326</v>
      </c>
      <c r="Q33" s="31" t="s">
        <v>481</v>
      </c>
      <c r="R33" s="3"/>
    </row>
    <row r="34" spans="1:18" x14ac:dyDescent="0.35">
      <c r="A34" s="30">
        <v>45145</v>
      </c>
      <c r="B34" s="3" t="s">
        <v>482</v>
      </c>
      <c r="C34" s="3" t="s">
        <v>206</v>
      </c>
      <c r="D34" s="3" t="s">
        <v>483</v>
      </c>
      <c r="E34" s="3" t="s">
        <v>390</v>
      </c>
      <c r="F34" s="3" t="s">
        <v>332</v>
      </c>
      <c r="G34" s="3" t="s">
        <v>323</v>
      </c>
      <c r="H34" s="3">
        <v>3000000</v>
      </c>
      <c r="I34" s="3">
        <v>84</v>
      </c>
      <c r="J34" s="3" t="s">
        <v>13</v>
      </c>
      <c r="K34" s="30">
        <v>45152</v>
      </c>
      <c r="L34" s="3" t="s">
        <v>334</v>
      </c>
      <c r="M34" s="3" t="s">
        <v>325</v>
      </c>
      <c r="N34" s="3" t="s">
        <v>326</v>
      </c>
      <c r="O34" s="3" t="s">
        <v>326</v>
      </c>
      <c r="P34" s="3" t="s">
        <v>326</v>
      </c>
      <c r="Q34" s="31" t="s">
        <v>484</v>
      </c>
      <c r="R34" s="3"/>
    </row>
    <row r="35" spans="1:18" x14ac:dyDescent="0.35">
      <c r="A35" s="30">
        <v>45138</v>
      </c>
      <c r="B35" s="3" t="s">
        <v>485</v>
      </c>
      <c r="C35" s="3" t="s">
        <v>486</v>
      </c>
      <c r="D35" s="3" t="s">
        <v>487</v>
      </c>
      <c r="E35" s="3" t="s">
        <v>234</v>
      </c>
      <c r="F35" s="3" t="s">
        <v>332</v>
      </c>
      <c r="G35" s="3" t="s">
        <v>488</v>
      </c>
      <c r="H35" s="3">
        <v>1000000</v>
      </c>
      <c r="I35" s="3">
        <v>60</v>
      </c>
      <c r="J35" s="3" t="s">
        <v>13</v>
      </c>
      <c r="K35" s="30">
        <v>45154</v>
      </c>
      <c r="L35" s="3" t="s">
        <v>489</v>
      </c>
      <c r="M35" s="3" t="s">
        <v>325</v>
      </c>
      <c r="N35" s="3" t="s">
        <v>326</v>
      </c>
      <c r="O35" s="3" t="s">
        <v>326</v>
      </c>
      <c r="P35" s="3" t="s">
        <v>326</v>
      </c>
      <c r="Q35" s="31" t="s">
        <v>490</v>
      </c>
      <c r="R35" s="3"/>
    </row>
    <row r="36" spans="1:18" x14ac:dyDescent="0.35">
      <c r="A36" s="30">
        <v>45140</v>
      </c>
      <c r="B36" s="3" t="s">
        <v>491</v>
      </c>
      <c r="C36" s="3" t="s">
        <v>228</v>
      </c>
      <c r="D36" s="3" t="s">
        <v>492</v>
      </c>
      <c r="E36" s="3" t="s">
        <v>493</v>
      </c>
      <c r="F36" s="3" t="s">
        <v>332</v>
      </c>
      <c r="G36" s="3" t="s">
        <v>323</v>
      </c>
      <c r="H36" s="3">
        <v>500000</v>
      </c>
      <c r="I36" s="3">
        <v>60</v>
      </c>
      <c r="J36" s="3" t="s">
        <v>13</v>
      </c>
      <c r="K36" s="30">
        <v>45154</v>
      </c>
      <c r="L36" s="3" t="s">
        <v>334</v>
      </c>
      <c r="M36" s="3" t="s">
        <v>325</v>
      </c>
      <c r="N36" s="3" t="s">
        <v>326</v>
      </c>
      <c r="O36" s="3" t="s">
        <v>326</v>
      </c>
      <c r="P36" s="3" t="s">
        <v>326</v>
      </c>
      <c r="Q36" s="31" t="s">
        <v>494</v>
      </c>
      <c r="R36" s="3"/>
    </row>
    <row r="37" spans="1:18" x14ac:dyDescent="0.35">
      <c r="A37" s="30">
        <v>45143</v>
      </c>
      <c r="B37" s="3" t="s">
        <v>495</v>
      </c>
      <c r="C37" s="3" t="s">
        <v>224</v>
      </c>
      <c r="D37" s="3" t="s">
        <v>496</v>
      </c>
      <c r="E37" s="3" t="s">
        <v>497</v>
      </c>
      <c r="F37" s="3" t="s">
        <v>377</v>
      </c>
      <c r="G37" s="3" t="s">
        <v>498</v>
      </c>
      <c r="H37" s="3">
        <v>3000000</v>
      </c>
      <c r="I37" s="3">
        <v>72</v>
      </c>
      <c r="J37" s="3" t="s">
        <v>13</v>
      </c>
      <c r="K37" s="30">
        <v>45155</v>
      </c>
      <c r="L37" s="3" t="s">
        <v>334</v>
      </c>
      <c r="M37" s="3" t="s">
        <v>325</v>
      </c>
      <c r="N37" s="3" t="s">
        <v>326</v>
      </c>
      <c r="O37" s="3" t="s">
        <v>326</v>
      </c>
      <c r="P37" s="3" t="s">
        <v>326</v>
      </c>
      <c r="Q37" s="31" t="s">
        <v>499</v>
      </c>
      <c r="R37" s="3"/>
    </row>
    <row r="38" spans="1:18" x14ac:dyDescent="0.35">
      <c r="A38" s="30">
        <v>45154</v>
      </c>
      <c r="B38" s="3" t="s">
        <v>500</v>
      </c>
      <c r="C38" s="3" t="s">
        <v>501</v>
      </c>
      <c r="D38" s="3" t="s">
        <v>502</v>
      </c>
      <c r="E38" s="3" t="s">
        <v>503</v>
      </c>
      <c r="F38" s="3" t="s">
        <v>344</v>
      </c>
      <c r="G38" s="3" t="s">
        <v>323</v>
      </c>
      <c r="H38" s="3">
        <v>1500000</v>
      </c>
      <c r="I38" s="3">
        <v>72</v>
      </c>
      <c r="J38" s="3" t="s">
        <v>13</v>
      </c>
      <c r="K38" s="30">
        <v>45155</v>
      </c>
      <c r="L38" s="3" t="s">
        <v>334</v>
      </c>
      <c r="M38" s="3" t="s">
        <v>325</v>
      </c>
      <c r="N38" s="3" t="s">
        <v>326</v>
      </c>
      <c r="O38" s="3" t="s">
        <v>326</v>
      </c>
      <c r="P38" s="3" t="s">
        <v>326</v>
      </c>
      <c r="Q38" s="31" t="s">
        <v>504</v>
      </c>
      <c r="R38" s="3"/>
    </row>
    <row r="39" spans="1:18" x14ac:dyDescent="0.35">
      <c r="A39" s="30">
        <v>45142</v>
      </c>
      <c r="B39" s="3" t="s">
        <v>505</v>
      </c>
      <c r="C39" s="3" t="s">
        <v>506</v>
      </c>
      <c r="D39" s="3" t="s">
        <v>507</v>
      </c>
      <c r="E39" s="3" t="s">
        <v>508</v>
      </c>
      <c r="F39" s="3" t="s">
        <v>344</v>
      </c>
      <c r="G39" s="3" t="s">
        <v>323</v>
      </c>
      <c r="H39" s="3">
        <v>1536565</v>
      </c>
      <c r="I39" s="3">
        <v>72</v>
      </c>
      <c r="J39" s="3" t="s">
        <v>13</v>
      </c>
      <c r="K39" s="30">
        <v>45157</v>
      </c>
      <c r="L39" s="3" t="s">
        <v>324</v>
      </c>
      <c r="M39" s="3" t="s">
        <v>325</v>
      </c>
      <c r="N39" s="3" t="s">
        <v>326</v>
      </c>
      <c r="O39" s="3" t="s">
        <v>10</v>
      </c>
      <c r="P39" s="3" t="s">
        <v>509</v>
      </c>
      <c r="Q39" s="31" t="s">
        <v>510</v>
      </c>
      <c r="R39" s="3"/>
    </row>
    <row r="40" spans="1:18" x14ac:dyDescent="0.35">
      <c r="A40" s="30">
        <v>45148</v>
      </c>
      <c r="B40" s="3" t="s">
        <v>511</v>
      </c>
      <c r="C40" s="3" t="s">
        <v>512</v>
      </c>
      <c r="D40" s="3" t="s">
        <v>513</v>
      </c>
      <c r="E40" s="3" t="s">
        <v>439</v>
      </c>
      <c r="F40" s="3" t="s">
        <v>344</v>
      </c>
      <c r="G40" s="3" t="s">
        <v>323</v>
      </c>
      <c r="H40" s="3">
        <v>400000</v>
      </c>
      <c r="I40" s="3">
        <v>60</v>
      </c>
      <c r="J40" s="3" t="s">
        <v>13</v>
      </c>
      <c r="K40" s="30">
        <v>45157</v>
      </c>
      <c r="L40" s="3" t="s">
        <v>334</v>
      </c>
      <c r="M40" s="3" t="s">
        <v>325</v>
      </c>
      <c r="N40" s="3" t="s">
        <v>326</v>
      </c>
      <c r="O40" s="3" t="s">
        <v>326</v>
      </c>
      <c r="P40" s="3" t="s">
        <v>326</v>
      </c>
      <c r="Q40" s="31" t="s">
        <v>514</v>
      </c>
      <c r="R40" s="3"/>
    </row>
    <row r="41" spans="1:18" x14ac:dyDescent="0.35">
      <c r="A41" s="30">
        <v>45145</v>
      </c>
      <c r="B41" s="3" t="s">
        <v>515</v>
      </c>
      <c r="C41" s="3" t="s">
        <v>247</v>
      </c>
      <c r="D41" s="3" t="s">
        <v>516</v>
      </c>
      <c r="E41" s="3" t="s">
        <v>128</v>
      </c>
      <c r="F41" s="3" t="s">
        <v>332</v>
      </c>
      <c r="G41" s="3" t="s">
        <v>323</v>
      </c>
      <c r="H41" s="3">
        <v>1500000</v>
      </c>
      <c r="I41" s="3">
        <v>60</v>
      </c>
      <c r="J41" s="3" t="s">
        <v>13</v>
      </c>
      <c r="K41" s="30">
        <v>45157</v>
      </c>
      <c r="L41" s="3" t="s">
        <v>334</v>
      </c>
      <c r="M41" s="3" t="s">
        <v>325</v>
      </c>
      <c r="N41" s="3" t="s">
        <v>326</v>
      </c>
      <c r="O41" s="3" t="s">
        <v>326</v>
      </c>
      <c r="P41" s="3" t="s">
        <v>326</v>
      </c>
      <c r="Q41" s="31" t="s">
        <v>517</v>
      </c>
      <c r="R41" s="3"/>
    </row>
    <row r="42" spans="1:18" x14ac:dyDescent="0.35">
      <c r="A42" s="30">
        <v>45150</v>
      </c>
      <c r="B42" s="3" t="s">
        <v>518</v>
      </c>
      <c r="C42" s="3" t="s">
        <v>519</v>
      </c>
      <c r="D42" s="3" t="s">
        <v>520</v>
      </c>
      <c r="E42" s="3" t="s">
        <v>521</v>
      </c>
      <c r="F42" s="3" t="s">
        <v>344</v>
      </c>
      <c r="G42" s="3" t="s">
        <v>323</v>
      </c>
      <c r="H42" s="3">
        <v>1000000</v>
      </c>
      <c r="I42" s="3">
        <v>60</v>
      </c>
      <c r="J42" s="3" t="s">
        <v>13</v>
      </c>
      <c r="K42" s="30">
        <v>45157</v>
      </c>
      <c r="L42" s="3" t="s">
        <v>334</v>
      </c>
      <c r="M42" s="3" t="s">
        <v>325</v>
      </c>
      <c r="N42" s="3" t="s">
        <v>326</v>
      </c>
      <c r="O42" s="3" t="s">
        <v>326</v>
      </c>
      <c r="P42" s="3" t="s">
        <v>326</v>
      </c>
      <c r="Q42" s="31" t="s">
        <v>522</v>
      </c>
      <c r="R42" s="3"/>
    </row>
    <row r="43" spans="1:18" x14ac:dyDescent="0.35">
      <c r="A43" s="30">
        <v>45155</v>
      </c>
      <c r="B43" s="3" t="s">
        <v>523</v>
      </c>
      <c r="C43" s="3" t="s">
        <v>524</v>
      </c>
      <c r="D43" s="3" t="s">
        <v>525</v>
      </c>
      <c r="E43" s="3" t="s">
        <v>526</v>
      </c>
      <c r="F43" s="3" t="s">
        <v>527</v>
      </c>
      <c r="G43" s="3" t="s">
        <v>323</v>
      </c>
      <c r="H43" s="3">
        <v>3000000</v>
      </c>
      <c r="I43" s="3">
        <v>60</v>
      </c>
      <c r="J43" s="3" t="s">
        <v>13</v>
      </c>
      <c r="K43" s="30">
        <v>45157</v>
      </c>
      <c r="L43" s="3" t="s">
        <v>324</v>
      </c>
      <c r="M43" s="3" t="s">
        <v>325</v>
      </c>
      <c r="N43" s="3" t="s">
        <v>326</v>
      </c>
      <c r="O43" s="3" t="s">
        <v>326</v>
      </c>
      <c r="P43" s="3" t="s">
        <v>326</v>
      </c>
      <c r="Q43" s="3" t="s">
        <v>528</v>
      </c>
      <c r="R43" s="3"/>
    </row>
    <row r="44" spans="1:18" x14ac:dyDescent="0.35">
      <c r="A44" s="30">
        <v>45146</v>
      </c>
      <c r="B44" s="3" t="s">
        <v>529</v>
      </c>
      <c r="C44" s="3" t="s">
        <v>273</v>
      </c>
      <c r="D44" s="3" t="s">
        <v>530</v>
      </c>
      <c r="E44" s="3" t="s">
        <v>531</v>
      </c>
      <c r="F44" s="3" t="s">
        <v>344</v>
      </c>
      <c r="G44" s="3" t="s">
        <v>532</v>
      </c>
      <c r="H44" s="3">
        <v>200000</v>
      </c>
      <c r="I44" s="3">
        <v>60</v>
      </c>
      <c r="J44" s="3" t="s">
        <v>13</v>
      </c>
      <c r="K44" s="30">
        <v>45159</v>
      </c>
      <c r="L44" s="3" t="s">
        <v>324</v>
      </c>
      <c r="M44" s="3" t="s">
        <v>325</v>
      </c>
      <c r="N44" s="3" t="s">
        <v>326</v>
      </c>
      <c r="O44" s="3" t="s">
        <v>326</v>
      </c>
      <c r="P44" s="3" t="s">
        <v>326</v>
      </c>
      <c r="Q44" s="34" t="s">
        <v>533</v>
      </c>
      <c r="R44" s="3"/>
    </row>
    <row r="45" spans="1:18" x14ac:dyDescent="0.35">
      <c r="A45" s="30">
        <v>45149</v>
      </c>
      <c r="B45" s="3" t="s">
        <v>534</v>
      </c>
      <c r="C45" s="3" t="s">
        <v>287</v>
      </c>
      <c r="D45" s="3" t="s">
        <v>535</v>
      </c>
      <c r="E45" s="3" t="s">
        <v>288</v>
      </c>
      <c r="F45" s="3" t="s">
        <v>377</v>
      </c>
      <c r="G45" s="3" t="s">
        <v>323</v>
      </c>
      <c r="H45" s="3">
        <v>1000000</v>
      </c>
      <c r="I45" s="3">
        <v>60</v>
      </c>
      <c r="J45" s="3" t="s">
        <v>13</v>
      </c>
      <c r="K45" s="30">
        <v>45159</v>
      </c>
      <c r="L45" s="3" t="s">
        <v>324</v>
      </c>
      <c r="M45" s="3" t="s">
        <v>325</v>
      </c>
      <c r="N45" s="3" t="s">
        <v>326</v>
      </c>
      <c r="O45" s="3" t="s">
        <v>326</v>
      </c>
      <c r="P45" s="3" t="s">
        <v>326</v>
      </c>
      <c r="Q45" s="31" t="s">
        <v>536</v>
      </c>
      <c r="R45" s="3"/>
    </row>
    <row r="46" spans="1:18" x14ac:dyDescent="0.35">
      <c r="A46" s="30">
        <v>45148</v>
      </c>
      <c r="B46" s="3" t="s">
        <v>537</v>
      </c>
      <c r="C46" s="3" t="s">
        <v>538</v>
      </c>
      <c r="D46" s="3" t="s">
        <v>539</v>
      </c>
      <c r="E46" s="3" t="s">
        <v>128</v>
      </c>
      <c r="F46" s="3" t="s">
        <v>332</v>
      </c>
      <c r="G46" s="3" t="s">
        <v>323</v>
      </c>
      <c r="H46" s="3">
        <v>500000</v>
      </c>
      <c r="I46" s="3">
        <v>60</v>
      </c>
      <c r="J46" s="3" t="s">
        <v>13</v>
      </c>
      <c r="K46" s="30">
        <v>45159</v>
      </c>
      <c r="L46" s="3" t="s">
        <v>324</v>
      </c>
      <c r="M46" s="3" t="s">
        <v>325</v>
      </c>
      <c r="N46" s="3" t="s">
        <v>326</v>
      </c>
      <c r="O46" s="3" t="s">
        <v>326</v>
      </c>
      <c r="P46" s="3" t="s">
        <v>326</v>
      </c>
      <c r="Q46" s="31" t="s">
        <v>540</v>
      </c>
      <c r="R46" s="3"/>
    </row>
    <row r="47" spans="1:18" x14ac:dyDescent="0.35">
      <c r="A47" s="35">
        <v>45148</v>
      </c>
      <c r="B47" t="s">
        <v>541</v>
      </c>
      <c r="C47" t="s">
        <v>542</v>
      </c>
      <c r="D47" t="s">
        <v>543</v>
      </c>
      <c r="E47" t="s">
        <v>28</v>
      </c>
      <c r="F47" t="s">
        <v>332</v>
      </c>
      <c r="G47" t="s">
        <v>323</v>
      </c>
      <c r="H47">
        <v>1194446</v>
      </c>
      <c r="I47">
        <v>72</v>
      </c>
      <c r="J47" t="s">
        <v>13</v>
      </c>
      <c r="K47" s="35">
        <v>45159</v>
      </c>
      <c r="L47" t="s">
        <v>334</v>
      </c>
      <c r="M47" t="s">
        <v>325</v>
      </c>
      <c r="N47" t="s">
        <v>326</v>
      </c>
      <c r="O47" s="36" t="s">
        <v>345</v>
      </c>
      <c r="P47" t="s">
        <v>544</v>
      </c>
      <c r="Q47" s="37" t="s">
        <v>545</v>
      </c>
    </row>
    <row r="48" spans="1:18" x14ac:dyDescent="0.35">
      <c r="A48" s="35"/>
    </row>
    <row r="49" spans="1:5" x14ac:dyDescent="0.35">
      <c r="E49" s="38"/>
    </row>
    <row r="50" spans="1:5" x14ac:dyDescent="0.35">
      <c r="A50" s="35"/>
    </row>
    <row r="51" spans="1:5" x14ac:dyDescent="0.35">
      <c r="A51" s="3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AB212"/>
  <sheetViews>
    <sheetView tabSelected="1" topLeftCell="A140" workbookViewId="0">
      <selection activeCell="U8" sqref="U6:U8"/>
    </sheetView>
  </sheetViews>
  <sheetFormatPr defaultRowHeight="14.5" x14ac:dyDescent="0.35"/>
  <cols>
    <col min="2" max="2" width="17" bestFit="1" customWidth="1"/>
    <col min="3" max="3" width="0.26953125" customWidth="1"/>
    <col min="4" max="5" width="8.984375E-2" hidden="1" customWidth="1"/>
    <col min="6" max="6" width="1.453125" hidden="1" customWidth="1"/>
    <col min="7" max="7" width="11.1796875" hidden="1" customWidth="1"/>
    <col min="8" max="8" width="5.6328125" customWidth="1"/>
    <col min="9" max="9" width="8.984375E-2" customWidth="1"/>
    <col min="10" max="10" width="8.984375E-2" hidden="1" customWidth="1"/>
    <col min="11" max="11" width="0.26953125" hidden="1" customWidth="1"/>
    <col min="12" max="12" width="10.81640625" bestFit="1" customWidth="1"/>
    <col min="13" max="13" width="16.453125" bestFit="1" customWidth="1"/>
    <col min="15" max="15" width="15" bestFit="1" customWidth="1"/>
    <col min="17" max="17" width="12.26953125" bestFit="1" customWidth="1"/>
    <col min="20" max="20" width="22.54296875" bestFit="1" customWidth="1"/>
    <col min="26" max="26" width="26" bestFit="1" customWidth="1"/>
    <col min="28" max="28" width="10.453125" bestFit="1" customWidth="1"/>
  </cols>
  <sheetData>
    <row r="3" spans="1:28" x14ac:dyDescent="0.35">
      <c r="A3" s="39" t="s">
        <v>560</v>
      </c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</row>
    <row r="4" spans="1:28" x14ac:dyDescent="0.35">
      <c r="A4" s="39"/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</row>
    <row r="5" spans="1:28" x14ac:dyDescent="0.35">
      <c r="A5" s="39" t="s">
        <v>546</v>
      </c>
      <c r="B5" s="39" t="s">
        <v>547</v>
      </c>
      <c r="C5" s="39" t="s">
        <v>548</v>
      </c>
      <c r="D5" s="39" t="s">
        <v>305</v>
      </c>
      <c r="E5" s="39" t="s">
        <v>549</v>
      </c>
      <c r="F5" s="39" t="s">
        <v>550</v>
      </c>
      <c r="G5" s="39" t="s">
        <v>551</v>
      </c>
      <c r="H5" s="39" t="s">
        <v>552</v>
      </c>
      <c r="I5" s="39" t="s">
        <v>8</v>
      </c>
      <c r="J5" s="39" t="s">
        <v>553</v>
      </c>
      <c r="K5" s="39" t="s">
        <v>552</v>
      </c>
      <c r="L5" s="40" t="s">
        <v>554</v>
      </c>
      <c r="M5" s="39" t="s">
        <v>555</v>
      </c>
      <c r="N5" s="39" t="s">
        <v>556</v>
      </c>
      <c r="O5" s="39" t="s">
        <v>557</v>
      </c>
      <c r="P5" s="39" t="s">
        <v>558</v>
      </c>
      <c r="Q5" s="39" t="s">
        <v>559</v>
      </c>
      <c r="R5" s="39"/>
      <c r="T5" s="46" t="s">
        <v>906</v>
      </c>
      <c r="U5" s="46" t="s">
        <v>549</v>
      </c>
      <c r="V5" s="46" t="s">
        <v>558</v>
      </c>
      <c r="W5" s="46" t="s">
        <v>551</v>
      </c>
    </row>
    <row r="6" spans="1:28" x14ac:dyDescent="0.35">
      <c r="A6" s="39">
        <v>1</v>
      </c>
      <c r="B6" s="39" t="s">
        <v>496</v>
      </c>
      <c r="C6" s="41">
        <v>45155</v>
      </c>
      <c r="D6" s="39" t="s">
        <v>561</v>
      </c>
      <c r="E6" s="39">
        <v>3000000</v>
      </c>
      <c r="F6" s="39">
        <f>E6-G6</f>
        <v>0</v>
      </c>
      <c r="G6" s="39">
        <v>3000000</v>
      </c>
      <c r="H6" s="39" t="s">
        <v>562</v>
      </c>
      <c r="I6" s="39" t="s">
        <v>498</v>
      </c>
      <c r="J6" s="39" t="s">
        <v>563</v>
      </c>
      <c r="K6" s="39" t="s">
        <v>565</v>
      </c>
      <c r="L6" s="43">
        <v>3.6999999999999998E-2</v>
      </c>
      <c r="M6" s="39">
        <v>0</v>
      </c>
      <c r="N6" s="43">
        <f t="shared" ref="N6:N49" si="0">L6-M6</f>
        <v>3.6999999999999998E-2</v>
      </c>
      <c r="O6" s="42">
        <f t="shared" ref="O6:O49" si="1">G6*N6</f>
        <v>111000</v>
      </c>
      <c r="P6" s="42">
        <f t="shared" ref="P6:P49" si="2">O6*5%</f>
        <v>5550</v>
      </c>
      <c r="Q6" s="42">
        <f t="shared" ref="Q6:Q49" si="3">O6-P6</f>
        <v>105450</v>
      </c>
      <c r="R6" s="39"/>
      <c r="T6" s="46" t="s">
        <v>907</v>
      </c>
      <c r="U6" s="46">
        <v>1687013</v>
      </c>
      <c r="V6" s="48">
        <f>U6*5%</f>
        <v>84350.650000000009</v>
      </c>
      <c r="W6" s="46">
        <f>U6-V6</f>
        <v>1602662.35</v>
      </c>
    </row>
    <row r="7" spans="1:28" x14ac:dyDescent="0.35">
      <c r="A7" s="39">
        <v>2</v>
      </c>
      <c r="B7" s="39" t="s">
        <v>375</v>
      </c>
      <c r="C7" s="41">
        <v>45138</v>
      </c>
      <c r="D7" s="39" t="s">
        <v>374</v>
      </c>
      <c r="E7" s="39">
        <v>1000000</v>
      </c>
      <c r="F7" s="39">
        <f>E7-G7</f>
        <v>0</v>
      </c>
      <c r="G7" s="39">
        <v>1000000</v>
      </c>
      <c r="H7" s="39" t="s">
        <v>562</v>
      </c>
      <c r="I7" s="39" t="s">
        <v>378</v>
      </c>
      <c r="J7" s="39" t="s">
        <v>564</v>
      </c>
      <c r="K7" s="39" t="s">
        <v>565</v>
      </c>
      <c r="L7" s="43">
        <v>3.6999999999999998E-2</v>
      </c>
      <c r="M7" s="39">
        <v>0</v>
      </c>
      <c r="N7" s="43">
        <f t="shared" si="0"/>
        <v>3.6999999999999998E-2</v>
      </c>
      <c r="O7" s="42">
        <f t="shared" si="1"/>
        <v>37000</v>
      </c>
      <c r="P7" s="42">
        <f t="shared" si="2"/>
        <v>1850</v>
      </c>
      <c r="Q7" s="42">
        <f t="shared" si="3"/>
        <v>35150</v>
      </c>
      <c r="R7" s="39"/>
      <c r="T7" s="46" t="s">
        <v>908</v>
      </c>
      <c r="U7" s="46">
        <v>4044445</v>
      </c>
      <c r="V7" s="48">
        <f t="shared" ref="V7:V14" si="4">U7*5%</f>
        <v>202222.25</v>
      </c>
      <c r="W7" s="46">
        <f t="shared" ref="W7:W8" si="5">U7-V7</f>
        <v>3842222.75</v>
      </c>
    </row>
    <row r="8" spans="1:28" x14ac:dyDescent="0.35">
      <c r="A8" s="39">
        <v>3</v>
      </c>
      <c r="B8" s="39" t="s">
        <v>469</v>
      </c>
      <c r="C8" s="41">
        <v>45149</v>
      </c>
      <c r="D8" s="39" t="s">
        <v>468</v>
      </c>
      <c r="E8" s="39">
        <v>700000</v>
      </c>
      <c r="F8" s="39">
        <f t="shared" ref="F8:F49" si="6">E8-G8</f>
        <v>0</v>
      </c>
      <c r="G8" s="39">
        <v>700000</v>
      </c>
      <c r="H8" s="39" t="s">
        <v>569</v>
      </c>
      <c r="I8" s="39" t="s">
        <v>570</v>
      </c>
      <c r="J8" s="39" t="s">
        <v>564</v>
      </c>
      <c r="K8" s="39" t="s">
        <v>565</v>
      </c>
      <c r="L8" s="43">
        <v>3.2500000000000001E-2</v>
      </c>
      <c r="M8" s="39">
        <v>0</v>
      </c>
      <c r="N8" s="43">
        <f t="shared" si="0"/>
        <v>3.2500000000000001E-2</v>
      </c>
      <c r="O8" s="42">
        <f t="shared" si="1"/>
        <v>22750</v>
      </c>
      <c r="P8" s="42">
        <f t="shared" si="2"/>
        <v>1137.5</v>
      </c>
      <c r="Q8" s="42">
        <f t="shared" si="3"/>
        <v>21612.5</v>
      </c>
      <c r="R8" s="39"/>
      <c r="T8" s="46" t="s">
        <v>895</v>
      </c>
      <c r="U8" s="46">
        <v>200200</v>
      </c>
      <c r="V8" s="48">
        <f t="shared" si="4"/>
        <v>10010</v>
      </c>
      <c r="W8" s="46">
        <f t="shared" si="5"/>
        <v>190190</v>
      </c>
    </row>
    <row r="9" spans="1:28" x14ac:dyDescent="0.35">
      <c r="A9" s="39">
        <v>4</v>
      </c>
      <c r="B9" s="39" t="s">
        <v>406</v>
      </c>
      <c r="C9" s="41">
        <v>45145</v>
      </c>
      <c r="D9" s="39" t="s">
        <v>138</v>
      </c>
      <c r="E9" s="39">
        <v>1500000</v>
      </c>
      <c r="F9" s="39">
        <f t="shared" si="6"/>
        <v>0</v>
      </c>
      <c r="G9" s="39">
        <v>1500000</v>
      </c>
      <c r="H9" s="39" t="s">
        <v>569</v>
      </c>
      <c r="I9" s="39" t="s">
        <v>408</v>
      </c>
      <c r="J9" s="39" t="s">
        <v>564</v>
      </c>
      <c r="K9" s="39" t="s">
        <v>565</v>
      </c>
      <c r="L9" s="43">
        <v>3.2500000000000001E-2</v>
      </c>
      <c r="M9" s="39">
        <v>0</v>
      </c>
      <c r="N9" s="43">
        <f t="shared" si="0"/>
        <v>3.2500000000000001E-2</v>
      </c>
      <c r="O9" s="42">
        <f t="shared" si="1"/>
        <v>48750</v>
      </c>
      <c r="P9" s="42">
        <f t="shared" si="2"/>
        <v>2437.5</v>
      </c>
      <c r="Q9" s="42">
        <f t="shared" si="3"/>
        <v>46312.5</v>
      </c>
      <c r="R9" s="39"/>
      <c r="T9" s="46" t="s">
        <v>909</v>
      </c>
      <c r="U9" s="46">
        <v>4748</v>
      </c>
      <c r="V9" s="48">
        <f t="shared" si="4"/>
        <v>237.4</v>
      </c>
      <c r="W9" s="48">
        <f t="shared" ref="W9" si="7">U9-V9</f>
        <v>4510.6000000000004</v>
      </c>
    </row>
    <row r="10" spans="1:28" x14ac:dyDescent="0.35">
      <c r="A10" s="39">
        <v>5</v>
      </c>
      <c r="B10" s="39" t="s">
        <v>530</v>
      </c>
      <c r="C10" s="41">
        <v>45159</v>
      </c>
      <c r="D10" s="39" t="s">
        <v>273</v>
      </c>
      <c r="E10" s="39">
        <v>200000</v>
      </c>
      <c r="F10" s="39">
        <f t="shared" si="6"/>
        <v>0</v>
      </c>
      <c r="G10" s="39">
        <v>200000</v>
      </c>
      <c r="H10" s="39" t="s">
        <v>569</v>
      </c>
      <c r="I10" s="39" t="s">
        <v>571</v>
      </c>
      <c r="J10" s="39" t="s">
        <v>574</v>
      </c>
      <c r="K10" s="39" t="s">
        <v>565</v>
      </c>
      <c r="L10" s="43">
        <v>3.2500000000000001E-2</v>
      </c>
      <c r="M10" s="39">
        <v>0</v>
      </c>
      <c r="N10" s="43">
        <f t="shared" si="0"/>
        <v>3.2500000000000001E-2</v>
      </c>
      <c r="O10" s="42">
        <f t="shared" si="1"/>
        <v>6500</v>
      </c>
      <c r="P10" s="42">
        <f t="shared" si="2"/>
        <v>325</v>
      </c>
      <c r="Q10" s="42">
        <f t="shared" si="3"/>
        <v>6175</v>
      </c>
      <c r="R10" s="39"/>
      <c r="T10" s="46" t="s">
        <v>601</v>
      </c>
      <c r="U10" s="46">
        <f>SUM(U6:U9)</f>
        <v>5936406</v>
      </c>
      <c r="V10" s="48">
        <f>SUM(V6:V9)</f>
        <v>296820.30000000005</v>
      </c>
      <c r="W10" s="46">
        <f>SUM(W6:W9)</f>
        <v>5639585.6999999993</v>
      </c>
    </row>
    <row r="11" spans="1:28" x14ac:dyDescent="0.35">
      <c r="A11" s="39">
        <v>6</v>
      </c>
      <c r="B11" s="39" t="s">
        <v>502</v>
      </c>
      <c r="C11" s="41">
        <v>45155</v>
      </c>
      <c r="D11" s="39" t="s">
        <v>566</v>
      </c>
      <c r="E11" s="39">
        <v>1500000</v>
      </c>
      <c r="F11" s="39">
        <f t="shared" si="6"/>
        <v>0</v>
      </c>
      <c r="G11" s="39">
        <v>1500000</v>
      </c>
      <c r="H11" s="39" t="s">
        <v>569</v>
      </c>
      <c r="I11" s="39" t="s">
        <v>572</v>
      </c>
      <c r="J11" s="39" t="s">
        <v>564</v>
      </c>
      <c r="K11" s="39" t="s">
        <v>565</v>
      </c>
      <c r="L11" s="43">
        <v>3.2500000000000001E-2</v>
      </c>
      <c r="M11" s="39">
        <v>0</v>
      </c>
      <c r="N11" s="43">
        <f t="shared" si="0"/>
        <v>3.2500000000000001E-2</v>
      </c>
      <c r="O11" s="42">
        <f t="shared" si="1"/>
        <v>48750</v>
      </c>
      <c r="P11" s="42">
        <f t="shared" si="2"/>
        <v>2437.5</v>
      </c>
      <c r="Q11" s="42">
        <f t="shared" si="3"/>
        <v>46312.5</v>
      </c>
      <c r="R11" s="39"/>
      <c r="T11" s="46" t="s">
        <v>910</v>
      </c>
      <c r="U11" s="46">
        <v>31050</v>
      </c>
      <c r="V11" s="48">
        <f t="shared" si="4"/>
        <v>1552.5</v>
      </c>
      <c r="W11" s="48">
        <f t="shared" ref="W11" si="8">U11-V11</f>
        <v>29497.5</v>
      </c>
    </row>
    <row r="12" spans="1:28" x14ac:dyDescent="0.35">
      <c r="A12" s="39">
        <v>7</v>
      </c>
      <c r="B12" s="39" t="s">
        <v>337</v>
      </c>
      <c r="C12" s="41">
        <v>45132</v>
      </c>
      <c r="D12" s="39" t="s">
        <v>567</v>
      </c>
      <c r="E12" s="39">
        <v>1500000</v>
      </c>
      <c r="F12" s="39">
        <f t="shared" si="6"/>
        <v>0</v>
      </c>
      <c r="G12" s="39">
        <v>1500000</v>
      </c>
      <c r="H12" s="39" t="s">
        <v>569</v>
      </c>
      <c r="I12" s="39" t="s">
        <v>45</v>
      </c>
      <c r="J12" s="39" t="s">
        <v>563</v>
      </c>
      <c r="K12" s="39" t="s">
        <v>565</v>
      </c>
      <c r="L12" s="43">
        <v>3.2500000000000001E-2</v>
      </c>
      <c r="M12" s="39">
        <v>0</v>
      </c>
      <c r="N12" s="43">
        <f t="shared" si="0"/>
        <v>3.2500000000000001E-2</v>
      </c>
      <c r="O12" s="42">
        <f t="shared" si="1"/>
        <v>48750</v>
      </c>
      <c r="P12" s="42">
        <f t="shared" si="2"/>
        <v>2437.5</v>
      </c>
      <c r="Q12" s="42">
        <f t="shared" si="3"/>
        <v>46312.5</v>
      </c>
      <c r="R12" s="39"/>
      <c r="T12" s="46" t="s">
        <v>911</v>
      </c>
      <c r="U12" s="46">
        <f>U10-U11</f>
        <v>5905356</v>
      </c>
      <c r="V12" s="48">
        <f t="shared" si="4"/>
        <v>295267.8</v>
      </c>
      <c r="W12" s="48">
        <f t="shared" ref="W12:W14" si="9">U12-V12</f>
        <v>5610088.2000000002</v>
      </c>
    </row>
    <row r="13" spans="1:28" x14ac:dyDescent="0.35">
      <c r="A13" s="39">
        <v>8</v>
      </c>
      <c r="B13" s="39" t="s">
        <v>398</v>
      </c>
      <c r="C13" s="41">
        <v>45142</v>
      </c>
      <c r="D13" s="39" t="s">
        <v>114</v>
      </c>
      <c r="E13" s="39">
        <v>500000</v>
      </c>
      <c r="F13" s="39">
        <f t="shared" si="6"/>
        <v>0</v>
      </c>
      <c r="G13" s="39">
        <v>500000</v>
      </c>
      <c r="H13" s="39" t="s">
        <v>569</v>
      </c>
      <c r="I13" s="39" t="s">
        <v>116</v>
      </c>
      <c r="J13" s="39" t="s">
        <v>564</v>
      </c>
      <c r="K13" s="39" t="s">
        <v>565</v>
      </c>
      <c r="L13" s="43">
        <v>3.2500000000000001E-2</v>
      </c>
      <c r="M13" s="39">
        <v>0</v>
      </c>
      <c r="N13" s="43">
        <f t="shared" si="0"/>
        <v>3.2500000000000001E-2</v>
      </c>
      <c r="O13" s="42">
        <f t="shared" si="1"/>
        <v>16250</v>
      </c>
      <c r="P13" s="42">
        <f t="shared" si="2"/>
        <v>812.5</v>
      </c>
      <c r="Q13" s="42">
        <f t="shared" si="3"/>
        <v>15437.5</v>
      </c>
      <c r="R13" s="39"/>
      <c r="T13" s="46" t="s">
        <v>927</v>
      </c>
      <c r="U13" s="46">
        <v>6138000</v>
      </c>
      <c r="V13" s="48">
        <f t="shared" si="4"/>
        <v>306900</v>
      </c>
      <c r="W13" s="48">
        <f t="shared" si="9"/>
        <v>5831100</v>
      </c>
    </row>
    <row r="14" spans="1:28" x14ac:dyDescent="0.35">
      <c r="A14" s="39">
        <v>9</v>
      </c>
      <c r="B14" s="39" t="s">
        <v>330</v>
      </c>
      <c r="C14" s="41">
        <v>45131</v>
      </c>
      <c r="D14" s="39" t="s">
        <v>568</v>
      </c>
      <c r="E14" s="39">
        <v>500000</v>
      </c>
      <c r="F14" s="39">
        <f t="shared" si="6"/>
        <v>0</v>
      </c>
      <c r="G14" s="39">
        <v>500000</v>
      </c>
      <c r="H14" s="39" t="s">
        <v>569</v>
      </c>
      <c r="I14" s="39" t="s">
        <v>333</v>
      </c>
      <c r="J14" s="39" t="s">
        <v>564</v>
      </c>
      <c r="K14" s="39" t="s">
        <v>565</v>
      </c>
      <c r="L14" s="43">
        <v>3.2500000000000001E-2</v>
      </c>
      <c r="M14" s="39">
        <v>0</v>
      </c>
      <c r="N14" s="43">
        <f t="shared" si="0"/>
        <v>3.2500000000000001E-2</v>
      </c>
      <c r="O14" s="42">
        <f t="shared" si="1"/>
        <v>16250</v>
      </c>
      <c r="P14" s="42">
        <f t="shared" si="2"/>
        <v>812.5</v>
      </c>
      <c r="Q14" s="42">
        <f t="shared" si="3"/>
        <v>15437.5</v>
      </c>
      <c r="R14" s="39"/>
      <c r="T14" s="46" t="s">
        <v>928</v>
      </c>
      <c r="U14" s="46">
        <f>U13-U12</f>
        <v>232644</v>
      </c>
      <c r="V14" s="48">
        <f t="shared" si="4"/>
        <v>11632.2</v>
      </c>
      <c r="W14" s="48">
        <f t="shared" si="9"/>
        <v>221011.8</v>
      </c>
    </row>
    <row r="15" spans="1:28" x14ac:dyDescent="0.35">
      <c r="A15" s="39">
        <v>10</v>
      </c>
      <c r="B15" s="39" t="s">
        <v>457</v>
      </c>
      <c r="C15" s="41">
        <v>45149</v>
      </c>
      <c r="D15" s="39" t="s">
        <v>456</v>
      </c>
      <c r="E15" s="39">
        <v>2000000</v>
      </c>
      <c r="F15" s="39">
        <f t="shared" si="6"/>
        <v>0</v>
      </c>
      <c r="G15" s="39">
        <v>2000000</v>
      </c>
      <c r="H15" s="39" t="s">
        <v>569</v>
      </c>
      <c r="I15" s="39" t="s">
        <v>573</v>
      </c>
      <c r="J15" s="39" t="s">
        <v>563</v>
      </c>
      <c r="K15" s="39" t="s">
        <v>565</v>
      </c>
      <c r="L15" s="43">
        <v>3.2500000000000001E-2</v>
      </c>
      <c r="M15" s="39">
        <v>0</v>
      </c>
      <c r="N15" s="43">
        <f t="shared" si="0"/>
        <v>3.2500000000000001E-2</v>
      </c>
      <c r="O15" s="42">
        <f t="shared" si="1"/>
        <v>65000</v>
      </c>
      <c r="P15" s="42">
        <f t="shared" si="2"/>
        <v>3250</v>
      </c>
      <c r="Q15" s="42">
        <f t="shared" si="3"/>
        <v>61750</v>
      </c>
      <c r="R15" s="39"/>
    </row>
    <row r="16" spans="1:28" x14ac:dyDescent="0.35">
      <c r="A16" s="39">
        <v>11</v>
      </c>
      <c r="B16" s="39" t="s">
        <v>487</v>
      </c>
      <c r="C16" s="41">
        <v>45154</v>
      </c>
      <c r="D16" s="39" t="s">
        <v>486</v>
      </c>
      <c r="E16" s="39">
        <v>1000000</v>
      </c>
      <c r="F16" s="39">
        <f t="shared" si="6"/>
        <v>0</v>
      </c>
      <c r="G16" s="39">
        <v>1000000</v>
      </c>
      <c r="H16" s="39" t="s">
        <v>569</v>
      </c>
      <c r="I16" s="39" t="s">
        <v>488</v>
      </c>
      <c r="J16" s="39" t="s">
        <v>564</v>
      </c>
      <c r="K16" s="39" t="s">
        <v>565</v>
      </c>
      <c r="L16" s="43">
        <v>3.2500000000000001E-2</v>
      </c>
      <c r="M16" s="39">
        <v>0</v>
      </c>
      <c r="N16" s="43">
        <f t="shared" si="0"/>
        <v>3.2500000000000001E-2</v>
      </c>
      <c r="O16" s="42">
        <f t="shared" si="1"/>
        <v>32500</v>
      </c>
      <c r="P16" s="42">
        <f t="shared" si="2"/>
        <v>1625</v>
      </c>
      <c r="Q16" s="42">
        <f t="shared" si="3"/>
        <v>30875</v>
      </c>
      <c r="R16" s="39"/>
      <c r="Y16" s="39"/>
      <c r="Z16" s="39" t="s">
        <v>912</v>
      </c>
      <c r="AA16" s="39"/>
      <c r="AB16" s="39"/>
    </row>
    <row r="17" spans="1:28" x14ac:dyDescent="0.35">
      <c r="A17" s="39">
        <v>12</v>
      </c>
      <c r="B17" s="39" t="s">
        <v>422</v>
      </c>
      <c r="C17" s="41">
        <v>45147</v>
      </c>
      <c r="D17" s="39" t="s">
        <v>421</v>
      </c>
      <c r="E17" s="39">
        <v>500000</v>
      </c>
      <c r="F17" s="39">
        <f t="shared" si="6"/>
        <v>0</v>
      </c>
      <c r="G17" s="39">
        <v>500000</v>
      </c>
      <c r="H17" s="39" t="s">
        <v>569</v>
      </c>
      <c r="I17" s="39" t="s">
        <v>598</v>
      </c>
      <c r="J17" s="39" t="s">
        <v>563</v>
      </c>
      <c r="K17" s="39" t="s">
        <v>600</v>
      </c>
      <c r="L17" s="43">
        <v>3.1E-2</v>
      </c>
      <c r="M17" s="39">
        <v>0</v>
      </c>
      <c r="N17" s="43">
        <f t="shared" si="0"/>
        <v>3.1E-2</v>
      </c>
      <c r="O17" s="42">
        <f t="shared" si="1"/>
        <v>15500</v>
      </c>
      <c r="P17" s="42">
        <f t="shared" si="2"/>
        <v>775</v>
      </c>
      <c r="Q17" s="42">
        <f t="shared" si="3"/>
        <v>14725</v>
      </c>
      <c r="R17" s="39"/>
      <c r="Y17" s="39" t="s">
        <v>546</v>
      </c>
      <c r="Z17" s="39" t="s">
        <v>913</v>
      </c>
      <c r="AA17" s="39" t="s">
        <v>549</v>
      </c>
      <c r="AB17" s="39" t="s">
        <v>548</v>
      </c>
    </row>
    <row r="18" spans="1:28" x14ac:dyDescent="0.35">
      <c r="A18" s="39">
        <v>13</v>
      </c>
      <c r="B18" s="39" t="s">
        <v>492</v>
      </c>
      <c r="C18" s="41">
        <v>45154</v>
      </c>
      <c r="D18" s="39" t="s">
        <v>228</v>
      </c>
      <c r="E18" s="39">
        <v>500000</v>
      </c>
      <c r="F18" s="39">
        <f t="shared" si="6"/>
        <v>0</v>
      </c>
      <c r="G18" s="39">
        <v>500000</v>
      </c>
      <c r="H18" s="39" t="s">
        <v>569</v>
      </c>
      <c r="I18" s="39" t="s">
        <v>598</v>
      </c>
      <c r="J18" s="39" t="s">
        <v>563</v>
      </c>
      <c r="K18" s="39" t="s">
        <v>600</v>
      </c>
      <c r="L18" s="43">
        <v>3.1E-2</v>
      </c>
      <c r="M18" s="39">
        <v>0</v>
      </c>
      <c r="N18" s="43">
        <f t="shared" si="0"/>
        <v>3.1E-2</v>
      </c>
      <c r="O18" s="42">
        <f t="shared" si="1"/>
        <v>15500</v>
      </c>
      <c r="P18" s="42">
        <f t="shared" si="2"/>
        <v>775</v>
      </c>
      <c r="Q18" s="42">
        <f t="shared" si="3"/>
        <v>14725</v>
      </c>
      <c r="R18" s="39"/>
      <c r="Y18" s="39">
        <v>1</v>
      </c>
      <c r="Z18" s="39" t="s">
        <v>914</v>
      </c>
      <c r="AA18" s="39">
        <v>1000000</v>
      </c>
      <c r="AB18" s="51">
        <v>45171</v>
      </c>
    </row>
    <row r="19" spans="1:28" x14ac:dyDescent="0.35">
      <c r="A19" s="39">
        <v>14</v>
      </c>
      <c r="B19" s="39" t="s">
        <v>412</v>
      </c>
      <c r="C19" s="41">
        <v>45145</v>
      </c>
      <c r="D19" s="39" t="s">
        <v>411</v>
      </c>
      <c r="E19" s="39">
        <v>750000</v>
      </c>
      <c r="F19" s="39">
        <f t="shared" si="6"/>
        <v>0</v>
      </c>
      <c r="G19" s="39">
        <v>750000</v>
      </c>
      <c r="H19" s="39" t="s">
        <v>569</v>
      </c>
      <c r="I19" s="39" t="s">
        <v>598</v>
      </c>
      <c r="J19" s="39" t="s">
        <v>563</v>
      </c>
      <c r="K19" s="39" t="s">
        <v>600</v>
      </c>
      <c r="L19" s="43">
        <v>3.1E-2</v>
      </c>
      <c r="M19" s="39">
        <v>0</v>
      </c>
      <c r="N19" s="43">
        <f t="shared" si="0"/>
        <v>3.1E-2</v>
      </c>
      <c r="O19" s="42">
        <f t="shared" si="1"/>
        <v>23250</v>
      </c>
      <c r="P19" s="42">
        <f t="shared" si="2"/>
        <v>1162.5</v>
      </c>
      <c r="Q19" s="42">
        <f t="shared" si="3"/>
        <v>22087.5</v>
      </c>
      <c r="R19" s="39"/>
      <c r="Y19" s="39">
        <v>2</v>
      </c>
      <c r="Z19" s="39" t="s">
        <v>915</v>
      </c>
      <c r="AA19" s="39">
        <v>200000</v>
      </c>
      <c r="AB19" s="51">
        <v>45171</v>
      </c>
    </row>
    <row r="20" spans="1:28" x14ac:dyDescent="0.35">
      <c r="A20" s="39">
        <v>15</v>
      </c>
      <c r="B20" s="39" t="s">
        <v>479</v>
      </c>
      <c r="C20" s="41">
        <v>45149</v>
      </c>
      <c r="D20" s="39" t="s">
        <v>575</v>
      </c>
      <c r="E20" s="39">
        <v>1100000</v>
      </c>
      <c r="F20" s="39">
        <f t="shared" si="6"/>
        <v>0</v>
      </c>
      <c r="G20" s="39">
        <v>1100000</v>
      </c>
      <c r="H20" s="39" t="s">
        <v>569</v>
      </c>
      <c r="I20" s="39" t="s">
        <v>598</v>
      </c>
      <c r="J20" s="39" t="s">
        <v>563</v>
      </c>
      <c r="K20" s="39" t="s">
        <v>600</v>
      </c>
      <c r="L20" s="43">
        <v>3.1E-2</v>
      </c>
      <c r="M20" s="39">
        <v>0</v>
      </c>
      <c r="N20" s="43">
        <f t="shared" si="0"/>
        <v>3.1E-2</v>
      </c>
      <c r="O20" s="42">
        <f t="shared" si="1"/>
        <v>34100</v>
      </c>
      <c r="P20" s="42">
        <f t="shared" si="2"/>
        <v>1705</v>
      </c>
      <c r="Q20" s="42">
        <f t="shared" si="3"/>
        <v>32395</v>
      </c>
      <c r="R20" s="39"/>
      <c r="Y20" s="39">
        <v>3</v>
      </c>
      <c r="Z20" s="39" t="s">
        <v>916</v>
      </c>
      <c r="AA20" s="39">
        <v>550000</v>
      </c>
      <c r="AB20" s="51">
        <v>45171</v>
      </c>
    </row>
    <row r="21" spans="1:28" x14ac:dyDescent="0.35">
      <c r="A21" s="39">
        <v>16</v>
      </c>
      <c r="B21" s="39" t="s">
        <v>513</v>
      </c>
      <c r="C21" s="41">
        <v>45157</v>
      </c>
      <c r="D21" s="39" t="s">
        <v>576</v>
      </c>
      <c r="E21" s="39">
        <v>400000</v>
      </c>
      <c r="F21" s="39">
        <f t="shared" si="6"/>
        <v>0</v>
      </c>
      <c r="G21" s="39">
        <v>400000</v>
      </c>
      <c r="H21" s="39" t="s">
        <v>569</v>
      </c>
      <c r="I21" s="39" t="s">
        <v>598</v>
      </c>
      <c r="J21" s="39" t="s">
        <v>563</v>
      </c>
      <c r="K21" s="39" t="s">
        <v>600</v>
      </c>
      <c r="L21" s="43">
        <v>3.1E-2</v>
      </c>
      <c r="M21" s="39">
        <v>0</v>
      </c>
      <c r="N21" s="43">
        <f t="shared" si="0"/>
        <v>3.1E-2</v>
      </c>
      <c r="O21" s="42">
        <f t="shared" si="1"/>
        <v>12400</v>
      </c>
      <c r="P21" s="42">
        <f t="shared" si="2"/>
        <v>620</v>
      </c>
      <c r="Q21" s="42">
        <f t="shared" si="3"/>
        <v>11780</v>
      </c>
      <c r="R21" s="39"/>
      <c r="Y21" s="39">
        <v>4</v>
      </c>
      <c r="Z21" s="39" t="s">
        <v>917</v>
      </c>
      <c r="AA21" s="39">
        <v>1000000</v>
      </c>
      <c r="AB21" s="51">
        <v>45172</v>
      </c>
    </row>
    <row r="22" spans="1:28" x14ac:dyDescent="0.35">
      <c r="A22" s="39">
        <v>17</v>
      </c>
      <c r="B22" s="39" t="s">
        <v>539</v>
      </c>
      <c r="C22" s="41">
        <v>45159</v>
      </c>
      <c r="D22" s="39" t="s">
        <v>577</v>
      </c>
      <c r="E22" s="39">
        <v>500000</v>
      </c>
      <c r="F22" s="39">
        <f t="shared" si="6"/>
        <v>0</v>
      </c>
      <c r="G22" s="39">
        <v>500000</v>
      </c>
      <c r="H22" s="39" t="s">
        <v>569</v>
      </c>
      <c r="I22" s="39" t="s">
        <v>598</v>
      </c>
      <c r="J22" s="39" t="s">
        <v>563</v>
      </c>
      <c r="K22" s="39" t="s">
        <v>600</v>
      </c>
      <c r="L22" s="43">
        <v>3.1E-2</v>
      </c>
      <c r="M22" s="39">
        <v>0</v>
      </c>
      <c r="N22" s="43">
        <f t="shared" si="0"/>
        <v>3.1E-2</v>
      </c>
      <c r="O22" s="42">
        <f t="shared" si="1"/>
        <v>15500</v>
      </c>
      <c r="P22" s="42">
        <f t="shared" si="2"/>
        <v>775</v>
      </c>
      <c r="Q22" s="42">
        <f t="shared" si="3"/>
        <v>14725</v>
      </c>
      <c r="R22" s="39"/>
      <c r="Y22" s="39">
        <v>5</v>
      </c>
      <c r="Z22" s="39" t="s">
        <v>918</v>
      </c>
      <c r="AA22" s="39">
        <v>254000</v>
      </c>
      <c r="AB22" s="51">
        <v>45171</v>
      </c>
    </row>
    <row r="23" spans="1:28" x14ac:dyDescent="0.35">
      <c r="A23" s="39">
        <v>18</v>
      </c>
      <c r="B23" s="39" t="s">
        <v>543</v>
      </c>
      <c r="C23" s="41">
        <v>45159</v>
      </c>
      <c r="D23" s="39" t="s">
        <v>578</v>
      </c>
      <c r="E23" s="39">
        <v>1500000</v>
      </c>
      <c r="F23" s="39">
        <f t="shared" si="6"/>
        <v>306019</v>
      </c>
      <c r="G23" s="39">
        <v>1193981</v>
      </c>
      <c r="H23" s="39" t="s">
        <v>569</v>
      </c>
      <c r="I23" s="39" t="s">
        <v>598</v>
      </c>
      <c r="J23" s="39" t="s">
        <v>563</v>
      </c>
      <c r="K23" s="39" t="s">
        <v>600</v>
      </c>
      <c r="L23" s="43">
        <v>3.1E-2</v>
      </c>
      <c r="M23" s="39">
        <v>0</v>
      </c>
      <c r="N23" s="43">
        <f t="shared" si="0"/>
        <v>3.1E-2</v>
      </c>
      <c r="O23" s="42">
        <f t="shared" si="1"/>
        <v>37013.411</v>
      </c>
      <c r="P23" s="42">
        <f t="shared" si="2"/>
        <v>1850.67055</v>
      </c>
      <c r="Q23" s="42">
        <f t="shared" si="3"/>
        <v>35162.740449999998</v>
      </c>
      <c r="R23" s="39"/>
      <c r="Y23" s="39">
        <v>6</v>
      </c>
      <c r="Z23" s="39" t="s">
        <v>919</v>
      </c>
      <c r="AA23" s="39">
        <v>200000</v>
      </c>
      <c r="AB23" s="51">
        <v>45171</v>
      </c>
    </row>
    <row r="24" spans="1:28" x14ac:dyDescent="0.35">
      <c r="A24" s="39">
        <v>19</v>
      </c>
      <c r="B24" s="39" t="s">
        <v>448</v>
      </c>
      <c r="C24" s="41">
        <v>45148</v>
      </c>
      <c r="D24" s="39" t="s">
        <v>447</v>
      </c>
      <c r="E24" s="39">
        <v>1000000</v>
      </c>
      <c r="F24" s="39">
        <f t="shared" si="6"/>
        <v>0</v>
      </c>
      <c r="G24" s="39">
        <v>1000000</v>
      </c>
      <c r="H24" s="39" t="s">
        <v>569</v>
      </c>
      <c r="I24" s="39" t="s">
        <v>598</v>
      </c>
      <c r="J24" s="39" t="s">
        <v>563</v>
      </c>
      <c r="K24" s="39" t="s">
        <v>600</v>
      </c>
      <c r="L24" s="43">
        <v>3.1E-2</v>
      </c>
      <c r="M24" s="39">
        <v>0</v>
      </c>
      <c r="N24" s="43">
        <f t="shared" si="0"/>
        <v>3.1E-2</v>
      </c>
      <c r="O24" s="42">
        <f t="shared" si="1"/>
        <v>31000</v>
      </c>
      <c r="P24" s="42">
        <f t="shared" si="2"/>
        <v>1550</v>
      </c>
      <c r="Q24" s="42">
        <f t="shared" si="3"/>
        <v>29450</v>
      </c>
      <c r="R24" s="39"/>
      <c r="Y24" s="39">
        <v>7</v>
      </c>
      <c r="Z24" s="39" t="s">
        <v>920</v>
      </c>
      <c r="AA24" s="39">
        <v>104000</v>
      </c>
      <c r="AB24" s="51">
        <v>45171</v>
      </c>
    </row>
    <row r="25" spans="1:28" x14ac:dyDescent="0.35">
      <c r="A25" s="39">
        <v>20</v>
      </c>
      <c r="B25" s="39" t="s">
        <v>443</v>
      </c>
      <c r="C25" s="41">
        <v>45148</v>
      </c>
      <c r="D25" s="39" t="s">
        <v>579</v>
      </c>
      <c r="E25" s="39">
        <v>600000</v>
      </c>
      <c r="F25" s="39">
        <f t="shared" si="6"/>
        <v>0</v>
      </c>
      <c r="G25" s="39">
        <v>600000</v>
      </c>
      <c r="H25" s="39" t="s">
        <v>569</v>
      </c>
      <c r="I25" s="39" t="s">
        <v>598</v>
      </c>
      <c r="J25" s="39" t="s">
        <v>563</v>
      </c>
      <c r="K25" s="39" t="s">
        <v>600</v>
      </c>
      <c r="L25" s="43">
        <v>3.1E-2</v>
      </c>
      <c r="M25" s="39">
        <v>0</v>
      </c>
      <c r="N25" s="43">
        <f t="shared" si="0"/>
        <v>3.1E-2</v>
      </c>
      <c r="O25" s="42">
        <f t="shared" si="1"/>
        <v>18600</v>
      </c>
      <c r="P25" s="42">
        <f t="shared" si="2"/>
        <v>930</v>
      </c>
      <c r="Q25" s="42">
        <f t="shared" si="3"/>
        <v>17670</v>
      </c>
      <c r="R25" s="39"/>
      <c r="Y25" s="39">
        <v>8</v>
      </c>
      <c r="Z25" s="39" t="s">
        <v>921</v>
      </c>
      <c r="AA25" s="39">
        <v>750000</v>
      </c>
      <c r="AB25" s="51">
        <v>45171</v>
      </c>
    </row>
    <row r="26" spans="1:28" x14ac:dyDescent="0.35">
      <c r="A26" s="39">
        <v>21</v>
      </c>
      <c r="B26" s="39" t="s">
        <v>433</v>
      </c>
      <c r="C26" s="41">
        <v>45147</v>
      </c>
      <c r="D26" s="39" t="s">
        <v>580</v>
      </c>
      <c r="E26" s="39">
        <v>120000</v>
      </c>
      <c r="F26" s="39">
        <f t="shared" si="6"/>
        <v>0</v>
      </c>
      <c r="G26" s="39">
        <v>120000</v>
      </c>
      <c r="H26" s="39" t="s">
        <v>569</v>
      </c>
      <c r="I26" s="39" t="s">
        <v>598</v>
      </c>
      <c r="J26" s="39" t="s">
        <v>563</v>
      </c>
      <c r="K26" s="39" t="s">
        <v>600</v>
      </c>
      <c r="L26" s="43">
        <v>3.1E-2</v>
      </c>
      <c r="M26" s="39">
        <v>0</v>
      </c>
      <c r="N26" s="43">
        <f t="shared" si="0"/>
        <v>3.1E-2</v>
      </c>
      <c r="O26" s="42">
        <f t="shared" si="1"/>
        <v>3720</v>
      </c>
      <c r="P26" s="42">
        <f t="shared" si="2"/>
        <v>186</v>
      </c>
      <c r="Q26" s="42">
        <f t="shared" si="3"/>
        <v>3534</v>
      </c>
      <c r="R26" s="39"/>
      <c r="Y26" s="39">
        <v>9</v>
      </c>
      <c r="Z26" s="39" t="s">
        <v>922</v>
      </c>
      <c r="AA26" s="39">
        <v>200000</v>
      </c>
      <c r="AB26" s="51">
        <v>45171</v>
      </c>
    </row>
    <row r="27" spans="1:28" x14ac:dyDescent="0.35">
      <c r="A27" s="39">
        <v>22</v>
      </c>
      <c r="B27" s="39" t="s">
        <v>464</v>
      </c>
      <c r="C27" s="41">
        <v>45149</v>
      </c>
      <c r="D27" s="39" t="s">
        <v>581</v>
      </c>
      <c r="E27" s="39">
        <v>700000</v>
      </c>
      <c r="F27" s="39">
        <f t="shared" si="6"/>
        <v>0</v>
      </c>
      <c r="G27" s="39">
        <v>700000</v>
      </c>
      <c r="H27" s="39" t="s">
        <v>569</v>
      </c>
      <c r="I27" s="39" t="s">
        <v>598</v>
      </c>
      <c r="J27" s="39" t="s">
        <v>563</v>
      </c>
      <c r="K27" s="39" t="s">
        <v>600</v>
      </c>
      <c r="L27" s="43">
        <v>3.1E-2</v>
      </c>
      <c r="M27" s="39">
        <v>0</v>
      </c>
      <c r="N27" s="43">
        <f t="shared" si="0"/>
        <v>3.1E-2</v>
      </c>
      <c r="O27" s="42">
        <f t="shared" si="1"/>
        <v>21700</v>
      </c>
      <c r="P27" s="42">
        <f t="shared" si="2"/>
        <v>1085</v>
      </c>
      <c r="Q27" s="42">
        <f t="shared" si="3"/>
        <v>20615</v>
      </c>
      <c r="R27" s="39"/>
      <c r="Y27" s="39">
        <v>10</v>
      </c>
      <c r="Z27" s="39" t="s">
        <v>923</v>
      </c>
      <c r="AA27" s="39">
        <v>800000</v>
      </c>
      <c r="AB27" s="51">
        <v>45171</v>
      </c>
    </row>
    <row r="28" spans="1:28" x14ac:dyDescent="0.35">
      <c r="A28" s="39">
        <v>23</v>
      </c>
      <c r="B28" s="39" t="s">
        <v>475</v>
      </c>
      <c r="C28" s="41">
        <v>45149</v>
      </c>
      <c r="D28" s="39" t="s">
        <v>582</v>
      </c>
      <c r="E28" s="39">
        <v>1500000</v>
      </c>
      <c r="F28" s="39">
        <f t="shared" si="6"/>
        <v>0</v>
      </c>
      <c r="G28" s="39">
        <v>1500000</v>
      </c>
      <c r="H28" s="39" t="s">
        <v>569</v>
      </c>
      <c r="I28" s="39" t="s">
        <v>598</v>
      </c>
      <c r="J28" s="39" t="s">
        <v>563</v>
      </c>
      <c r="K28" s="39" t="s">
        <v>600</v>
      </c>
      <c r="L28" s="43">
        <v>3.1E-2</v>
      </c>
      <c r="M28" s="39">
        <v>0</v>
      </c>
      <c r="N28" s="43">
        <f t="shared" si="0"/>
        <v>3.1E-2</v>
      </c>
      <c r="O28" s="42">
        <f t="shared" si="1"/>
        <v>46500</v>
      </c>
      <c r="P28" s="42">
        <f t="shared" si="2"/>
        <v>2325</v>
      </c>
      <c r="Q28" s="42">
        <f t="shared" si="3"/>
        <v>44175</v>
      </c>
      <c r="R28" s="39"/>
      <c r="Y28" s="39">
        <v>11</v>
      </c>
      <c r="Z28" s="39" t="s">
        <v>924</v>
      </c>
      <c r="AA28" s="39">
        <v>580000</v>
      </c>
      <c r="AB28" s="51">
        <v>45171</v>
      </c>
    </row>
    <row r="29" spans="1:28" x14ac:dyDescent="0.35">
      <c r="A29" s="39">
        <v>24</v>
      </c>
      <c r="B29" s="39" t="s">
        <v>417</v>
      </c>
      <c r="C29" s="41">
        <v>45147</v>
      </c>
      <c r="D29" s="39" t="s">
        <v>583</v>
      </c>
      <c r="E29" s="39">
        <v>2300000</v>
      </c>
      <c r="F29" s="39">
        <f t="shared" si="6"/>
        <v>0</v>
      </c>
      <c r="G29" s="39">
        <v>2300000</v>
      </c>
      <c r="H29" s="39" t="s">
        <v>569</v>
      </c>
      <c r="I29" s="39" t="s">
        <v>598</v>
      </c>
      <c r="J29" s="39" t="s">
        <v>563</v>
      </c>
      <c r="K29" s="39" t="s">
        <v>600</v>
      </c>
      <c r="L29" s="43">
        <v>3.1E-2</v>
      </c>
      <c r="M29" s="39">
        <v>0</v>
      </c>
      <c r="N29" s="43">
        <f t="shared" si="0"/>
        <v>3.1E-2</v>
      </c>
      <c r="O29" s="42">
        <f t="shared" si="1"/>
        <v>71300</v>
      </c>
      <c r="P29" s="42">
        <f t="shared" si="2"/>
        <v>3565</v>
      </c>
      <c r="Q29" s="42">
        <f t="shared" si="3"/>
        <v>67735</v>
      </c>
      <c r="R29" s="39"/>
      <c r="Y29" s="39">
        <v>12</v>
      </c>
      <c r="Z29" s="39" t="s">
        <v>925</v>
      </c>
      <c r="AA29" s="39">
        <v>400000</v>
      </c>
      <c r="AB29" s="51">
        <v>45171</v>
      </c>
    </row>
    <row r="30" spans="1:28" x14ac:dyDescent="0.35">
      <c r="A30" s="39">
        <v>25</v>
      </c>
      <c r="B30" s="39" t="s">
        <v>427</v>
      </c>
      <c r="C30" s="41">
        <v>45147</v>
      </c>
      <c r="D30" s="39" t="s">
        <v>426</v>
      </c>
      <c r="E30" s="39">
        <v>3500000</v>
      </c>
      <c r="F30" s="39">
        <f t="shared" si="6"/>
        <v>560216</v>
      </c>
      <c r="G30" s="39">
        <v>2939784</v>
      </c>
      <c r="H30" s="39" t="s">
        <v>569</v>
      </c>
      <c r="I30" s="39" t="s">
        <v>598</v>
      </c>
      <c r="J30" s="39" t="s">
        <v>563</v>
      </c>
      <c r="K30" s="39" t="s">
        <v>600</v>
      </c>
      <c r="L30" s="43">
        <v>3.1E-2</v>
      </c>
      <c r="M30" s="39">
        <v>0</v>
      </c>
      <c r="N30" s="43">
        <f t="shared" si="0"/>
        <v>3.1E-2</v>
      </c>
      <c r="O30" s="42">
        <f t="shared" si="1"/>
        <v>91133.304000000004</v>
      </c>
      <c r="P30" s="42">
        <f t="shared" si="2"/>
        <v>4556.6652000000004</v>
      </c>
      <c r="Q30" s="42">
        <f t="shared" si="3"/>
        <v>86576.638800000001</v>
      </c>
      <c r="R30" s="39"/>
      <c r="Y30" s="39">
        <v>13</v>
      </c>
      <c r="Z30" s="39" t="s">
        <v>926</v>
      </c>
      <c r="AA30" s="39">
        <v>100000</v>
      </c>
      <c r="AB30" s="51">
        <v>45171</v>
      </c>
    </row>
    <row r="31" spans="1:28" x14ac:dyDescent="0.35">
      <c r="A31" s="39">
        <v>26</v>
      </c>
      <c r="B31" s="39" t="s">
        <v>483</v>
      </c>
      <c r="C31" s="41">
        <v>45152</v>
      </c>
      <c r="D31" s="39" t="s">
        <v>584</v>
      </c>
      <c r="E31" s="39">
        <v>3000000</v>
      </c>
      <c r="F31" s="39">
        <f t="shared" si="6"/>
        <v>0</v>
      </c>
      <c r="G31" s="39">
        <v>3000000</v>
      </c>
      <c r="H31" s="39" t="s">
        <v>569</v>
      </c>
      <c r="I31" s="39" t="s">
        <v>598</v>
      </c>
      <c r="J31" s="39" t="s">
        <v>563</v>
      </c>
      <c r="K31" s="39" t="s">
        <v>600</v>
      </c>
      <c r="L31" s="43">
        <v>3.1E-2</v>
      </c>
      <c r="M31" s="39">
        <v>0</v>
      </c>
      <c r="N31" s="43">
        <f t="shared" si="0"/>
        <v>3.1E-2</v>
      </c>
      <c r="O31" s="42">
        <f t="shared" si="1"/>
        <v>93000</v>
      </c>
      <c r="P31" s="42">
        <f t="shared" si="2"/>
        <v>4650</v>
      </c>
      <c r="Q31" s="42">
        <f t="shared" si="3"/>
        <v>88350</v>
      </c>
      <c r="R31" s="39"/>
      <c r="Y31" s="39"/>
      <c r="Z31" s="39" t="s">
        <v>601</v>
      </c>
      <c r="AA31" s="39">
        <f>SUM(AA18:AA30)</f>
        <v>6138000</v>
      </c>
      <c r="AB31" s="39"/>
    </row>
    <row r="32" spans="1:28" x14ac:dyDescent="0.35">
      <c r="A32" s="39">
        <v>27</v>
      </c>
      <c r="B32" s="39" t="s">
        <v>507</v>
      </c>
      <c r="C32" s="41">
        <v>45157</v>
      </c>
      <c r="D32" s="39" t="s">
        <v>585</v>
      </c>
      <c r="E32" s="39">
        <v>1700000</v>
      </c>
      <c r="F32" s="39">
        <f t="shared" si="6"/>
        <v>164118</v>
      </c>
      <c r="G32" s="39">
        <v>1535882</v>
      </c>
      <c r="H32" s="39" t="s">
        <v>569</v>
      </c>
      <c r="I32" s="39" t="s">
        <v>598</v>
      </c>
      <c r="J32" s="39" t="s">
        <v>563</v>
      </c>
      <c r="K32" s="39" t="s">
        <v>600</v>
      </c>
      <c r="L32" s="43">
        <v>3.1E-2</v>
      </c>
      <c r="M32" s="39">
        <v>0</v>
      </c>
      <c r="N32" s="43">
        <f t="shared" si="0"/>
        <v>3.1E-2</v>
      </c>
      <c r="O32" s="42">
        <f t="shared" si="1"/>
        <v>47612.341999999997</v>
      </c>
      <c r="P32" s="42">
        <f t="shared" si="2"/>
        <v>2380.6170999999999</v>
      </c>
      <c r="Q32" s="42">
        <f t="shared" si="3"/>
        <v>45231.724899999994</v>
      </c>
      <c r="R32" s="39"/>
    </row>
    <row r="33" spans="1:27" x14ac:dyDescent="0.35">
      <c r="A33" s="39">
        <v>28</v>
      </c>
      <c r="B33" s="39" t="s">
        <v>394</v>
      </c>
      <c r="C33" s="41">
        <v>45141</v>
      </c>
      <c r="D33" s="39" t="s">
        <v>393</v>
      </c>
      <c r="E33" s="39">
        <v>300000</v>
      </c>
      <c r="F33" s="39">
        <f t="shared" si="6"/>
        <v>0</v>
      </c>
      <c r="G33" s="39">
        <v>300000</v>
      </c>
      <c r="H33" s="39" t="s">
        <v>569</v>
      </c>
      <c r="I33" s="39" t="s">
        <v>598</v>
      </c>
      <c r="J33" s="39" t="s">
        <v>563</v>
      </c>
      <c r="K33" s="39" t="s">
        <v>600</v>
      </c>
      <c r="L33" s="43">
        <v>3.1E-2</v>
      </c>
      <c r="M33" s="39">
        <v>0</v>
      </c>
      <c r="N33" s="43">
        <f t="shared" si="0"/>
        <v>3.1E-2</v>
      </c>
      <c r="O33" s="42">
        <f t="shared" si="1"/>
        <v>9300</v>
      </c>
      <c r="P33" s="42">
        <f t="shared" si="2"/>
        <v>465</v>
      </c>
      <c r="Q33" s="42">
        <f t="shared" si="3"/>
        <v>8835</v>
      </c>
      <c r="R33" s="39"/>
    </row>
    <row r="34" spans="1:27" x14ac:dyDescent="0.35">
      <c r="A34" s="39">
        <v>29</v>
      </c>
      <c r="B34" s="39" t="s">
        <v>535</v>
      </c>
      <c r="C34" s="41">
        <v>45159</v>
      </c>
      <c r="D34" s="39" t="s">
        <v>586</v>
      </c>
      <c r="E34" s="39">
        <v>1000000</v>
      </c>
      <c r="F34" s="39">
        <f t="shared" si="6"/>
        <v>0</v>
      </c>
      <c r="G34" s="39">
        <v>1000000</v>
      </c>
      <c r="H34" s="39" t="s">
        <v>569</v>
      </c>
      <c r="I34" s="39" t="s">
        <v>598</v>
      </c>
      <c r="J34" s="39" t="s">
        <v>563</v>
      </c>
      <c r="K34" s="39" t="s">
        <v>600</v>
      </c>
      <c r="L34" s="43">
        <v>3.1E-2</v>
      </c>
      <c r="M34" s="39">
        <v>0</v>
      </c>
      <c r="N34" s="43">
        <f t="shared" si="0"/>
        <v>3.1E-2</v>
      </c>
      <c r="O34" s="42">
        <f t="shared" si="1"/>
        <v>31000</v>
      </c>
      <c r="P34" s="42">
        <f t="shared" si="2"/>
        <v>1550</v>
      </c>
      <c r="Q34" s="42">
        <f t="shared" si="3"/>
        <v>29450</v>
      </c>
      <c r="R34" s="39"/>
    </row>
    <row r="35" spans="1:27" x14ac:dyDescent="0.35">
      <c r="A35" s="39">
        <v>30</v>
      </c>
      <c r="B35" s="39" t="s">
        <v>452</v>
      </c>
      <c r="C35" s="41">
        <v>45148</v>
      </c>
      <c r="D35" s="39" t="s">
        <v>451</v>
      </c>
      <c r="E35" s="39">
        <v>500000</v>
      </c>
      <c r="F35" s="39">
        <f t="shared" si="6"/>
        <v>0</v>
      </c>
      <c r="G35" s="39">
        <v>500000</v>
      </c>
      <c r="H35" s="39" t="s">
        <v>569</v>
      </c>
      <c r="I35" s="39" t="s">
        <v>598</v>
      </c>
      <c r="J35" s="39" t="s">
        <v>563</v>
      </c>
      <c r="K35" s="39" t="s">
        <v>600</v>
      </c>
      <c r="L35" s="43">
        <v>3.1E-2</v>
      </c>
      <c r="M35" s="39">
        <v>0</v>
      </c>
      <c r="N35" s="43">
        <f t="shared" si="0"/>
        <v>3.1E-2</v>
      </c>
      <c r="O35" s="42">
        <f t="shared" si="1"/>
        <v>15500</v>
      </c>
      <c r="P35" s="42">
        <f t="shared" si="2"/>
        <v>775</v>
      </c>
      <c r="Q35" s="42">
        <f t="shared" si="3"/>
        <v>14725</v>
      </c>
      <c r="R35" s="39"/>
      <c r="Z35" s="46" t="s">
        <v>929</v>
      </c>
      <c r="AA35" s="46" t="s">
        <v>932</v>
      </c>
    </row>
    <row r="36" spans="1:27" x14ac:dyDescent="0.35">
      <c r="A36" s="39">
        <v>31</v>
      </c>
      <c r="B36" s="39" t="s">
        <v>516</v>
      </c>
      <c r="C36" s="41">
        <v>45157</v>
      </c>
      <c r="D36" s="39" t="s">
        <v>587</v>
      </c>
      <c r="E36" s="39">
        <v>1500000</v>
      </c>
      <c r="F36" s="39">
        <f t="shared" si="6"/>
        <v>0</v>
      </c>
      <c r="G36" s="39">
        <v>1500000</v>
      </c>
      <c r="H36" s="39" t="s">
        <v>569</v>
      </c>
      <c r="I36" s="39" t="s">
        <v>598</v>
      </c>
      <c r="J36" s="39" t="s">
        <v>563</v>
      </c>
      <c r="K36" s="39" t="s">
        <v>600</v>
      </c>
      <c r="L36" s="43">
        <v>3.1E-2</v>
      </c>
      <c r="M36" s="39">
        <v>0</v>
      </c>
      <c r="N36" s="43">
        <f t="shared" si="0"/>
        <v>3.1E-2</v>
      </c>
      <c r="O36" s="42">
        <f t="shared" si="1"/>
        <v>46500</v>
      </c>
      <c r="P36" s="42">
        <f t="shared" si="2"/>
        <v>2325</v>
      </c>
      <c r="Q36" s="42">
        <f t="shared" si="3"/>
        <v>44175</v>
      </c>
      <c r="R36" s="39"/>
      <c r="Z36" s="46" t="s">
        <v>930</v>
      </c>
      <c r="AA36" s="46">
        <v>232644</v>
      </c>
    </row>
    <row r="37" spans="1:27" x14ac:dyDescent="0.35">
      <c r="A37" s="39">
        <v>32</v>
      </c>
      <c r="B37" s="39" t="s">
        <v>520</v>
      </c>
      <c r="C37" s="41">
        <v>45157</v>
      </c>
      <c r="D37" s="39" t="s">
        <v>588</v>
      </c>
      <c r="E37" s="39">
        <v>1000000</v>
      </c>
      <c r="F37" s="39">
        <f t="shared" si="6"/>
        <v>0</v>
      </c>
      <c r="G37" s="39">
        <v>1000000</v>
      </c>
      <c r="H37" s="39" t="s">
        <v>569</v>
      </c>
      <c r="I37" s="39" t="s">
        <v>598</v>
      </c>
      <c r="J37" s="39" t="s">
        <v>563</v>
      </c>
      <c r="K37" s="39" t="s">
        <v>600</v>
      </c>
      <c r="L37" s="43">
        <v>3.1E-2</v>
      </c>
      <c r="M37" s="39">
        <v>0</v>
      </c>
      <c r="N37" s="43">
        <f t="shared" si="0"/>
        <v>3.1E-2</v>
      </c>
      <c r="O37" s="42">
        <f t="shared" si="1"/>
        <v>31000</v>
      </c>
      <c r="P37" s="42">
        <f t="shared" si="2"/>
        <v>1550</v>
      </c>
      <c r="Q37" s="42">
        <f t="shared" si="3"/>
        <v>29450</v>
      </c>
      <c r="R37" s="39"/>
      <c r="Z37" s="46" t="s">
        <v>931</v>
      </c>
      <c r="AA37" s="46" t="e">
        <f>AA35+AA36</f>
        <v>#VALUE!</v>
      </c>
    </row>
    <row r="38" spans="1:27" x14ac:dyDescent="0.35">
      <c r="A38" s="39">
        <v>33</v>
      </c>
      <c r="B38" s="39" t="s">
        <v>525</v>
      </c>
      <c r="C38" s="41">
        <v>45157</v>
      </c>
      <c r="D38" s="39" t="s">
        <v>589</v>
      </c>
      <c r="E38" s="39">
        <v>3000000</v>
      </c>
      <c r="F38" s="39">
        <f t="shared" si="6"/>
        <v>0</v>
      </c>
      <c r="G38" s="39">
        <v>3000000</v>
      </c>
      <c r="H38" s="39" t="s">
        <v>569</v>
      </c>
      <c r="I38" s="39" t="s">
        <v>598</v>
      </c>
      <c r="J38" s="39" t="s">
        <v>563</v>
      </c>
      <c r="K38" s="39" t="s">
        <v>600</v>
      </c>
      <c r="L38" s="43">
        <v>3.1E-2</v>
      </c>
      <c r="M38" s="39">
        <v>0</v>
      </c>
      <c r="N38" s="43">
        <f t="shared" si="0"/>
        <v>3.1E-2</v>
      </c>
      <c r="O38" s="42">
        <f t="shared" si="1"/>
        <v>93000</v>
      </c>
      <c r="P38" s="42">
        <f t="shared" si="2"/>
        <v>4650</v>
      </c>
      <c r="Q38" s="42">
        <f t="shared" si="3"/>
        <v>88350</v>
      </c>
      <c r="R38" s="39"/>
    </row>
    <row r="39" spans="1:27" x14ac:dyDescent="0.35">
      <c r="A39" s="39">
        <v>34</v>
      </c>
      <c r="B39" s="39" t="s">
        <v>360</v>
      </c>
      <c r="C39" s="41">
        <v>45134</v>
      </c>
      <c r="D39" s="39" t="s">
        <v>590</v>
      </c>
      <c r="E39" s="39">
        <v>300000</v>
      </c>
      <c r="F39" s="39">
        <f t="shared" si="6"/>
        <v>0</v>
      </c>
      <c r="G39" s="39">
        <v>300000</v>
      </c>
      <c r="H39" s="39" t="s">
        <v>569</v>
      </c>
      <c r="I39" s="39" t="s">
        <v>598</v>
      </c>
      <c r="J39" s="39" t="s">
        <v>563</v>
      </c>
      <c r="K39" s="39" t="s">
        <v>600</v>
      </c>
      <c r="L39" s="43">
        <v>3.1E-2</v>
      </c>
      <c r="M39" s="39">
        <v>0</v>
      </c>
      <c r="N39" s="43">
        <f t="shared" si="0"/>
        <v>3.1E-2</v>
      </c>
      <c r="O39" s="42">
        <f t="shared" si="1"/>
        <v>9300</v>
      </c>
      <c r="P39" s="42">
        <f t="shared" si="2"/>
        <v>465</v>
      </c>
      <c r="Q39" s="42">
        <f t="shared" si="3"/>
        <v>8835</v>
      </c>
      <c r="R39" s="39"/>
    </row>
    <row r="40" spans="1:27" x14ac:dyDescent="0.35">
      <c r="A40" s="39">
        <v>35</v>
      </c>
      <c r="B40" s="39" t="s">
        <v>389</v>
      </c>
      <c r="C40" s="41">
        <v>45140</v>
      </c>
      <c r="D40" s="39" t="s">
        <v>388</v>
      </c>
      <c r="E40" s="39">
        <v>800000</v>
      </c>
      <c r="F40" s="39">
        <f t="shared" si="6"/>
        <v>0</v>
      </c>
      <c r="G40" s="39">
        <v>800000</v>
      </c>
      <c r="H40" s="39" t="s">
        <v>569</v>
      </c>
      <c r="I40" s="39" t="s">
        <v>598</v>
      </c>
      <c r="J40" s="39" t="s">
        <v>563</v>
      </c>
      <c r="K40" s="39" t="s">
        <v>600</v>
      </c>
      <c r="L40" s="43">
        <v>3.1E-2</v>
      </c>
      <c r="M40" s="39">
        <v>0</v>
      </c>
      <c r="N40" s="43">
        <f t="shared" si="0"/>
        <v>3.1E-2</v>
      </c>
      <c r="O40" s="42">
        <f t="shared" si="1"/>
        <v>24800</v>
      </c>
      <c r="P40" s="42">
        <f t="shared" si="2"/>
        <v>1240</v>
      </c>
      <c r="Q40" s="42">
        <f t="shared" si="3"/>
        <v>23560</v>
      </c>
      <c r="R40" s="39"/>
    </row>
    <row r="41" spans="1:27" x14ac:dyDescent="0.35">
      <c r="A41" s="39">
        <v>36</v>
      </c>
      <c r="B41" s="39" t="s">
        <v>320</v>
      </c>
      <c r="C41" s="41">
        <v>45128</v>
      </c>
      <c r="D41" s="39" t="s">
        <v>591</v>
      </c>
      <c r="E41" s="39">
        <v>2000000</v>
      </c>
      <c r="F41" s="39">
        <f t="shared" si="6"/>
        <v>0</v>
      </c>
      <c r="G41" s="39">
        <v>2000000</v>
      </c>
      <c r="H41" s="39" t="s">
        <v>569</v>
      </c>
      <c r="I41" s="39" t="s">
        <v>598</v>
      </c>
      <c r="J41" s="39" t="s">
        <v>563</v>
      </c>
      <c r="K41" s="39" t="s">
        <v>600</v>
      </c>
      <c r="L41" s="43">
        <v>3.1E-2</v>
      </c>
      <c r="M41" s="39">
        <v>0</v>
      </c>
      <c r="N41" s="43">
        <f t="shared" si="0"/>
        <v>3.1E-2</v>
      </c>
      <c r="O41" s="42">
        <f t="shared" si="1"/>
        <v>62000</v>
      </c>
      <c r="P41" s="42">
        <f t="shared" si="2"/>
        <v>3100</v>
      </c>
      <c r="Q41" s="42">
        <f t="shared" si="3"/>
        <v>58900</v>
      </c>
      <c r="R41" s="39"/>
    </row>
    <row r="42" spans="1:27" x14ac:dyDescent="0.35">
      <c r="A42" s="39">
        <v>37</v>
      </c>
      <c r="B42" s="39" t="s">
        <v>355</v>
      </c>
      <c r="C42" s="41">
        <v>45134</v>
      </c>
      <c r="D42" s="39" t="s">
        <v>592</v>
      </c>
      <c r="E42" s="39">
        <v>1200000</v>
      </c>
      <c r="F42" s="39">
        <f t="shared" si="6"/>
        <v>824681</v>
      </c>
      <c r="G42" s="39">
        <v>375319</v>
      </c>
      <c r="H42" s="39" t="s">
        <v>569</v>
      </c>
      <c r="I42" s="39" t="s">
        <v>598</v>
      </c>
      <c r="J42" s="39" t="s">
        <v>563</v>
      </c>
      <c r="K42" s="39" t="s">
        <v>600</v>
      </c>
      <c r="L42" s="43">
        <v>3.1E-2</v>
      </c>
      <c r="M42" s="39">
        <v>0</v>
      </c>
      <c r="N42" s="43">
        <f t="shared" si="0"/>
        <v>3.1E-2</v>
      </c>
      <c r="O42" s="42">
        <f t="shared" si="1"/>
        <v>11634.888999999999</v>
      </c>
      <c r="P42" s="42">
        <f t="shared" si="2"/>
        <v>581.74445000000003</v>
      </c>
      <c r="Q42" s="42">
        <f t="shared" si="3"/>
        <v>11053.144549999999</v>
      </c>
      <c r="R42" s="39"/>
    </row>
    <row r="43" spans="1:27" x14ac:dyDescent="0.35">
      <c r="A43" s="39">
        <v>38</v>
      </c>
      <c r="B43" s="39" t="s">
        <v>364</v>
      </c>
      <c r="C43" s="41">
        <v>45135</v>
      </c>
      <c r="D43" s="39" t="s">
        <v>593</v>
      </c>
      <c r="E43" s="39">
        <v>1000000</v>
      </c>
      <c r="F43" s="39">
        <f t="shared" si="6"/>
        <v>0</v>
      </c>
      <c r="G43" s="39">
        <v>1000000</v>
      </c>
      <c r="H43" s="39" t="s">
        <v>569</v>
      </c>
      <c r="I43" s="39" t="s">
        <v>97</v>
      </c>
      <c r="J43" s="39" t="s">
        <v>599</v>
      </c>
      <c r="K43" s="39" t="s">
        <v>600</v>
      </c>
      <c r="L43" s="43">
        <v>3.1E-2</v>
      </c>
      <c r="M43" s="39">
        <v>0</v>
      </c>
      <c r="N43" s="43">
        <f t="shared" si="0"/>
        <v>3.1E-2</v>
      </c>
      <c r="O43" s="42">
        <f t="shared" si="1"/>
        <v>31000</v>
      </c>
      <c r="P43" s="42">
        <f t="shared" si="2"/>
        <v>1550</v>
      </c>
      <c r="Q43" s="42">
        <f t="shared" si="3"/>
        <v>29450</v>
      </c>
      <c r="R43" s="39"/>
    </row>
    <row r="44" spans="1:27" x14ac:dyDescent="0.35">
      <c r="A44" s="39">
        <v>39</v>
      </c>
      <c r="B44" s="39" t="s">
        <v>370</v>
      </c>
      <c r="C44" s="41">
        <v>45136</v>
      </c>
      <c r="D44" s="39" t="s">
        <v>369</v>
      </c>
      <c r="E44" s="39">
        <v>700000</v>
      </c>
      <c r="F44" s="39">
        <f t="shared" si="6"/>
        <v>0</v>
      </c>
      <c r="G44" s="39">
        <v>700000</v>
      </c>
      <c r="H44" s="39" t="s">
        <v>569</v>
      </c>
      <c r="I44" s="39" t="s">
        <v>598</v>
      </c>
      <c r="J44" s="39" t="s">
        <v>563</v>
      </c>
      <c r="K44" s="39" t="s">
        <v>600</v>
      </c>
      <c r="L44" s="43">
        <v>3.1E-2</v>
      </c>
      <c r="M44" s="39">
        <v>0</v>
      </c>
      <c r="N44" s="43">
        <f t="shared" si="0"/>
        <v>3.1E-2</v>
      </c>
      <c r="O44" s="42">
        <f t="shared" si="1"/>
        <v>21700</v>
      </c>
      <c r="P44" s="42">
        <f t="shared" si="2"/>
        <v>1085</v>
      </c>
      <c r="Q44" s="42">
        <f t="shared" si="3"/>
        <v>20615</v>
      </c>
      <c r="R44" s="39"/>
    </row>
    <row r="45" spans="1:27" x14ac:dyDescent="0.35">
      <c r="A45" s="39">
        <v>40</v>
      </c>
      <c r="B45" s="39" t="s">
        <v>383</v>
      </c>
      <c r="C45" s="41">
        <v>45138</v>
      </c>
      <c r="D45" s="39" t="s">
        <v>594</v>
      </c>
      <c r="E45" s="39">
        <v>1000000</v>
      </c>
      <c r="F45" s="39">
        <f t="shared" si="6"/>
        <v>0</v>
      </c>
      <c r="G45" s="39">
        <v>1000000</v>
      </c>
      <c r="H45" s="39" t="s">
        <v>569</v>
      </c>
      <c r="I45" s="39" t="s">
        <v>598</v>
      </c>
      <c r="J45" s="39" t="s">
        <v>563</v>
      </c>
      <c r="K45" s="39" t="s">
        <v>600</v>
      </c>
      <c r="L45" s="43">
        <v>3.1E-2</v>
      </c>
      <c r="M45" s="39">
        <v>0</v>
      </c>
      <c r="N45" s="43">
        <f t="shared" si="0"/>
        <v>3.1E-2</v>
      </c>
      <c r="O45" s="42">
        <f t="shared" si="1"/>
        <v>31000</v>
      </c>
      <c r="P45" s="42">
        <f t="shared" si="2"/>
        <v>1550</v>
      </c>
      <c r="Q45" s="42">
        <f t="shared" si="3"/>
        <v>29450</v>
      </c>
      <c r="R45" s="39"/>
    </row>
    <row r="46" spans="1:27" x14ac:dyDescent="0.35">
      <c r="A46" s="39">
        <v>41</v>
      </c>
      <c r="B46" s="39" t="s">
        <v>403</v>
      </c>
      <c r="C46" s="41">
        <v>45142</v>
      </c>
      <c r="D46" s="39" t="s">
        <v>595</v>
      </c>
      <c r="E46" s="39">
        <v>1000000</v>
      </c>
      <c r="F46" s="39">
        <f t="shared" si="6"/>
        <v>0</v>
      </c>
      <c r="G46" s="39">
        <v>1000000</v>
      </c>
      <c r="H46" s="39" t="s">
        <v>569</v>
      </c>
      <c r="I46" s="39" t="s">
        <v>598</v>
      </c>
      <c r="J46" s="39" t="s">
        <v>563</v>
      </c>
      <c r="K46" s="39" t="s">
        <v>600</v>
      </c>
      <c r="L46" s="43">
        <v>3.1E-2</v>
      </c>
      <c r="M46" s="39">
        <v>0</v>
      </c>
      <c r="N46" s="43">
        <f t="shared" si="0"/>
        <v>3.1E-2</v>
      </c>
      <c r="O46" s="42">
        <f t="shared" si="1"/>
        <v>31000</v>
      </c>
      <c r="P46" s="42">
        <f t="shared" si="2"/>
        <v>1550</v>
      </c>
      <c r="Q46" s="42">
        <f t="shared" si="3"/>
        <v>29450</v>
      </c>
      <c r="R46" s="39"/>
    </row>
    <row r="47" spans="1:27" x14ac:dyDescent="0.35">
      <c r="A47" s="39">
        <v>42</v>
      </c>
      <c r="B47" s="39" t="s">
        <v>342</v>
      </c>
      <c r="C47" s="41">
        <v>45133</v>
      </c>
      <c r="D47" s="39" t="s">
        <v>341</v>
      </c>
      <c r="E47" s="39">
        <v>4000000</v>
      </c>
      <c r="F47" s="39">
        <f t="shared" si="6"/>
        <v>324212.85999999987</v>
      </c>
      <c r="G47" s="42">
        <v>3675787.14</v>
      </c>
      <c r="H47" s="39" t="s">
        <v>569</v>
      </c>
      <c r="I47" s="39" t="s">
        <v>598</v>
      </c>
      <c r="J47" s="39" t="s">
        <v>563</v>
      </c>
      <c r="K47" s="39" t="s">
        <v>600</v>
      </c>
      <c r="L47" s="43">
        <v>3.1E-2</v>
      </c>
      <c r="M47" s="39">
        <v>0</v>
      </c>
      <c r="N47" s="43">
        <f t="shared" si="0"/>
        <v>3.1E-2</v>
      </c>
      <c r="O47" s="42">
        <f t="shared" si="1"/>
        <v>113949.40134</v>
      </c>
      <c r="P47" s="42">
        <f t="shared" si="2"/>
        <v>5697.4700670000002</v>
      </c>
      <c r="Q47" s="42">
        <f t="shared" si="3"/>
        <v>108251.93127299999</v>
      </c>
      <c r="R47" s="39"/>
    </row>
    <row r="48" spans="1:27" x14ac:dyDescent="0.35">
      <c r="A48" s="39">
        <v>43</v>
      </c>
      <c r="B48" s="39" t="s">
        <v>350</v>
      </c>
      <c r="C48" s="41">
        <v>45133</v>
      </c>
      <c r="D48" s="39" t="s">
        <v>596</v>
      </c>
      <c r="E48" s="39">
        <v>2000000</v>
      </c>
      <c r="F48" s="39">
        <f t="shared" si="6"/>
        <v>0</v>
      </c>
      <c r="G48" s="39">
        <v>2000000</v>
      </c>
      <c r="H48" s="39" t="s">
        <v>569</v>
      </c>
      <c r="I48" s="39" t="s">
        <v>598</v>
      </c>
      <c r="J48" s="39" t="s">
        <v>563</v>
      </c>
      <c r="K48" s="39" t="s">
        <v>600</v>
      </c>
      <c r="L48" s="43">
        <v>3.1E-2</v>
      </c>
      <c r="M48" s="39">
        <v>0</v>
      </c>
      <c r="N48" s="43">
        <f t="shared" si="0"/>
        <v>3.1E-2</v>
      </c>
      <c r="O48" s="42">
        <f t="shared" si="1"/>
        <v>62000</v>
      </c>
      <c r="P48" s="42">
        <f t="shared" si="2"/>
        <v>3100</v>
      </c>
      <c r="Q48" s="42">
        <f t="shared" si="3"/>
        <v>58900</v>
      </c>
      <c r="R48" s="39"/>
    </row>
    <row r="49" spans="1:18" x14ac:dyDescent="0.35">
      <c r="A49" s="39">
        <v>44</v>
      </c>
      <c r="B49" s="39" t="s">
        <v>438</v>
      </c>
      <c r="C49" s="41">
        <v>45147</v>
      </c>
      <c r="D49" s="39" t="s">
        <v>597</v>
      </c>
      <c r="E49" s="39">
        <v>1000000</v>
      </c>
      <c r="F49" s="39">
        <f t="shared" si="6"/>
        <v>0</v>
      </c>
      <c r="G49" s="39">
        <v>1000000</v>
      </c>
      <c r="H49" s="39" t="s">
        <v>569</v>
      </c>
      <c r="I49" s="39" t="s">
        <v>598</v>
      </c>
      <c r="J49" s="39" t="s">
        <v>563</v>
      </c>
      <c r="K49" s="39" t="s">
        <v>600</v>
      </c>
      <c r="L49" s="43">
        <v>3.1E-2</v>
      </c>
      <c r="M49" s="39">
        <v>0</v>
      </c>
      <c r="N49" s="43">
        <f t="shared" si="0"/>
        <v>3.1E-2</v>
      </c>
      <c r="O49" s="42">
        <f t="shared" si="1"/>
        <v>31000</v>
      </c>
      <c r="P49" s="42">
        <f t="shared" si="2"/>
        <v>1550</v>
      </c>
      <c r="Q49" s="42">
        <f t="shared" si="3"/>
        <v>29450</v>
      </c>
      <c r="R49" s="39"/>
    </row>
    <row r="50" spans="1:18" x14ac:dyDescent="0.35">
      <c r="A50" s="39"/>
      <c r="B50" s="39"/>
      <c r="C50" s="39"/>
      <c r="D50" s="39" t="s">
        <v>601</v>
      </c>
      <c r="E50" s="39">
        <f>SUM(E6:E49)</f>
        <v>55370000</v>
      </c>
      <c r="F50" s="39">
        <f>SUM(F6:F49)</f>
        <v>2179246.86</v>
      </c>
      <c r="G50" s="39">
        <f>SUM(G6:G49)</f>
        <v>53190753.140000001</v>
      </c>
      <c r="H50" s="39"/>
      <c r="I50" s="39"/>
      <c r="J50" s="39"/>
      <c r="K50" s="39"/>
      <c r="L50" s="39"/>
      <c r="M50" s="39"/>
      <c r="N50" s="39"/>
      <c r="O50" s="42">
        <f>SUM(O6:O49)</f>
        <v>1687013.3473400001</v>
      </c>
      <c r="P50" s="42">
        <f>SUM(P6:P49)</f>
        <v>84350.667367000002</v>
      </c>
      <c r="Q50" s="42">
        <f>SUM(Q6:Q49)</f>
        <v>1602662.6799730002</v>
      </c>
      <c r="R50" s="39"/>
    </row>
    <row r="54" spans="1:18" x14ac:dyDescent="0.35">
      <c r="A54" s="39" t="s">
        <v>603</v>
      </c>
      <c r="B54" s="39"/>
      <c r="C54" s="39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</row>
    <row r="55" spans="1:18" x14ac:dyDescent="0.35">
      <c r="A55" s="39"/>
      <c r="B55" s="39"/>
      <c r="C55" s="39"/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</row>
    <row r="56" spans="1:18" x14ac:dyDescent="0.35">
      <c r="A56" s="39" t="s">
        <v>546</v>
      </c>
      <c r="B56" s="39" t="s">
        <v>547</v>
      </c>
      <c r="C56" s="39" t="s">
        <v>548</v>
      </c>
      <c r="D56" s="39" t="s">
        <v>305</v>
      </c>
      <c r="E56" s="39" t="s">
        <v>549</v>
      </c>
      <c r="F56" s="39" t="s">
        <v>550</v>
      </c>
      <c r="G56" s="39" t="s">
        <v>551</v>
      </c>
      <c r="H56" s="39" t="s">
        <v>552</v>
      </c>
      <c r="I56" s="39" t="s">
        <v>8</v>
      </c>
      <c r="J56" s="39" t="s">
        <v>553</v>
      </c>
      <c r="K56" s="39" t="s">
        <v>602</v>
      </c>
      <c r="L56" s="40" t="s">
        <v>554</v>
      </c>
      <c r="M56" s="39" t="s">
        <v>555</v>
      </c>
      <c r="N56" s="39" t="s">
        <v>556</v>
      </c>
      <c r="O56" s="39" t="s">
        <v>557</v>
      </c>
      <c r="P56" s="39" t="s">
        <v>558</v>
      </c>
      <c r="Q56" s="39" t="s">
        <v>559</v>
      </c>
      <c r="R56" s="39" t="s">
        <v>642</v>
      </c>
    </row>
    <row r="57" spans="1:18" x14ac:dyDescent="0.35">
      <c r="A57" s="39">
        <v>1</v>
      </c>
      <c r="B57" s="44" t="s">
        <v>604</v>
      </c>
      <c r="C57" s="44" t="s">
        <v>605</v>
      </c>
      <c r="D57" s="44" t="s">
        <v>627</v>
      </c>
      <c r="E57" s="44">
        <v>2047330</v>
      </c>
      <c r="F57" s="39">
        <f>E57-G57</f>
        <v>1221689</v>
      </c>
      <c r="G57" s="44">
        <v>825641</v>
      </c>
      <c r="H57" s="44" t="s">
        <v>562</v>
      </c>
      <c r="I57" s="44" t="s">
        <v>635</v>
      </c>
      <c r="J57" s="44" t="s">
        <v>637</v>
      </c>
      <c r="K57" s="39"/>
      <c r="L57" s="43">
        <v>3.2500000000000001E-2</v>
      </c>
      <c r="M57" s="39">
        <v>0</v>
      </c>
      <c r="N57" s="43">
        <f>L57-M57</f>
        <v>3.2500000000000001E-2</v>
      </c>
      <c r="O57" s="42">
        <f>G57*N57</f>
        <v>26833.3325</v>
      </c>
      <c r="P57" s="42">
        <f>O57*5%</f>
        <v>1341.6666250000001</v>
      </c>
      <c r="Q57" s="42">
        <f>O57-P57</f>
        <v>25491.665874999999</v>
      </c>
      <c r="R57" s="44" t="s">
        <v>638</v>
      </c>
    </row>
    <row r="58" spans="1:18" x14ac:dyDescent="0.35">
      <c r="A58" s="39">
        <v>2</v>
      </c>
      <c r="B58" s="44" t="s">
        <v>606</v>
      </c>
      <c r="C58" s="44" t="s">
        <v>607</v>
      </c>
      <c r="D58" s="44" t="s">
        <v>294</v>
      </c>
      <c r="E58" s="44">
        <v>2047330</v>
      </c>
      <c r="F58" s="39">
        <f t="shared" ref="F58:F121" si="10">E58-G58</f>
        <v>1053844</v>
      </c>
      <c r="G58" s="44">
        <v>993486</v>
      </c>
      <c r="H58" s="44" t="s">
        <v>562</v>
      </c>
      <c r="I58" s="44" t="s">
        <v>635</v>
      </c>
      <c r="J58" s="44" t="s">
        <v>637</v>
      </c>
      <c r="K58" s="39"/>
      <c r="L58" s="43">
        <v>3.2500000000000001E-2</v>
      </c>
      <c r="M58" s="39">
        <v>0</v>
      </c>
      <c r="N58" s="43">
        <f t="shared" ref="N58:N59" si="11">L58-M58</f>
        <v>3.2500000000000001E-2</v>
      </c>
      <c r="O58" s="42">
        <f t="shared" ref="O58:O59" si="12">G58*N58</f>
        <v>32288.295000000002</v>
      </c>
      <c r="P58" s="42">
        <f t="shared" ref="P58:P59" si="13">O58*5%</f>
        <v>1614.4147500000001</v>
      </c>
      <c r="Q58" s="42">
        <f t="shared" ref="Q58:Q59" si="14">O58-P58</f>
        <v>30673.880250000002</v>
      </c>
      <c r="R58" s="44" t="s">
        <v>638</v>
      </c>
    </row>
    <row r="59" spans="1:18" x14ac:dyDescent="0.35">
      <c r="A59" s="39">
        <v>3</v>
      </c>
      <c r="B59" s="44" t="s">
        <v>608</v>
      </c>
      <c r="C59" s="44" t="s">
        <v>609</v>
      </c>
      <c r="D59" s="44" t="s">
        <v>104</v>
      </c>
      <c r="E59" s="44">
        <v>1500000</v>
      </c>
      <c r="F59" s="39">
        <f t="shared" si="10"/>
        <v>1162932</v>
      </c>
      <c r="G59" s="44">
        <v>337068</v>
      </c>
      <c r="H59" s="44" t="s">
        <v>562</v>
      </c>
      <c r="I59" s="44" t="s">
        <v>635</v>
      </c>
      <c r="J59" s="44" t="s">
        <v>637</v>
      </c>
      <c r="K59" s="39"/>
      <c r="L59" s="43">
        <v>3.2500000000000001E-2</v>
      </c>
      <c r="M59" s="39">
        <v>0</v>
      </c>
      <c r="N59" s="43">
        <f t="shared" si="11"/>
        <v>3.2500000000000001E-2</v>
      </c>
      <c r="O59" s="42">
        <f t="shared" si="12"/>
        <v>10954.710000000001</v>
      </c>
      <c r="P59" s="42">
        <f t="shared" si="13"/>
        <v>547.73550000000012</v>
      </c>
      <c r="Q59" s="42">
        <f t="shared" si="14"/>
        <v>10406.9745</v>
      </c>
      <c r="R59" s="44" t="s">
        <v>638</v>
      </c>
    </row>
    <row r="60" spans="1:18" x14ac:dyDescent="0.35">
      <c r="A60" s="39">
        <v>4</v>
      </c>
      <c r="B60" s="44" t="s">
        <v>610</v>
      </c>
      <c r="C60" s="44" t="s">
        <v>611</v>
      </c>
      <c r="D60" s="44" t="s">
        <v>586</v>
      </c>
      <c r="E60" s="44">
        <v>1000000</v>
      </c>
      <c r="F60" s="39">
        <f t="shared" si="10"/>
        <v>0</v>
      </c>
      <c r="G60" s="44">
        <v>1000000</v>
      </c>
      <c r="H60" s="44" t="s">
        <v>562</v>
      </c>
      <c r="I60" s="44" t="s">
        <v>635</v>
      </c>
      <c r="J60" s="44" t="s">
        <v>637</v>
      </c>
      <c r="K60" s="39"/>
      <c r="L60" s="43">
        <v>3.5999999999999997E-2</v>
      </c>
      <c r="M60" s="39">
        <v>0</v>
      </c>
      <c r="N60" s="43">
        <f>L60-M60</f>
        <v>3.5999999999999997E-2</v>
      </c>
      <c r="O60" s="42">
        <f>G60*N60</f>
        <v>36000</v>
      </c>
      <c r="P60" s="42">
        <f>O60*5%</f>
        <v>1800</v>
      </c>
      <c r="Q60" s="42">
        <f>O60-P60</f>
        <v>34200</v>
      </c>
      <c r="R60" s="44" t="s">
        <v>639</v>
      </c>
    </row>
    <row r="61" spans="1:18" x14ac:dyDescent="0.35">
      <c r="A61" s="39">
        <v>5</v>
      </c>
      <c r="B61" s="44" t="s">
        <v>612</v>
      </c>
      <c r="C61" s="44" t="s">
        <v>613</v>
      </c>
      <c r="D61" s="44" t="s">
        <v>628</v>
      </c>
      <c r="E61" s="44">
        <v>600000</v>
      </c>
      <c r="F61" s="39">
        <f t="shared" si="10"/>
        <v>0</v>
      </c>
      <c r="G61" s="44">
        <v>600000</v>
      </c>
      <c r="H61" s="44" t="s">
        <v>562</v>
      </c>
      <c r="I61" s="44" t="s">
        <v>635</v>
      </c>
      <c r="J61" s="44" t="s">
        <v>637</v>
      </c>
      <c r="K61" s="39"/>
      <c r="L61" s="43">
        <v>3.6999999999999998E-2</v>
      </c>
      <c r="M61" s="39">
        <v>0</v>
      </c>
      <c r="N61" s="43">
        <f t="shared" ref="N61:N124" si="15">L61-M61</f>
        <v>3.6999999999999998E-2</v>
      </c>
      <c r="O61" s="42">
        <f t="shared" ref="O61:O124" si="16">G61*N61</f>
        <v>22200</v>
      </c>
      <c r="P61" s="42">
        <f t="shared" ref="P61:P124" si="17">O61*5%</f>
        <v>1110</v>
      </c>
      <c r="Q61" s="42">
        <f t="shared" ref="Q61:Q124" si="18">O61-P61</f>
        <v>21090</v>
      </c>
      <c r="R61" s="44" t="s">
        <v>640</v>
      </c>
    </row>
    <row r="62" spans="1:18" x14ac:dyDescent="0.35">
      <c r="A62" s="39">
        <v>6</v>
      </c>
      <c r="B62" s="44" t="s">
        <v>614</v>
      </c>
      <c r="C62" s="44" t="s">
        <v>615</v>
      </c>
      <c r="D62" s="44" t="s">
        <v>629</v>
      </c>
      <c r="E62" s="44">
        <v>150000</v>
      </c>
      <c r="F62" s="39">
        <f t="shared" si="10"/>
        <v>0</v>
      </c>
      <c r="G62" s="44">
        <v>150000</v>
      </c>
      <c r="H62" s="44" t="s">
        <v>562</v>
      </c>
      <c r="I62" s="44" t="s">
        <v>635</v>
      </c>
      <c r="J62" s="44" t="s">
        <v>637</v>
      </c>
      <c r="K62" s="39"/>
      <c r="L62" s="43">
        <v>3.6999999999999998E-2</v>
      </c>
      <c r="M62" s="39">
        <v>0</v>
      </c>
      <c r="N62" s="43">
        <f t="shared" si="15"/>
        <v>3.6999999999999998E-2</v>
      </c>
      <c r="O62" s="42">
        <f t="shared" si="16"/>
        <v>5550</v>
      </c>
      <c r="P62" s="42">
        <f t="shared" si="17"/>
        <v>277.5</v>
      </c>
      <c r="Q62" s="42">
        <f t="shared" si="18"/>
        <v>5272.5</v>
      </c>
      <c r="R62" s="44" t="s">
        <v>641</v>
      </c>
    </row>
    <row r="63" spans="1:18" x14ac:dyDescent="0.35">
      <c r="A63" s="39">
        <v>7</v>
      </c>
      <c r="B63" s="44" t="s">
        <v>616</v>
      </c>
      <c r="C63" s="44" t="s">
        <v>617</v>
      </c>
      <c r="D63" s="44" t="s">
        <v>630</v>
      </c>
      <c r="E63" s="44">
        <v>307095</v>
      </c>
      <c r="F63" s="39">
        <f t="shared" si="10"/>
        <v>0</v>
      </c>
      <c r="G63" s="44">
        <v>307095</v>
      </c>
      <c r="H63" s="44" t="s">
        <v>562</v>
      </c>
      <c r="I63" s="44" t="s">
        <v>635</v>
      </c>
      <c r="J63" s="44" t="s">
        <v>637</v>
      </c>
      <c r="K63" s="39"/>
      <c r="L63" s="43">
        <v>3.6999999999999998E-2</v>
      </c>
      <c r="M63" s="39">
        <v>0</v>
      </c>
      <c r="N63" s="43">
        <f t="shared" si="15"/>
        <v>3.6999999999999998E-2</v>
      </c>
      <c r="O63" s="42">
        <f t="shared" si="16"/>
        <v>11362.514999999999</v>
      </c>
      <c r="P63" s="42">
        <f t="shared" si="17"/>
        <v>568.12575000000004</v>
      </c>
      <c r="Q63" s="42">
        <f t="shared" si="18"/>
        <v>10794.38925</v>
      </c>
      <c r="R63" s="44" t="s">
        <v>641</v>
      </c>
    </row>
    <row r="64" spans="1:18" x14ac:dyDescent="0.35">
      <c r="A64" s="39">
        <v>8</v>
      </c>
      <c r="B64" s="44" t="s">
        <v>618</v>
      </c>
      <c r="C64" s="44" t="s">
        <v>611</v>
      </c>
      <c r="D64" s="44" t="s">
        <v>631</v>
      </c>
      <c r="E64" s="44">
        <v>1000000</v>
      </c>
      <c r="F64" s="39">
        <f t="shared" si="10"/>
        <v>0</v>
      </c>
      <c r="G64" s="44">
        <v>1000000</v>
      </c>
      <c r="H64" s="44" t="s">
        <v>562</v>
      </c>
      <c r="I64" s="44" t="s">
        <v>635</v>
      </c>
      <c r="J64" s="44" t="s">
        <v>637</v>
      </c>
      <c r="K64" s="39"/>
      <c r="L64" s="43">
        <v>3.5999999999999997E-2</v>
      </c>
      <c r="M64" s="39">
        <v>0</v>
      </c>
      <c r="N64" s="43">
        <f t="shared" si="15"/>
        <v>3.5999999999999997E-2</v>
      </c>
      <c r="O64" s="42">
        <f t="shared" si="16"/>
        <v>36000</v>
      </c>
      <c r="P64" s="42">
        <f t="shared" si="17"/>
        <v>1800</v>
      </c>
      <c r="Q64" s="42">
        <f t="shared" si="18"/>
        <v>34200</v>
      </c>
      <c r="R64" s="44" t="s">
        <v>639</v>
      </c>
    </row>
    <row r="65" spans="1:18" x14ac:dyDescent="0.35">
      <c r="A65" s="39">
        <v>9</v>
      </c>
      <c r="B65" s="44" t="s">
        <v>619</v>
      </c>
      <c r="C65" s="44" t="s">
        <v>620</v>
      </c>
      <c r="D65" s="44" t="s">
        <v>106</v>
      </c>
      <c r="E65" s="44">
        <v>700000</v>
      </c>
      <c r="F65" s="39">
        <f t="shared" si="10"/>
        <v>0</v>
      </c>
      <c r="G65" s="44">
        <v>700000</v>
      </c>
      <c r="H65" s="44" t="s">
        <v>562</v>
      </c>
      <c r="I65" s="44" t="s">
        <v>108</v>
      </c>
      <c r="J65" s="44" t="s">
        <v>637</v>
      </c>
      <c r="K65" s="39"/>
      <c r="L65" s="43">
        <v>3.7499999999999999E-2</v>
      </c>
      <c r="M65" s="39">
        <v>0</v>
      </c>
      <c r="N65" s="43">
        <f t="shared" si="15"/>
        <v>3.7499999999999999E-2</v>
      </c>
      <c r="O65" s="42">
        <f t="shared" si="16"/>
        <v>26250</v>
      </c>
      <c r="P65" s="42">
        <f t="shared" si="17"/>
        <v>1312.5</v>
      </c>
      <c r="Q65" s="42">
        <f t="shared" si="18"/>
        <v>24937.5</v>
      </c>
      <c r="R65" s="44" t="s">
        <v>641</v>
      </c>
    </row>
    <row r="66" spans="1:18" x14ac:dyDescent="0.35">
      <c r="A66" s="39">
        <v>10</v>
      </c>
      <c r="B66" s="44" t="s">
        <v>621</v>
      </c>
      <c r="C66" s="44" t="s">
        <v>622</v>
      </c>
      <c r="D66" s="44" t="s">
        <v>561</v>
      </c>
      <c r="E66" s="44">
        <v>1000000</v>
      </c>
      <c r="F66" s="39">
        <f t="shared" si="10"/>
        <v>0</v>
      </c>
      <c r="G66" s="44">
        <v>1000000</v>
      </c>
      <c r="H66" s="44" t="s">
        <v>562</v>
      </c>
      <c r="I66" s="44" t="s">
        <v>636</v>
      </c>
      <c r="J66" s="44" t="s">
        <v>637</v>
      </c>
      <c r="K66" s="39"/>
      <c r="L66" s="43">
        <v>3.7499999999999999E-2</v>
      </c>
      <c r="M66" s="39">
        <v>0</v>
      </c>
      <c r="N66" s="43">
        <f t="shared" si="15"/>
        <v>3.7499999999999999E-2</v>
      </c>
      <c r="O66" s="42">
        <f t="shared" si="16"/>
        <v>37500</v>
      </c>
      <c r="P66" s="42">
        <f t="shared" si="17"/>
        <v>1875</v>
      </c>
      <c r="Q66" s="42">
        <f t="shared" si="18"/>
        <v>35625</v>
      </c>
      <c r="R66" s="44" t="s">
        <v>639</v>
      </c>
    </row>
    <row r="67" spans="1:18" x14ac:dyDescent="0.35">
      <c r="A67" s="39">
        <v>11</v>
      </c>
      <c r="B67" s="44" t="s">
        <v>623</v>
      </c>
      <c r="C67" s="44" t="s">
        <v>605</v>
      </c>
      <c r="D67" s="44" t="s">
        <v>632</v>
      </c>
      <c r="E67" s="44">
        <v>1800000</v>
      </c>
      <c r="F67" s="39">
        <f t="shared" si="10"/>
        <v>512721</v>
      </c>
      <c r="G67" s="44">
        <v>1287279</v>
      </c>
      <c r="H67" s="44" t="s">
        <v>562</v>
      </c>
      <c r="I67" s="44" t="s">
        <v>45</v>
      </c>
      <c r="J67" s="44" t="s">
        <v>637</v>
      </c>
      <c r="K67" s="39"/>
      <c r="L67" s="43">
        <v>3.7499999999999999E-2</v>
      </c>
      <c r="M67" s="39">
        <v>0</v>
      </c>
      <c r="N67" s="43">
        <f t="shared" si="15"/>
        <v>3.7499999999999999E-2</v>
      </c>
      <c r="O67" s="42">
        <f t="shared" si="16"/>
        <v>48272.962500000001</v>
      </c>
      <c r="P67" s="42">
        <f t="shared" si="17"/>
        <v>2413.6481250000002</v>
      </c>
      <c r="Q67" s="42">
        <f t="shared" si="18"/>
        <v>45859.314375000002</v>
      </c>
      <c r="R67" s="44" t="s">
        <v>638</v>
      </c>
    </row>
    <row r="68" spans="1:18" x14ac:dyDescent="0.35">
      <c r="A68" s="39">
        <v>12</v>
      </c>
      <c r="B68" s="44" t="s">
        <v>624</v>
      </c>
      <c r="C68" s="44" t="s">
        <v>625</v>
      </c>
      <c r="D68" s="44" t="s">
        <v>633</v>
      </c>
      <c r="E68" s="44">
        <v>1450000</v>
      </c>
      <c r="F68" s="39">
        <f t="shared" si="10"/>
        <v>1123474</v>
      </c>
      <c r="G68" s="44">
        <v>326526</v>
      </c>
      <c r="H68" s="44" t="s">
        <v>562</v>
      </c>
      <c r="I68" s="44" t="s">
        <v>151</v>
      </c>
      <c r="J68" s="44" t="s">
        <v>637</v>
      </c>
      <c r="K68" s="39" t="s">
        <v>602</v>
      </c>
      <c r="L68" s="43">
        <v>3.7499999999999999E-2</v>
      </c>
      <c r="M68" s="43">
        <v>2.5000000000000001E-3</v>
      </c>
      <c r="N68" s="43">
        <f t="shared" si="15"/>
        <v>3.4999999999999996E-2</v>
      </c>
      <c r="O68" s="42">
        <f t="shared" si="16"/>
        <v>11428.409999999998</v>
      </c>
      <c r="P68" s="42">
        <f t="shared" si="17"/>
        <v>571.42049999999995</v>
      </c>
      <c r="Q68" s="42">
        <f t="shared" si="18"/>
        <v>10856.989499999998</v>
      </c>
      <c r="R68" s="44" t="s">
        <v>638</v>
      </c>
    </row>
    <row r="69" spans="1:18" x14ac:dyDescent="0.35">
      <c r="A69" s="39">
        <v>13</v>
      </c>
      <c r="B69" s="44" t="s">
        <v>626</v>
      </c>
      <c r="C69" s="44" t="s">
        <v>611</v>
      </c>
      <c r="D69" s="44" t="s">
        <v>634</v>
      </c>
      <c r="E69" s="44">
        <v>500000</v>
      </c>
      <c r="F69" s="39">
        <f t="shared" si="10"/>
        <v>0</v>
      </c>
      <c r="G69" s="44">
        <v>500000</v>
      </c>
      <c r="H69" s="44" t="s">
        <v>562</v>
      </c>
      <c r="I69" s="44" t="s">
        <v>45</v>
      </c>
      <c r="J69" s="44" t="s">
        <v>637</v>
      </c>
      <c r="K69" s="39"/>
      <c r="L69" s="43">
        <v>3.7499999999999999E-2</v>
      </c>
      <c r="M69" s="39">
        <v>0</v>
      </c>
      <c r="N69" s="43">
        <f t="shared" si="15"/>
        <v>3.7499999999999999E-2</v>
      </c>
      <c r="O69" s="42">
        <f t="shared" si="16"/>
        <v>18750</v>
      </c>
      <c r="P69" s="42">
        <f t="shared" si="17"/>
        <v>937.5</v>
      </c>
      <c r="Q69" s="42">
        <f t="shared" si="18"/>
        <v>17812.5</v>
      </c>
      <c r="R69" s="44" t="s">
        <v>641</v>
      </c>
    </row>
    <row r="70" spans="1:18" x14ac:dyDescent="0.35">
      <c r="A70" s="39">
        <v>14</v>
      </c>
      <c r="B70" s="44" t="s">
        <v>643</v>
      </c>
      <c r="C70" s="44" t="s">
        <v>644</v>
      </c>
      <c r="D70" s="44" t="s">
        <v>68</v>
      </c>
      <c r="E70" s="44">
        <v>1000000</v>
      </c>
      <c r="F70" s="39">
        <f t="shared" si="10"/>
        <v>0</v>
      </c>
      <c r="G70" s="44">
        <v>1000000</v>
      </c>
      <c r="H70" s="44" t="s">
        <v>647</v>
      </c>
      <c r="I70" s="44" t="s">
        <v>635</v>
      </c>
      <c r="J70" s="44" t="s">
        <v>637</v>
      </c>
      <c r="K70" s="39"/>
      <c r="L70" s="43">
        <v>3.5000000000000003E-2</v>
      </c>
      <c r="M70" s="39">
        <v>0</v>
      </c>
      <c r="N70" s="43">
        <f t="shared" si="15"/>
        <v>3.5000000000000003E-2</v>
      </c>
      <c r="O70" s="42">
        <f t="shared" si="16"/>
        <v>35000</v>
      </c>
      <c r="P70" s="42">
        <f t="shared" si="17"/>
        <v>1750</v>
      </c>
      <c r="Q70" s="42">
        <f t="shared" si="18"/>
        <v>33250</v>
      </c>
      <c r="R70" s="39"/>
    </row>
    <row r="71" spans="1:18" x14ac:dyDescent="0.35">
      <c r="A71" s="39">
        <v>15</v>
      </c>
      <c r="B71" s="44" t="s">
        <v>645</v>
      </c>
      <c r="C71" s="44" t="s">
        <v>646</v>
      </c>
      <c r="D71" s="44" t="s">
        <v>210</v>
      </c>
      <c r="E71" s="44">
        <v>2400000</v>
      </c>
      <c r="F71" s="39">
        <f t="shared" si="10"/>
        <v>1567449</v>
      </c>
      <c r="G71" s="44">
        <v>832551</v>
      </c>
      <c r="H71" s="44" t="s">
        <v>647</v>
      </c>
      <c r="I71" s="44" t="s">
        <v>635</v>
      </c>
      <c r="J71" s="44" t="s">
        <v>637</v>
      </c>
      <c r="K71" s="39"/>
      <c r="L71" s="43">
        <v>3.5000000000000003E-2</v>
      </c>
      <c r="M71" s="39">
        <v>0</v>
      </c>
      <c r="N71" s="43">
        <f t="shared" si="15"/>
        <v>3.5000000000000003E-2</v>
      </c>
      <c r="O71" s="42">
        <f t="shared" si="16"/>
        <v>29139.285000000003</v>
      </c>
      <c r="P71" s="42">
        <f t="shared" si="17"/>
        <v>1456.9642500000002</v>
      </c>
      <c r="Q71" s="42">
        <f t="shared" si="18"/>
        <v>27682.320750000003</v>
      </c>
      <c r="R71" s="39"/>
    </row>
    <row r="72" spans="1:18" x14ac:dyDescent="0.35">
      <c r="A72" s="39">
        <v>16</v>
      </c>
      <c r="B72" s="44" t="s">
        <v>648</v>
      </c>
      <c r="C72" s="44" t="s">
        <v>607</v>
      </c>
      <c r="D72" s="44" t="s">
        <v>793</v>
      </c>
      <c r="E72" s="44">
        <v>1509865</v>
      </c>
      <c r="F72" s="39">
        <f t="shared" si="10"/>
        <v>0</v>
      </c>
      <c r="G72" s="44">
        <v>1509865</v>
      </c>
      <c r="H72" s="44" t="s">
        <v>569</v>
      </c>
      <c r="I72" s="44" t="s">
        <v>97</v>
      </c>
      <c r="J72" s="44" t="s">
        <v>889</v>
      </c>
      <c r="K72" s="39"/>
      <c r="L72" s="43">
        <v>0.03</v>
      </c>
      <c r="M72" s="39">
        <v>0</v>
      </c>
      <c r="N72" s="43">
        <f t="shared" si="15"/>
        <v>0.03</v>
      </c>
      <c r="O72" s="42">
        <f t="shared" si="16"/>
        <v>45295.95</v>
      </c>
      <c r="P72" s="42">
        <f t="shared" si="17"/>
        <v>2264.7975000000001</v>
      </c>
      <c r="Q72" s="42">
        <f t="shared" si="18"/>
        <v>43031.152499999997</v>
      </c>
      <c r="R72" s="39"/>
    </row>
    <row r="73" spans="1:18" x14ac:dyDescent="0.35">
      <c r="A73" s="39">
        <v>17</v>
      </c>
      <c r="B73" s="44" t="s">
        <v>649</v>
      </c>
      <c r="C73" s="44" t="s">
        <v>605</v>
      </c>
      <c r="D73" s="44" t="s">
        <v>794</v>
      </c>
      <c r="E73" s="44">
        <v>2300000</v>
      </c>
      <c r="F73" s="39">
        <f t="shared" si="10"/>
        <v>814010</v>
      </c>
      <c r="G73" s="44">
        <v>1485990</v>
      </c>
      <c r="H73" s="44" t="s">
        <v>569</v>
      </c>
      <c r="I73" s="44" t="s">
        <v>97</v>
      </c>
      <c r="J73" s="44" t="s">
        <v>889</v>
      </c>
      <c r="K73" s="39"/>
      <c r="L73" s="43">
        <v>0.03</v>
      </c>
      <c r="M73" s="39">
        <v>0</v>
      </c>
      <c r="N73" s="43">
        <f t="shared" si="15"/>
        <v>0.03</v>
      </c>
      <c r="O73" s="42">
        <f t="shared" si="16"/>
        <v>44579.7</v>
      </c>
      <c r="P73" s="42">
        <f t="shared" si="17"/>
        <v>2228.9850000000001</v>
      </c>
      <c r="Q73" s="42">
        <f t="shared" si="18"/>
        <v>42350.714999999997</v>
      </c>
      <c r="R73" s="39"/>
    </row>
    <row r="74" spans="1:18" x14ac:dyDescent="0.35">
      <c r="A74" s="39">
        <v>18</v>
      </c>
      <c r="B74" s="44" t="s">
        <v>650</v>
      </c>
      <c r="C74" s="44" t="s">
        <v>651</v>
      </c>
      <c r="D74" s="44" t="s">
        <v>795</v>
      </c>
      <c r="E74" s="44">
        <v>400000</v>
      </c>
      <c r="F74" s="39">
        <f t="shared" si="10"/>
        <v>0</v>
      </c>
      <c r="G74" s="44">
        <v>400000</v>
      </c>
      <c r="H74" s="44" t="s">
        <v>569</v>
      </c>
      <c r="I74" s="44" t="s">
        <v>97</v>
      </c>
      <c r="J74" s="44" t="s">
        <v>889</v>
      </c>
      <c r="K74" s="39"/>
      <c r="L74" s="43">
        <v>0.03</v>
      </c>
      <c r="M74" s="39">
        <v>0</v>
      </c>
      <c r="N74" s="43">
        <f t="shared" si="15"/>
        <v>0.03</v>
      </c>
      <c r="O74" s="42">
        <f t="shared" si="16"/>
        <v>12000</v>
      </c>
      <c r="P74" s="42">
        <f t="shared" si="17"/>
        <v>600</v>
      </c>
      <c r="Q74" s="42">
        <f t="shared" si="18"/>
        <v>11400</v>
      </c>
      <c r="R74" s="39"/>
    </row>
    <row r="75" spans="1:18" x14ac:dyDescent="0.35">
      <c r="A75" s="39">
        <v>19</v>
      </c>
      <c r="B75" s="44" t="s">
        <v>652</v>
      </c>
      <c r="C75" s="44" t="s">
        <v>609</v>
      </c>
      <c r="D75" s="44" t="s">
        <v>796</v>
      </c>
      <c r="E75" s="44">
        <v>250000</v>
      </c>
      <c r="F75" s="39">
        <f t="shared" si="10"/>
        <v>0</v>
      </c>
      <c r="G75" s="44">
        <v>250000</v>
      </c>
      <c r="H75" s="44" t="s">
        <v>569</v>
      </c>
      <c r="I75" s="44" t="s">
        <v>97</v>
      </c>
      <c r="J75" s="44" t="s">
        <v>889</v>
      </c>
      <c r="K75" s="39"/>
      <c r="L75" s="43">
        <v>0.03</v>
      </c>
      <c r="M75" s="39">
        <v>0</v>
      </c>
      <c r="N75" s="43">
        <f t="shared" si="15"/>
        <v>0.03</v>
      </c>
      <c r="O75" s="42">
        <f t="shared" si="16"/>
        <v>7500</v>
      </c>
      <c r="P75" s="42">
        <f t="shared" si="17"/>
        <v>375</v>
      </c>
      <c r="Q75" s="42">
        <f t="shared" si="18"/>
        <v>7125</v>
      </c>
      <c r="R75" s="39"/>
    </row>
    <row r="76" spans="1:18" x14ac:dyDescent="0.35">
      <c r="A76" s="39">
        <v>20</v>
      </c>
      <c r="B76" s="44" t="s">
        <v>653</v>
      </c>
      <c r="C76" s="44" t="s">
        <v>654</v>
      </c>
      <c r="D76" s="44" t="s">
        <v>262</v>
      </c>
      <c r="E76" s="44">
        <v>1500000</v>
      </c>
      <c r="F76" s="39">
        <f t="shared" si="10"/>
        <v>0</v>
      </c>
      <c r="G76" s="44">
        <v>1500000</v>
      </c>
      <c r="H76" s="44" t="s">
        <v>569</v>
      </c>
      <c r="I76" s="44" t="s">
        <v>97</v>
      </c>
      <c r="J76" s="44" t="s">
        <v>889</v>
      </c>
      <c r="K76" s="39"/>
      <c r="L76" s="43">
        <v>0.03</v>
      </c>
      <c r="M76" s="39">
        <v>0</v>
      </c>
      <c r="N76" s="43">
        <f t="shared" si="15"/>
        <v>0.03</v>
      </c>
      <c r="O76" s="42">
        <f t="shared" si="16"/>
        <v>45000</v>
      </c>
      <c r="P76" s="42">
        <f t="shared" si="17"/>
        <v>2250</v>
      </c>
      <c r="Q76" s="42">
        <f t="shared" si="18"/>
        <v>42750</v>
      </c>
      <c r="R76" s="39"/>
    </row>
    <row r="77" spans="1:18" x14ac:dyDescent="0.35">
      <c r="A77" s="39">
        <v>21</v>
      </c>
      <c r="B77" s="44" t="s">
        <v>655</v>
      </c>
      <c r="C77" s="44" t="s">
        <v>615</v>
      </c>
      <c r="D77" s="44" t="s">
        <v>204</v>
      </c>
      <c r="E77" s="44">
        <v>1500000</v>
      </c>
      <c r="F77" s="39">
        <f t="shared" si="10"/>
        <v>0</v>
      </c>
      <c r="G77" s="44">
        <v>1500000</v>
      </c>
      <c r="H77" s="44" t="s">
        <v>569</v>
      </c>
      <c r="I77" s="44" t="s">
        <v>635</v>
      </c>
      <c r="J77" s="44" t="s">
        <v>637</v>
      </c>
      <c r="K77" s="39"/>
      <c r="L77" s="43">
        <v>3.1E-2</v>
      </c>
      <c r="M77" s="39">
        <v>0</v>
      </c>
      <c r="N77" s="43">
        <f t="shared" si="15"/>
        <v>3.1E-2</v>
      </c>
      <c r="O77" s="42">
        <f t="shared" si="16"/>
        <v>46500</v>
      </c>
      <c r="P77" s="42">
        <f t="shared" si="17"/>
        <v>2325</v>
      </c>
      <c r="Q77" s="42">
        <f t="shared" si="18"/>
        <v>44175</v>
      </c>
      <c r="R77" s="39"/>
    </row>
    <row r="78" spans="1:18" x14ac:dyDescent="0.35">
      <c r="A78" s="39">
        <v>22</v>
      </c>
      <c r="B78" s="44" t="s">
        <v>656</v>
      </c>
      <c r="C78" s="44" t="s">
        <v>657</v>
      </c>
      <c r="D78" s="44" t="s">
        <v>797</v>
      </c>
      <c r="E78" s="44">
        <v>4000000</v>
      </c>
      <c r="F78" s="39">
        <f t="shared" si="10"/>
        <v>0</v>
      </c>
      <c r="G78" s="44">
        <v>4000000</v>
      </c>
      <c r="H78" s="44" t="s">
        <v>569</v>
      </c>
      <c r="I78" s="44" t="s">
        <v>635</v>
      </c>
      <c r="J78" s="44" t="s">
        <v>637</v>
      </c>
      <c r="K78" s="39"/>
      <c r="L78" s="43">
        <v>3.1E-2</v>
      </c>
      <c r="M78" s="39">
        <v>0</v>
      </c>
      <c r="N78" s="43">
        <f t="shared" si="15"/>
        <v>3.1E-2</v>
      </c>
      <c r="O78" s="42">
        <f t="shared" si="16"/>
        <v>124000</v>
      </c>
      <c r="P78" s="42">
        <f t="shared" si="17"/>
        <v>6200</v>
      </c>
      <c r="Q78" s="42">
        <f t="shared" si="18"/>
        <v>117800</v>
      </c>
      <c r="R78" s="39"/>
    </row>
    <row r="79" spans="1:18" x14ac:dyDescent="0.35">
      <c r="A79" s="39">
        <v>23</v>
      </c>
      <c r="B79" s="44" t="s">
        <v>658</v>
      </c>
      <c r="C79" s="44" t="s">
        <v>654</v>
      </c>
      <c r="D79" s="44" t="s">
        <v>798</v>
      </c>
      <c r="E79" s="44">
        <v>1500000</v>
      </c>
      <c r="F79" s="39">
        <f t="shared" si="10"/>
        <v>0</v>
      </c>
      <c r="G79" s="44">
        <v>1500000</v>
      </c>
      <c r="H79" s="44" t="s">
        <v>569</v>
      </c>
      <c r="I79" s="44" t="s">
        <v>635</v>
      </c>
      <c r="J79" s="44" t="s">
        <v>637</v>
      </c>
      <c r="K79" s="39"/>
      <c r="L79" s="43">
        <v>3.1E-2</v>
      </c>
      <c r="M79" s="39">
        <v>0</v>
      </c>
      <c r="N79" s="43">
        <f t="shared" si="15"/>
        <v>3.1E-2</v>
      </c>
      <c r="O79" s="42">
        <f t="shared" si="16"/>
        <v>46500</v>
      </c>
      <c r="P79" s="42">
        <f t="shared" si="17"/>
        <v>2325</v>
      </c>
      <c r="Q79" s="42">
        <f t="shared" si="18"/>
        <v>44175</v>
      </c>
      <c r="R79" s="39"/>
    </row>
    <row r="80" spans="1:18" x14ac:dyDescent="0.35">
      <c r="A80" s="39">
        <v>24</v>
      </c>
      <c r="B80" s="44" t="s">
        <v>659</v>
      </c>
      <c r="C80" s="44" t="s">
        <v>657</v>
      </c>
      <c r="D80" s="44" t="s">
        <v>189</v>
      </c>
      <c r="E80" s="44">
        <v>700000</v>
      </c>
      <c r="F80" s="39">
        <f t="shared" si="10"/>
        <v>0</v>
      </c>
      <c r="G80" s="44">
        <v>700000</v>
      </c>
      <c r="H80" s="44" t="s">
        <v>569</v>
      </c>
      <c r="I80" s="44" t="s">
        <v>635</v>
      </c>
      <c r="J80" s="44" t="s">
        <v>637</v>
      </c>
      <c r="K80" s="39"/>
      <c r="L80" s="43">
        <v>3.1E-2</v>
      </c>
      <c r="M80" s="39">
        <v>0</v>
      </c>
      <c r="N80" s="43">
        <f t="shared" si="15"/>
        <v>3.1E-2</v>
      </c>
      <c r="O80" s="42">
        <f t="shared" si="16"/>
        <v>21700</v>
      </c>
      <c r="P80" s="42">
        <f t="shared" si="17"/>
        <v>1085</v>
      </c>
      <c r="Q80" s="42">
        <f t="shared" si="18"/>
        <v>20615</v>
      </c>
      <c r="R80" s="39"/>
    </row>
    <row r="81" spans="1:18" x14ac:dyDescent="0.35">
      <c r="A81" s="39">
        <v>25</v>
      </c>
      <c r="B81" s="44" t="s">
        <v>660</v>
      </c>
      <c r="C81" s="44" t="s">
        <v>654</v>
      </c>
      <c r="D81" s="44" t="s">
        <v>799</v>
      </c>
      <c r="E81" s="44">
        <v>509830</v>
      </c>
      <c r="F81" s="39">
        <f t="shared" si="10"/>
        <v>0</v>
      </c>
      <c r="G81" s="44">
        <v>509830</v>
      </c>
      <c r="H81" s="44" t="s">
        <v>569</v>
      </c>
      <c r="I81" s="44" t="s">
        <v>635</v>
      </c>
      <c r="J81" s="44" t="s">
        <v>637</v>
      </c>
      <c r="K81" s="39"/>
      <c r="L81" s="43">
        <v>3.1E-2</v>
      </c>
      <c r="M81" s="39">
        <v>0</v>
      </c>
      <c r="N81" s="43">
        <f t="shared" si="15"/>
        <v>3.1E-2</v>
      </c>
      <c r="O81" s="42">
        <f t="shared" si="16"/>
        <v>15804.73</v>
      </c>
      <c r="P81" s="42">
        <f t="shared" si="17"/>
        <v>790.23649999999998</v>
      </c>
      <c r="Q81" s="42">
        <f t="shared" si="18"/>
        <v>15014.4935</v>
      </c>
      <c r="R81" s="39"/>
    </row>
    <row r="82" spans="1:18" x14ac:dyDescent="0.35">
      <c r="A82" s="39">
        <v>26</v>
      </c>
      <c r="B82" s="44" t="s">
        <v>661</v>
      </c>
      <c r="C82" s="44" t="s">
        <v>657</v>
      </c>
      <c r="D82" s="44" t="s">
        <v>800</v>
      </c>
      <c r="E82" s="44">
        <v>1600000</v>
      </c>
      <c r="F82" s="39">
        <f t="shared" si="10"/>
        <v>0</v>
      </c>
      <c r="G82" s="44">
        <v>1600000</v>
      </c>
      <c r="H82" s="44" t="s">
        <v>569</v>
      </c>
      <c r="I82" s="44" t="s">
        <v>635</v>
      </c>
      <c r="J82" s="44" t="s">
        <v>637</v>
      </c>
      <c r="K82" s="39"/>
      <c r="L82" s="43">
        <v>3.1E-2</v>
      </c>
      <c r="M82" s="39">
        <v>0</v>
      </c>
      <c r="N82" s="43">
        <f t="shared" si="15"/>
        <v>3.1E-2</v>
      </c>
      <c r="O82" s="42">
        <f t="shared" si="16"/>
        <v>49600</v>
      </c>
      <c r="P82" s="42">
        <f t="shared" si="17"/>
        <v>2480</v>
      </c>
      <c r="Q82" s="42">
        <f t="shared" si="18"/>
        <v>47120</v>
      </c>
      <c r="R82" s="39"/>
    </row>
    <row r="83" spans="1:18" x14ac:dyDescent="0.35">
      <c r="A83" s="39">
        <v>27</v>
      </c>
      <c r="B83" s="44" t="s">
        <v>662</v>
      </c>
      <c r="C83" s="44" t="s">
        <v>644</v>
      </c>
      <c r="D83" s="44" t="s">
        <v>801</v>
      </c>
      <c r="E83" s="44">
        <v>1690000</v>
      </c>
      <c r="F83" s="39">
        <f t="shared" si="10"/>
        <v>1178583</v>
      </c>
      <c r="G83" s="44">
        <v>511417</v>
      </c>
      <c r="H83" s="44" t="s">
        <v>569</v>
      </c>
      <c r="I83" s="44" t="s">
        <v>635</v>
      </c>
      <c r="J83" s="44" t="s">
        <v>637</v>
      </c>
      <c r="K83" s="39"/>
      <c r="L83" s="43">
        <v>3.1E-2</v>
      </c>
      <c r="M83" s="39">
        <v>0</v>
      </c>
      <c r="N83" s="43">
        <f t="shared" si="15"/>
        <v>3.1E-2</v>
      </c>
      <c r="O83" s="42">
        <f t="shared" si="16"/>
        <v>15853.927</v>
      </c>
      <c r="P83" s="42">
        <f t="shared" si="17"/>
        <v>792.69635000000005</v>
      </c>
      <c r="Q83" s="42">
        <f t="shared" si="18"/>
        <v>15061.23065</v>
      </c>
      <c r="R83" s="39"/>
    </row>
    <row r="84" spans="1:18" x14ac:dyDescent="0.35">
      <c r="A84" s="39">
        <v>28</v>
      </c>
      <c r="B84" s="44" t="s">
        <v>663</v>
      </c>
      <c r="C84" s="44" t="s">
        <v>605</v>
      </c>
      <c r="D84" s="44" t="s">
        <v>27</v>
      </c>
      <c r="E84" s="44">
        <v>1025500</v>
      </c>
      <c r="F84" s="39">
        <f t="shared" si="10"/>
        <v>0</v>
      </c>
      <c r="G84" s="44">
        <v>1025500</v>
      </c>
      <c r="H84" s="44" t="s">
        <v>569</v>
      </c>
      <c r="I84" s="44" t="s">
        <v>635</v>
      </c>
      <c r="J84" s="44" t="s">
        <v>637</v>
      </c>
      <c r="K84" s="39"/>
      <c r="L84" s="43">
        <v>3.1E-2</v>
      </c>
      <c r="M84" s="39">
        <v>0</v>
      </c>
      <c r="N84" s="43">
        <f t="shared" si="15"/>
        <v>3.1E-2</v>
      </c>
      <c r="O84" s="42">
        <f t="shared" si="16"/>
        <v>31790.5</v>
      </c>
      <c r="P84" s="42">
        <f t="shared" si="17"/>
        <v>1589.5250000000001</v>
      </c>
      <c r="Q84" s="42">
        <f t="shared" si="18"/>
        <v>30200.974999999999</v>
      </c>
      <c r="R84" s="39"/>
    </row>
    <row r="85" spans="1:18" x14ac:dyDescent="0.35">
      <c r="A85" s="39">
        <v>29</v>
      </c>
      <c r="B85" s="44" t="s">
        <v>664</v>
      </c>
      <c r="C85" s="44" t="s">
        <v>654</v>
      </c>
      <c r="D85" s="44" t="s">
        <v>802</v>
      </c>
      <c r="E85" s="44">
        <v>312342</v>
      </c>
      <c r="F85" s="39">
        <f t="shared" si="10"/>
        <v>0</v>
      </c>
      <c r="G85" s="44">
        <v>312342</v>
      </c>
      <c r="H85" s="44" t="s">
        <v>569</v>
      </c>
      <c r="I85" s="44" t="s">
        <v>635</v>
      </c>
      <c r="J85" s="44" t="s">
        <v>637</v>
      </c>
      <c r="K85" s="39"/>
      <c r="L85" s="43">
        <v>3.1E-2</v>
      </c>
      <c r="M85" s="39">
        <v>0</v>
      </c>
      <c r="N85" s="43">
        <f t="shared" si="15"/>
        <v>3.1E-2</v>
      </c>
      <c r="O85" s="42">
        <f t="shared" si="16"/>
        <v>9682.6020000000008</v>
      </c>
      <c r="P85" s="42">
        <f t="shared" si="17"/>
        <v>484.13010000000008</v>
      </c>
      <c r="Q85" s="42">
        <f t="shared" si="18"/>
        <v>9198.4719000000005</v>
      </c>
      <c r="R85" s="39"/>
    </row>
    <row r="86" spans="1:18" x14ac:dyDescent="0.35">
      <c r="A86" s="39">
        <v>30</v>
      </c>
      <c r="B86" s="44" t="s">
        <v>665</v>
      </c>
      <c r="C86" s="44" t="s">
        <v>666</v>
      </c>
      <c r="D86" s="44" t="s">
        <v>275</v>
      </c>
      <c r="E86" s="44">
        <v>650000</v>
      </c>
      <c r="F86" s="39">
        <f t="shared" si="10"/>
        <v>0</v>
      </c>
      <c r="G86" s="44">
        <v>650000</v>
      </c>
      <c r="H86" s="44" t="s">
        <v>569</v>
      </c>
      <c r="I86" s="44" t="s">
        <v>635</v>
      </c>
      <c r="J86" s="44" t="s">
        <v>637</v>
      </c>
      <c r="K86" s="39"/>
      <c r="L86" s="43">
        <v>3.1E-2</v>
      </c>
      <c r="M86" s="39">
        <v>0</v>
      </c>
      <c r="N86" s="43">
        <f t="shared" si="15"/>
        <v>3.1E-2</v>
      </c>
      <c r="O86" s="42">
        <f t="shared" si="16"/>
        <v>20150</v>
      </c>
      <c r="P86" s="42">
        <f t="shared" si="17"/>
        <v>1007.5</v>
      </c>
      <c r="Q86" s="42">
        <f t="shared" si="18"/>
        <v>19142.5</v>
      </c>
      <c r="R86" s="39"/>
    </row>
    <row r="87" spans="1:18" x14ac:dyDescent="0.35">
      <c r="A87" s="39">
        <v>31</v>
      </c>
      <c r="B87" s="44" t="s">
        <v>667</v>
      </c>
      <c r="C87" s="44" t="s">
        <v>651</v>
      </c>
      <c r="D87" s="44" t="s">
        <v>803</v>
      </c>
      <c r="E87" s="44">
        <v>1325557</v>
      </c>
      <c r="F87" s="39">
        <f t="shared" si="10"/>
        <v>0</v>
      </c>
      <c r="G87" s="44">
        <v>1325557</v>
      </c>
      <c r="H87" s="44" t="s">
        <v>569</v>
      </c>
      <c r="I87" s="44" t="s">
        <v>635</v>
      </c>
      <c r="J87" s="44" t="s">
        <v>637</v>
      </c>
      <c r="K87" s="39"/>
      <c r="L87" s="43">
        <v>3.1E-2</v>
      </c>
      <c r="M87" s="39">
        <v>0</v>
      </c>
      <c r="N87" s="43">
        <f t="shared" si="15"/>
        <v>3.1E-2</v>
      </c>
      <c r="O87" s="42">
        <f t="shared" si="16"/>
        <v>41092.267</v>
      </c>
      <c r="P87" s="42">
        <f t="shared" si="17"/>
        <v>2054.6133500000001</v>
      </c>
      <c r="Q87" s="42">
        <f t="shared" si="18"/>
        <v>39037.65365</v>
      </c>
      <c r="R87" s="39"/>
    </row>
    <row r="88" spans="1:18" x14ac:dyDescent="0.35">
      <c r="A88" s="39">
        <v>32</v>
      </c>
      <c r="B88" s="44" t="s">
        <v>668</v>
      </c>
      <c r="C88" s="44" t="s">
        <v>622</v>
      </c>
      <c r="D88" s="44" t="s">
        <v>804</v>
      </c>
      <c r="E88" s="44">
        <v>2014997</v>
      </c>
      <c r="F88" s="39">
        <f t="shared" si="10"/>
        <v>1677207</v>
      </c>
      <c r="G88" s="44">
        <v>337790</v>
      </c>
      <c r="H88" s="44" t="s">
        <v>569</v>
      </c>
      <c r="I88" s="44" t="s">
        <v>635</v>
      </c>
      <c r="J88" s="44" t="s">
        <v>637</v>
      </c>
      <c r="K88" s="39"/>
      <c r="L88" s="43">
        <v>3.1E-2</v>
      </c>
      <c r="M88" s="39">
        <v>0</v>
      </c>
      <c r="N88" s="43">
        <f t="shared" si="15"/>
        <v>3.1E-2</v>
      </c>
      <c r="O88" s="42">
        <f t="shared" si="16"/>
        <v>10471.49</v>
      </c>
      <c r="P88" s="42">
        <f t="shared" si="17"/>
        <v>523.57450000000006</v>
      </c>
      <c r="Q88" s="42">
        <f t="shared" si="18"/>
        <v>9947.9154999999992</v>
      </c>
      <c r="R88" s="39"/>
    </row>
    <row r="89" spans="1:18" x14ac:dyDescent="0.35">
      <c r="A89" s="39">
        <v>33</v>
      </c>
      <c r="B89" s="44" t="s">
        <v>669</v>
      </c>
      <c r="C89" s="44" t="s">
        <v>657</v>
      </c>
      <c r="D89" s="44" t="s">
        <v>805</v>
      </c>
      <c r="E89" s="44">
        <v>224325</v>
      </c>
      <c r="F89" s="39">
        <f t="shared" si="10"/>
        <v>0</v>
      </c>
      <c r="G89" s="44">
        <v>224325</v>
      </c>
      <c r="H89" s="44" t="s">
        <v>569</v>
      </c>
      <c r="I89" s="44" t="s">
        <v>635</v>
      </c>
      <c r="J89" s="44" t="s">
        <v>637</v>
      </c>
      <c r="K89" s="39"/>
      <c r="L89" s="43">
        <v>3.1E-2</v>
      </c>
      <c r="M89" s="39">
        <v>0</v>
      </c>
      <c r="N89" s="43">
        <f t="shared" si="15"/>
        <v>3.1E-2</v>
      </c>
      <c r="O89" s="42">
        <f t="shared" si="16"/>
        <v>6954.0749999999998</v>
      </c>
      <c r="P89" s="42">
        <f t="shared" si="17"/>
        <v>347.70375000000001</v>
      </c>
      <c r="Q89" s="42">
        <f t="shared" si="18"/>
        <v>6606.3712500000001</v>
      </c>
      <c r="R89" s="39"/>
    </row>
    <row r="90" spans="1:18" x14ac:dyDescent="0.35">
      <c r="A90" s="39">
        <v>34</v>
      </c>
      <c r="B90" s="44" t="s">
        <v>670</v>
      </c>
      <c r="C90" s="44" t="s">
        <v>671</v>
      </c>
      <c r="D90" s="44" t="s">
        <v>806</v>
      </c>
      <c r="E90" s="44">
        <v>500000</v>
      </c>
      <c r="F90" s="39">
        <f t="shared" si="10"/>
        <v>0</v>
      </c>
      <c r="G90" s="44">
        <v>500000</v>
      </c>
      <c r="H90" s="44" t="s">
        <v>569</v>
      </c>
      <c r="I90" s="44" t="s">
        <v>635</v>
      </c>
      <c r="J90" s="44" t="s">
        <v>637</v>
      </c>
      <c r="K90" s="39"/>
      <c r="L90" s="43">
        <v>3.1E-2</v>
      </c>
      <c r="M90" s="39">
        <v>0</v>
      </c>
      <c r="N90" s="43">
        <f t="shared" si="15"/>
        <v>3.1E-2</v>
      </c>
      <c r="O90" s="42">
        <f t="shared" si="16"/>
        <v>15500</v>
      </c>
      <c r="P90" s="42">
        <f t="shared" si="17"/>
        <v>775</v>
      </c>
      <c r="Q90" s="42">
        <f t="shared" si="18"/>
        <v>14725</v>
      </c>
      <c r="R90" s="39"/>
    </row>
    <row r="91" spans="1:18" x14ac:dyDescent="0.35">
      <c r="A91" s="39">
        <v>35</v>
      </c>
      <c r="B91" s="44" t="s">
        <v>672</v>
      </c>
      <c r="C91" s="44" t="s">
        <v>673</v>
      </c>
      <c r="D91" s="44" t="s">
        <v>807</v>
      </c>
      <c r="E91" s="44">
        <v>1000000</v>
      </c>
      <c r="F91" s="39">
        <f t="shared" si="10"/>
        <v>0</v>
      </c>
      <c r="G91" s="44">
        <v>1000000</v>
      </c>
      <c r="H91" s="44" t="s">
        <v>569</v>
      </c>
      <c r="I91" s="44" t="s">
        <v>635</v>
      </c>
      <c r="J91" s="44" t="s">
        <v>637</v>
      </c>
      <c r="K91" s="39"/>
      <c r="L91" s="43">
        <v>3.1E-2</v>
      </c>
      <c r="M91" s="39">
        <v>0</v>
      </c>
      <c r="N91" s="43">
        <f t="shared" si="15"/>
        <v>3.1E-2</v>
      </c>
      <c r="O91" s="42">
        <f t="shared" si="16"/>
        <v>31000</v>
      </c>
      <c r="P91" s="42">
        <f t="shared" si="17"/>
        <v>1550</v>
      </c>
      <c r="Q91" s="42">
        <f t="shared" si="18"/>
        <v>29450</v>
      </c>
      <c r="R91" s="39"/>
    </row>
    <row r="92" spans="1:18" x14ac:dyDescent="0.35">
      <c r="A92" s="39">
        <v>36</v>
      </c>
      <c r="B92" s="44" t="s">
        <v>674</v>
      </c>
      <c r="C92" s="44" t="s">
        <v>675</v>
      </c>
      <c r="D92" s="44" t="s">
        <v>808</v>
      </c>
      <c r="E92" s="44">
        <v>800000</v>
      </c>
      <c r="F92" s="39">
        <f t="shared" si="10"/>
        <v>503516</v>
      </c>
      <c r="G92" s="44">
        <v>296484</v>
      </c>
      <c r="H92" s="44" t="s">
        <v>569</v>
      </c>
      <c r="I92" s="44" t="s">
        <v>635</v>
      </c>
      <c r="J92" s="44" t="s">
        <v>637</v>
      </c>
      <c r="K92" s="39"/>
      <c r="L92" s="43">
        <v>3.1E-2</v>
      </c>
      <c r="M92" s="39">
        <v>0</v>
      </c>
      <c r="N92" s="43">
        <f t="shared" si="15"/>
        <v>3.1E-2</v>
      </c>
      <c r="O92" s="42">
        <f t="shared" si="16"/>
        <v>9191.0040000000008</v>
      </c>
      <c r="P92" s="42">
        <f t="shared" si="17"/>
        <v>459.55020000000007</v>
      </c>
      <c r="Q92" s="42">
        <f t="shared" si="18"/>
        <v>8731.4538000000011</v>
      </c>
      <c r="R92" s="39"/>
    </row>
    <row r="93" spans="1:18" x14ac:dyDescent="0.35">
      <c r="A93" s="39">
        <v>37</v>
      </c>
      <c r="B93" s="44" t="s">
        <v>676</v>
      </c>
      <c r="C93" s="44" t="s">
        <v>609</v>
      </c>
      <c r="D93" s="44" t="s">
        <v>809</v>
      </c>
      <c r="E93" s="44">
        <v>950000</v>
      </c>
      <c r="F93" s="39">
        <f t="shared" si="10"/>
        <v>0</v>
      </c>
      <c r="G93" s="44">
        <v>950000</v>
      </c>
      <c r="H93" s="44" t="s">
        <v>569</v>
      </c>
      <c r="I93" s="44" t="s">
        <v>635</v>
      </c>
      <c r="J93" s="44" t="s">
        <v>637</v>
      </c>
      <c r="K93" s="39"/>
      <c r="L93" s="43">
        <v>3.1E-2</v>
      </c>
      <c r="M93" s="39">
        <v>0</v>
      </c>
      <c r="N93" s="43">
        <f t="shared" si="15"/>
        <v>3.1E-2</v>
      </c>
      <c r="O93" s="42">
        <f t="shared" si="16"/>
        <v>29450</v>
      </c>
      <c r="P93" s="42">
        <f t="shared" si="17"/>
        <v>1472.5</v>
      </c>
      <c r="Q93" s="42">
        <f t="shared" si="18"/>
        <v>27977.5</v>
      </c>
      <c r="R93" s="39"/>
    </row>
    <row r="94" spans="1:18" x14ac:dyDescent="0.35">
      <c r="A94" s="39">
        <v>38</v>
      </c>
      <c r="B94" s="44" t="s">
        <v>677</v>
      </c>
      <c r="C94" s="44" t="s">
        <v>654</v>
      </c>
      <c r="D94" s="44" t="s">
        <v>250</v>
      </c>
      <c r="E94" s="44">
        <v>2000000</v>
      </c>
      <c r="F94" s="39">
        <f t="shared" si="10"/>
        <v>0</v>
      </c>
      <c r="G94" s="44">
        <v>2000000</v>
      </c>
      <c r="H94" s="44" t="s">
        <v>569</v>
      </c>
      <c r="I94" s="44" t="s">
        <v>635</v>
      </c>
      <c r="J94" s="44" t="s">
        <v>637</v>
      </c>
      <c r="K94" s="39"/>
      <c r="L94" s="43">
        <v>3.1E-2</v>
      </c>
      <c r="M94" s="39">
        <v>0</v>
      </c>
      <c r="N94" s="43">
        <f t="shared" si="15"/>
        <v>3.1E-2</v>
      </c>
      <c r="O94" s="42">
        <f t="shared" si="16"/>
        <v>62000</v>
      </c>
      <c r="P94" s="42">
        <f t="shared" si="17"/>
        <v>3100</v>
      </c>
      <c r="Q94" s="42">
        <f t="shared" si="18"/>
        <v>58900</v>
      </c>
      <c r="R94" s="39"/>
    </row>
    <row r="95" spans="1:18" x14ac:dyDescent="0.35">
      <c r="A95" s="39">
        <v>39</v>
      </c>
      <c r="B95" s="44" t="s">
        <v>678</v>
      </c>
      <c r="C95" s="44" t="s">
        <v>679</v>
      </c>
      <c r="D95" s="44" t="s">
        <v>810</v>
      </c>
      <c r="E95" s="44">
        <v>2995000</v>
      </c>
      <c r="F95" s="39">
        <f t="shared" si="10"/>
        <v>0</v>
      </c>
      <c r="G95" s="44">
        <v>2995000</v>
      </c>
      <c r="H95" s="44" t="s">
        <v>569</v>
      </c>
      <c r="I95" s="44" t="s">
        <v>635</v>
      </c>
      <c r="J95" s="44" t="s">
        <v>637</v>
      </c>
      <c r="K95" s="39"/>
      <c r="L95" s="43">
        <v>3.1E-2</v>
      </c>
      <c r="M95" s="39">
        <v>0</v>
      </c>
      <c r="N95" s="43">
        <f t="shared" si="15"/>
        <v>3.1E-2</v>
      </c>
      <c r="O95" s="42">
        <f t="shared" si="16"/>
        <v>92845</v>
      </c>
      <c r="P95" s="42">
        <f t="shared" si="17"/>
        <v>4642.25</v>
      </c>
      <c r="Q95" s="42">
        <f t="shared" si="18"/>
        <v>88202.75</v>
      </c>
      <c r="R95" s="39"/>
    </row>
    <row r="96" spans="1:18" x14ac:dyDescent="0.35">
      <c r="A96" s="39">
        <v>40</v>
      </c>
      <c r="B96" s="44" t="s">
        <v>680</v>
      </c>
      <c r="C96" s="44" t="s">
        <v>681</v>
      </c>
      <c r="D96" s="44" t="s">
        <v>811</v>
      </c>
      <c r="E96" s="44">
        <v>1000000</v>
      </c>
      <c r="F96" s="39">
        <f t="shared" si="10"/>
        <v>0</v>
      </c>
      <c r="G96" s="44">
        <v>1000000</v>
      </c>
      <c r="H96" s="44" t="s">
        <v>569</v>
      </c>
      <c r="I96" s="44" t="s">
        <v>635</v>
      </c>
      <c r="J96" s="44" t="s">
        <v>637</v>
      </c>
      <c r="K96" s="39"/>
      <c r="L96" s="43">
        <v>3.1E-2</v>
      </c>
      <c r="M96" s="39">
        <v>0</v>
      </c>
      <c r="N96" s="43">
        <f t="shared" si="15"/>
        <v>3.1E-2</v>
      </c>
      <c r="O96" s="42">
        <f t="shared" si="16"/>
        <v>31000</v>
      </c>
      <c r="P96" s="42">
        <f t="shared" si="17"/>
        <v>1550</v>
      </c>
      <c r="Q96" s="42">
        <f t="shared" si="18"/>
        <v>29450</v>
      </c>
      <c r="R96" s="39"/>
    </row>
    <row r="97" spans="1:18" x14ac:dyDescent="0.35">
      <c r="A97" s="39">
        <v>41</v>
      </c>
      <c r="B97" s="44" t="s">
        <v>682</v>
      </c>
      <c r="C97" s="44" t="s">
        <v>607</v>
      </c>
      <c r="D97" s="44" t="s">
        <v>812</v>
      </c>
      <c r="E97" s="44">
        <v>950000</v>
      </c>
      <c r="F97" s="39">
        <f t="shared" si="10"/>
        <v>0</v>
      </c>
      <c r="G97" s="44">
        <v>950000</v>
      </c>
      <c r="H97" s="44" t="s">
        <v>569</v>
      </c>
      <c r="I97" s="44" t="s">
        <v>635</v>
      </c>
      <c r="J97" s="44" t="s">
        <v>637</v>
      </c>
      <c r="K97" s="39"/>
      <c r="L97" s="43">
        <v>3.1E-2</v>
      </c>
      <c r="M97" s="39">
        <v>0</v>
      </c>
      <c r="N97" s="43">
        <f t="shared" si="15"/>
        <v>3.1E-2</v>
      </c>
      <c r="O97" s="42">
        <f t="shared" si="16"/>
        <v>29450</v>
      </c>
      <c r="P97" s="42">
        <f t="shared" si="17"/>
        <v>1472.5</v>
      </c>
      <c r="Q97" s="42">
        <f t="shared" si="18"/>
        <v>27977.5</v>
      </c>
      <c r="R97" s="39"/>
    </row>
    <row r="98" spans="1:18" x14ac:dyDescent="0.35">
      <c r="A98" s="39">
        <v>42</v>
      </c>
      <c r="B98" s="44" t="s">
        <v>683</v>
      </c>
      <c r="C98" s="44" t="s">
        <v>684</v>
      </c>
      <c r="D98" s="44" t="s">
        <v>813</v>
      </c>
      <c r="E98" s="44">
        <v>800000</v>
      </c>
      <c r="F98" s="39">
        <f t="shared" si="10"/>
        <v>0</v>
      </c>
      <c r="G98" s="44">
        <v>800000</v>
      </c>
      <c r="H98" s="44" t="s">
        <v>569</v>
      </c>
      <c r="I98" s="44" t="s">
        <v>635</v>
      </c>
      <c r="J98" s="44" t="s">
        <v>637</v>
      </c>
      <c r="K98" s="39"/>
      <c r="L98" s="43">
        <v>3.1E-2</v>
      </c>
      <c r="M98" s="39">
        <v>0</v>
      </c>
      <c r="N98" s="43">
        <f t="shared" si="15"/>
        <v>3.1E-2</v>
      </c>
      <c r="O98" s="42">
        <f t="shared" si="16"/>
        <v>24800</v>
      </c>
      <c r="P98" s="42">
        <f t="shared" si="17"/>
        <v>1240</v>
      </c>
      <c r="Q98" s="42">
        <f t="shared" si="18"/>
        <v>23560</v>
      </c>
      <c r="R98" s="39"/>
    </row>
    <row r="99" spans="1:18" x14ac:dyDescent="0.35">
      <c r="A99" s="39">
        <v>43</v>
      </c>
      <c r="B99" s="44" t="s">
        <v>685</v>
      </c>
      <c r="C99" s="44" t="s">
        <v>646</v>
      </c>
      <c r="D99" s="44" t="s">
        <v>814</v>
      </c>
      <c r="E99" s="44">
        <v>2498165</v>
      </c>
      <c r="F99" s="39">
        <f t="shared" si="10"/>
        <v>2165313</v>
      </c>
      <c r="G99" s="44">
        <v>332852</v>
      </c>
      <c r="H99" s="44" t="s">
        <v>569</v>
      </c>
      <c r="I99" s="44" t="s">
        <v>635</v>
      </c>
      <c r="J99" s="44" t="s">
        <v>637</v>
      </c>
      <c r="K99" s="39"/>
      <c r="L99" s="43">
        <v>3.1E-2</v>
      </c>
      <c r="M99" s="39">
        <v>0</v>
      </c>
      <c r="N99" s="43">
        <f t="shared" si="15"/>
        <v>3.1E-2</v>
      </c>
      <c r="O99" s="42">
        <f t="shared" si="16"/>
        <v>10318.412</v>
      </c>
      <c r="P99" s="42">
        <f t="shared" si="17"/>
        <v>515.92060000000004</v>
      </c>
      <c r="Q99" s="42">
        <f t="shared" si="18"/>
        <v>9802.4914000000008</v>
      </c>
      <c r="R99" s="39"/>
    </row>
    <row r="100" spans="1:18" x14ac:dyDescent="0.35">
      <c r="A100" s="39">
        <v>44</v>
      </c>
      <c r="B100" s="44" t="s">
        <v>686</v>
      </c>
      <c r="C100" s="44" t="s">
        <v>613</v>
      </c>
      <c r="D100" s="44" t="s">
        <v>579</v>
      </c>
      <c r="E100" s="44">
        <v>544000</v>
      </c>
      <c r="F100" s="39">
        <f t="shared" si="10"/>
        <v>0</v>
      </c>
      <c r="G100" s="44">
        <v>544000</v>
      </c>
      <c r="H100" s="44" t="s">
        <v>569</v>
      </c>
      <c r="I100" s="44" t="s">
        <v>635</v>
      </c>
      <c r="J100" s="44" t="s">
        <v>637</v>
      </c>
      <c r="K100" s="39"/>
      <c r="L100" s="43">
        <v>3.1E-2</v>
      </c>
      <c r="M100" s="39">
        <v>0</v>
      </c>
      <c r="N100" s="43">
        <f t="shared" si="15"/>
        <v>3.1E-2</v>
      </c>
      <c r="O100" s="42">
        <f t="shared" si="16"/>
        <v>16864</v>
      </c>
      <c r="P100" s="42">
        <f t="shared" si="17"/>
        <v>843.2</v>
      </c>
      <c r="Q100" s="42">
        <f t="shared" si="18"/>
        <v>16020.8</v>
      </c>
      <c r="R100" s="39"/>
    </row>
    <row r="101" spans="1:18" x14ac:dyDescent="0.35">
      <c r="A101" s="39">
        <v>45</v>
      </c>
      <c r="B101" s="44" t="s">
        <v>687</v>
      </c>
      <c r="C101" s="44" t="s">
        <v>666</v>
      </c>
      <c r="D101" s="44" t="s">
        <v>273</v>
      </c>
      <c r="E101" s="44">
        <v>750000</v>
      </c>
      <c r="F101" s="39">
        <f t="shared" si="10"/>
        <v>0</v>
      </c>
      <c r="G101" s="44">
        <v>750000</v>
      </c>
      <c r="H101" s="44" t="s">
        <v>569</v>
      </c>
      <c r="I101" s="44" t="s">
        <v>635</v>
      </c>
      <c r="J101" s="44" t="s">
        <v>637</v>
      </c>
      <c r="K101" s="39"/>
      <c r="L101" s="43">
        <v>3.1E-2</v>
      </c>
      <c r="M101" s="39">
        <v>0</v>
      </c>
      <c r="N101" s="43">
        <f t="shared" si="15"/>
        <v>3.1E-2</v>
      </c>
      <c r="O101" s="42">
        <f t="shared" si="16"/>
        <v>23250</v>
      </c>
      <c r="P101" s="42">
        <f t="shared" si="17"/>
        <v>1162.5</v>
      </c>
      <c r="Q101" s="42">
        <f t="shared" si="18"/>
        <v>22087.5</v>
      </c>
      <c r="R101" s="39"/>
    </row>
    <row r="102" spans="1:18" x14ac:dyDescent="0.35">
      <c r="A102" s="39">
        <v>46</v>
      </c>
      <c r="B102" s="44" t="s">
        <v>688</v>
      </c>
      <c r="C102" s="44" t="s">
        <v>654</v>
      </c>
      <c r="D102" s="44" t="s">
        <v>815</v>
      </c>
      <c r="E102" s="44">
        <v>307316</v>
      </c>
      <c r="F102" s="39">
        <f t="shared" si="10"/>
        <v>0</v>
      </c>
      <c r="G102" s="44">
        <v>307316</v>
      </c>
      <c r="H102" s="44" t="s">
        <v>569</v>
      </c>
      <c r="I102" s="44" t="s">
        <v>635</v>
      </c>
      <c r="J102" s="44" t="s">
        <v>637</v>
      </c>
      <c r="K102" s="39"/>
      <c r="L102" s="43">
        <v>3.1E-2</v>
      </c>
      <c r="M102" s="39">
        <v>0</v>
      </c>
      <c r="N102" s="43">
        <f t="shared" si="15"/>
        <v>3.1E-2</v>
      </c>
      <c r="O102" s="42">
        <f t="shared" si="16"/>
        <v>9526.7960000000003</v>
      </c>
      <c r="P102" s="42">
        <f t="shared" si="17"/>
        <v>476.33980000000003</v>
      </c>
      <c r="Q102" s="42">
        <f t="shared" si="18"/>
        <v>9050.4562000000005</v>
      </c>
      <c r="R102" s="39"/>
    </row>
    <row r="103" spans="1:18" x14ac:dyDescent="0.35">
      <c r="A103" s="39">
        <v>47</v>
      </c>
      <c r="B103" s="44" t="s">
        <v>689</v>
      </c>
      <c r="C103" s="44" t="s">
        <v>690</v>
      </c>
      <c r="D103" s="44" t="s">
        <v>816</v>
      </c>
      <c r="E103" s="44">
        <v>1200000</v>
      </c>
      <c r="F103" s="39">
        <f t="shared" si="10"/>
        <v>195732</v>
      </c>
      <c r="G103" s="44">
        <v>1004268</v>
      </c>
      <c r="H103" s="44" t="s">
        <v>569</v>
      </c>
      <c r="I103" s="44" t="s">
        <v>635</v>
      </c>
      <c r="J103" s="44" t="s">
        <v>637</v>
      </c>
      <c r="K103" s="39"/>
      <c r="L103" s="43">
        <v>3.1E-2</v>
      </c>
      <c r="M103" s="39">
        <v>0</v>
      </c>
      <c r="N103" s="43">
        <f t="shared" si="15"/>
        <v>3.1E-2</v>
      </c>
      <c r="O103" s="42">
        <f t="shared" si="16"/>
        <v>31132.308000000001</v>
      </c>
      <c r="P103" s="42">
        <f t="shared" si="17"/>
        <v>1556.6154000000001</v>
      </c>
      <c r="Q103" s="42">
        <f t="shared" si="18"/>
        <v>29575.692600000002</v>
      </c>
      <c r="R103" s="39"/>
    </row>
    <row r="104" spans="1:18" x14ac:dyDescent="0.35">
      <c r="A104" s="39">
        <v>48</v>
      </c>
      <c r="B104" s="44" t="s">
        <v>691</v>
      </c>
      <c r="C104" s="44" t="s">
        <v>684</v>
      </c>
      <c r="D104" s="44" t="s">
        <v>817</v>
      </c>
      <c r="E104" s="44">
        <v>1045151</v>
      </c>
      <c r="F104" s="39">
        <f t="shared" si="10"/>
        <v>0</v>
      </c>
      <c r="G104" s="44">
        <v>1045151</v>
      </c>
      <c r="H104" s="44" t="s">
        <v>569</v>
      </c>
      <c r="I104" s="44" t="s">
        <v>635</v>
      </c>
      <c r="J104" s="44" t="s">
        <v>637</v>
      </c>
      <c r="K104" s="39"/>
      <c r="L104" s="43">
        <v>3.1E-2</v>
      </c>
      <c r="M104" s="39">
        <v>0</v>
      </c>
      <c r="N104" s="43">
        <f t="shared" si="15"/>
        <v>3.1E-2</v>
      </c>
      <c r="O104" s="42">
        <f t="shared" si="16"/>
        <v>32399.681</v>
      </c>
      <c r="P104" s="42">
        <f t="shared" si="17"/>
        <v>1619.98405</v>
      </c>
      <c r="Q104" s="42">
        <f t="shared" si="18"/>
        <v>30779.696950000001</v>
      </c>
      <c r="R104" s="39"/>
    </row>
    <row r="105" spans="1:18" x14ac:dyDescent="0.35">
      <c r="A105" s="39">
        <v>49</v>
      </c>
      <c r="B105" s="44" t="s">
        <v>692</v>
      </c>
      <c r="C105" s="44" t="s">
        <v>693</v>
      </c>
      <c r="D105" s="44" t="s">
        <v>818</v>
      </c>
      <c r="E105" s="44">
        <v>1900000</v>
      </c>
      <c r="F105" s="39">
        <f t="shared" si="10"/>
        <v>541596</v>
      </c>
      <c r="G105" s="44">
        <v>1358404</v>
      </c>
      <c r="H105" s="44" t="s">
        <v>569</v>
      </c>
      <c r="I105" s="44" t="s">
        <v>635</v>
      </c>
      <c r="J105" s="44" t="s">
        <v>637</v>
      </c>
      <c r="K105" s="39"/>
      <c r="L105" s="43">
        <v>3.1E-2</v>
      </c>
      <c r="M105" s="39">
        <v>0</v>
      </c>
      <c r="N105" s="43">
        <f t="shared" si="15"/>
        <v>3.1E-2</v>
      </c>
      <c r="O105" s="42">
        <f t="shared" si="16"/>
        <v>42110.523999999998</v>
      </c>
      <c r="P105" s="42">
        <f t="shared" si="17"/>
        <v>2105.5261999999998</v>
      </c>
      <c r="Q105" s="42">
        <f t="shared" si="18"/>
        <v>40004.997799999997</v>
      </c>
      <c r="R105" s="39"/>
    </row>
    <row r="106" spans="1:18" x14ac:dyDescent="0.35">
      <c r="A106" s="39">
        <v>50</v>
      </c>
      <c r="B106" s="44" t="s">
        <v>694</v>
      </c>
      <c r="C106" s="44" t="s">
        <v>605</v>
      </c>
      <c r="D106" s="44" t="s">
        <v>819</v>
      </c>
      <c r="E106" s="44">
        <v>1525000</v>
      </c>
      <c r="F106" s="39">
        <f t="shared" si="10"/>
        <v>0</v>
      </c>
      <c r="G106" s="44">
        <v>1525000</v>
      </c>
      <c r="H106" s="44" t="s">
        <v>569</v>
      </c>
      <c r="I106" s="44" t="s">
        <v>635</v>
      </c>
      <c r="J106" s="44" t="s">
        <v>637</v>
      </c>
      <c r="K106" s="39"/>
      <c r="L106" s="43">
        <v>3.1E-2</v>
      </c>
      <c r="M106" s="39">
        <v>0</v>
      </c>
      <c r="N106" s="43">
        <f t="shared" si="15"/>
        <v>3.1E-2</v>
      </c>
      <c r="O106" s="42">
        <f t="shared" si="16"/>
        <v>47275</v>
      </c>
      <c r="P106" s="42">
        <f t="shared" si="17"/>
        <v>2363.75</v>
      </c>
      <c r="Q106" s="42">
        <f t="shared" si="18"/>
        <v>44911.25</v>
      </c>
      <c r="R106" s="39"/>
    </row>
    <row r="107" spans="1:18" x14ac:dyDescent="0.35">
      <c r="A107" s="39">
        <v>51</v>
      </c>
      <c r="B107" s="44" t="s">
        <v>695</v>
      </c>
      <c r="C107" s="44" t="s">
        <v>657</v>
      </c>
      <c r="D107" s="44" t="s">
        <v>820</v>
      </c>
      <c r="E107" s="44">
        <v>1100000</v>
      </c>
      <c r="F107" s="39">
        <f t="shared" si="10"/>
        <v>0</v>
      </c>
      <c r="G107" s="44">
        <v>1100000</v>
      </c>
      <c r="H107" s="44" t="s">
        <v>569</v>
      </c>
      <c r="I107" s="44" t="s">
        <v>635</v>
      </c>
      <c r="J107" s="44" t="s">
        <v>637</v>
      </c>
      <c r="K107" s="39"/>
      <c r="L107" s="43">
        <v>3.1E-2</v>
      </c>
      <c r="M107" s="39">
        <v>0</v>
      </c>
      <c r="N107" s="43">
        <f t="shared" si="15"/>
        <v>3.1E-2</v>
      </c>
      <c r="O107" s="42">
        <f t="shared" si="16"/>
        <v>34100</v>
      </c>
      <c r="P107" s="42">
        <f t="shared" si="17"/>
        <v>1705</v>
      </c>
      <c r="Q107" s="42">
        <f t="shared" si="18"/>
        <v>32395</v>
      </c>
      <c r="R107" s="39"/>
    </row>
    <row r="108" spans="1:18" x14ac:dyDescent="0.35">
      <c r="A108" s="39">
        <v>52</v>
      </c>
      <c r="B108" s="44" t="s">
        <v>696</v>
      </c>
      <c r="C108" s="44" t="s">
        <v>654</v>
      </c>
      <c r="D108" s="44" t="s">
        <v>821</v>
      </c>
      <c r="E108" s="44">
        <v>600000</v>
      </c>
      <c r="F108" s="39">
        <f t="shared" si="10"/>
        <v>0</v>
      </c>
      <c r="G108" s="44">
        <v>600000</v>
      </c>
      <c r="H108" s="44" t="s">
        <v>569</v>
      </c>
      <c r="I108" s="44" t="s">
        <v>635</v>
      </c>
      <c r="J108" s="44" t="s">
        <v>637</v>
      </c>
      <c r="K108" s="39"/>
      <c r="L108" s="43">
        <v>3.1E-2</v>
      </c>
      <c r="M108" s="39">
        <v>0</v>
      </c>
      <c r="N108" s="43">
        <f t="shared" si="15"/>
        <v>3.1E-2</v>
      </c>
      <c r="O108" s="42">
        <f t="shared" si="16"/>
        <v>18600</v>
      </c>
      <c r="P108" s="42">
        <f t="shared" si="17"/>
        <v>930</v>
      </c>
      <c r="Q108" s="42">
        <f t="shared" si="18"/>
        <v>17670</v>
      </c>
      <c r="R108" s="39"/>
    </row>
    <row r="109" spans="1:18" x14ac:dyDescent="0.35">
      <c r="A109" s="39">
        <v>53</v>
      </c>
      <c r="B109" s="44" t="s">
        <v>697</v>
      </c>
      <c r="C109" s="44" t="s">
        <v>671</v>
      </c>
      <c r="D109" s="44" t="s">
        <v>822</v>
      </c>
      <c r="E109" s="44">
        <v>400000</v>
      </c>
      <c r="F109" s="39">
        <f t="shared" si="10"/>
        <v>0</v>
      </c>
      <c r="G109" s="44">
        <v>400000</v>
      </c>
      <c r="H109" s="44" t="s">
        <v>569</v>
      </c>
      <c r="I109" s="44" t="s">
        <v>635</v>
      </c>
      <c r="J109" s="44" t="s">
        <v>637</v>
      </c>
      <c r="K109" s="39"/>
      <c r="L109" s="43">
        <v>3.1E-2</v>
      </c>
      <c r="M109" s="39">
        <v>0</v>
      </c>
      <c r="N109" s="43">
        <f t="shared" si="15"/>
        <v>3.1E-2</v>
      </c>
      <c r="O109" s="42">
        <f t="shared" si="16"/>
        <v>12400</v>
      </c>
      <c r="P109" s="42">
        <f t="shared" si="17"/>
        <v>620</v>
      </c>
      <c r="Q109" s="42">
        <f t="shared" si="18"/>
        <v>11780</v>
      </c>
      <c r="R109" s="39"/>
    </row>
    <row r="110" spans="1:18" x14ac:dyDescent="0.35">
      <c r="A110" s="39">
        <v>54</v>
      </c>
      <c r="B110" s="44" t="s">
        <v>698</v>
      </c>
      <c r="C110" s="44" t="s">
        <v>607</v>
      </c>
      <c r="D110" s="44" t="s">
        <v>823</v>
      </c>
      <c r="E110" s="44">
        <v>1500000</v>
      </c>
      <c r="F110" s="39">
        <f t="shared" si="10"/>
        <v>0</v>
      </c>
      <c r="G110" s="44">
        <v>1500000</v>
      </c>
      <c r="H110" s="44" t="s">
        <v>569</v>
      </c>
      <c r="I110" s="44" t="s">
        <v>635</v>
      </c>
      <c r="J110" s="44" t="s">
        <v>637</v>
      </c>
      <c r="K110" s="39"/>
      <c r="L110" s="43">
        <v>3.1E-2</v>
      </c>
      <c r="M110" s="39">
        <v>0</v>
      </c>
      <c r="N110" s="43">
        <f t="shared" si="15"/>
        <v>3.1E-2</v>
      </c>
      <c r="O110" s="42">
        <f t="shared" si="16"/>
        <v>46500</v>
      </c>
      <c r="P110" s="42">
        <f t="shared" si="17"/>
        <v>2325</v>
      </c>
      <c r="Q110" s="42">
        <f t="shared" si="18"/>
        <v>44175</v>
      </c>
      <c r="R110" s="39"/>
    </row>
    <row r="111" spans="1:18" x14ac:dyDescent="0.35">
      <c r="A111" s="39">
        <v>55</v>
      </c>
      <c r="B111" s="44" t="s">
        <v>699</v>
      </c>
      <c r="C111" s="44" t="s">
        <v>700</v>
      </c>
      <c r="D111" s="44" t="s">
        <v>824</v>
      </c>
      <c r="E111" s="44">
        <v>203932</v>
      </c>
      <c r="F111" s="39">
        <f t="shared" si="10"/>
        <v>0</v>
      </c>
      <c r="G111" s="44">
        <v>203932</v>
      </c>
      <c r="H111" s="44" t="s">
        <v>569</v>
      </c>
      <c r="I111" s="44" t="s">
        <v>635</v>
      </c>
      <c r="J111" s="44" t="s">
        <v>637</v>
      </c>
      <c r="K111" s="39"/>
      <c r="L111" s="43">
        <v>3.1E-2</v>
      </c>
      <c r="M111" s="39">
        <v>0</v>
      </c>
      <c r="N111" s="43">
        <f t="shared" si="15"/>
        <v>3.1E-2</v>
      </c>
      <c r="O111" s="42">
        <f t="shared" si="16"/>
        <v>6321.8919999999998</v>
      </c>
      <c r="P111" s="42">
        <f t="shared" si="17"/>
        <v>316.09460000000001</v>
      </c>
      <c r="Q111" s="42">
        <f t="shared" si="18"/>
        <v>6005.7973999999995</v>
      </c>
      <c r="R111" s="39"/>
    </row>
    <row r="112" spans="1:18" x14ac:dyDescent="0.35">
      <c r="A112" s="39">
        <v>56</v>
      </c>
      <c r="B112" s="44" t="s">
        <v>701</v>
      </c>
      <c r="C112" s="44" t="s">
        <v>615</v>
      </c>
      <c r="D112" s="44" t="s">
        <v>825</v>
      </c>
      <c r="E112" s="44">
        <v>2400000</v>
      </c>
      <c r="F112" s="39">
        <f t="shared" si="10"/>
        <v>0</v>
      </c>
      <c r="G112" s="44">
        <v>2400000</v>
      </c>
      <c r="H112" s="44" t="s">
        <v>569</v>
      </c>
      <c r="I112" s="44" t="s">
        <v>635</v>
      </c>
      <c r="J112" s="44" t="s">
        <v>637</v>
      </c>
      <c r="K112" s="39"/>
      <c r="L112" s="43">
        <v>3.1E-2</v>
      </c>
      <c r="M112" s="39">
        <v>0</v>
      </c>
      <c r="N112" s="43">
        <f t="shared" si="15"/>
        <v>3.1E-2</v>
      </c>
      <c r="O112" s="42">
        <f t="shared" si="16"/>
        <v>74400</v>
      </c>
      <c r="P112" s="42">
        <f t="shared" si="17"/>
        <v>3720</v>
      </c>
      <c r="Q112" s="42">
        <f t="shared" si="18"/>
        <v>70680</v>
      </c>
      <c r="R112" s="39"/>
    </row>
    <row r="113" spans="1:18" x14ac:dyDescent="0.35">
      <c r="A113" s="39">
        <v>57</v>
      </c>
      <c r="B113" s="44" t="s">
        <v>702</v>
      </c>
      <c r="C113" s="44" t="s">
        <v>679</v>
      </c>
      <c r="D113" s="44" t="s">
        <v>826</v>
      </c>
      <c r="E113" s="44">
        <v>500000</v>
      </c>
      <c r="F113" s="39">
        <f t="shared" si="10"/>
        <v>0</v>
      </c>
      <c r="G113" s="44">
        <v>500000</v>
      </c>
      <c r="H113" s="44" t="s">
        <v>569</v>
      </c>
      <c r="I113" s="44" t="s">
        <v>635</v>
      </c>
      <c r="J113" s="44" t="s">
        <v>637</v>
      </c>
      <c r="K113" s="39"/>
      <c r="L113" s="43">
        <v>3.1E-2</v>
      </c>
      <c r="M113" s="39">
        <v>0</v>
      </c>
      <c r="N113" s="43">
        <f t="shared" si="15"/>
        <v>3.1E-2</v>
      </c>
      <c r="O113" s="42">
        <f t="shared" si="16"/>
        <v>15500</v>
      </c>
      <c r="P113" s="42">
        <f t="shared" si="17"/>
        <v>775</v>
      </c>
      <c r="Q113" s="42">
        <f t="shared" si="18"/>
        <v>14725</v>
      </c>
      <c r="R113" s="39"/>
    </row>
    <row r="114" spans="1:18" x14ac:dyDescent="0.35">
      <c r="A114" s="39">
        <v>58</v>
      </c>
      <c r="B114" s="44" t="s">
        <v>703</v>
      </c>
      <c r="C114" s="44" t="s">
        <v>605</v>
      </c>
      <c r="D114" s="44" t="s">
        <v>827</v>
      </c>
      <c r="E114" s="44">
        <v>2100000</v>
      </c>
      <c r="F114" s="39">
        <f t="shared" si="10"/>
        <v>1239041</v>
      </c>
      <c r="G114" s="44">
        <v>860959</v>
      </c>
      <c r="H114" s="44" t="s">
        <v>569</v>
      </c>
      <c r="I114" s="44" t="s">
        <v>635</v>
      </c>
      <c r="J114" s="44" t="s">
        <v>637</v>
      </c>
      <c r="K114" s="39"/>
      <c r="L114" s="43">
        <v>3.1E-2</v>
      </c>
      <c r="M114" s="39">
        <v>0</v>
      </c>
      <c r="N114" s="43">
        <f t="shared" si="15"/>
        <v>3.1E-2</v>
      </c>
      <c r="O114" s="42">
        <f t="shared" si="16"/>
        <v>26689.728999999999</v>
      </c>
      <c r="P114" s="42">
        <f t="shared" si="17"/>
        <v>1334.4864500000001</v>
      </c>
      <c r="Q114" s="42">
        <f t="shared" si="18"/>
        <v>25355.242549999999</v>
      </c>
      <c r="R114" s="39"/>
    </row>
    <row r="115" spans="1:18" x14ac:dyDescent="0.35">
      <c r="A115" s="39">
        <v>59</v>
      </c>
      <c r="B115" s="44" t="s">
        <v>704</v>
      </c>
      <c r="C115" s="44" t="s">
        <v>684</v>
      </c>
      <c r="D115" s="44" t="s">
        <v>25</v>
      </c>
      <c r="E115" s="44">
        <v>1700000</v>
      </c>
      <c r="F115" s="39">
        <f t="shared" si="10"/>
        <v>1219190</v>
      </c>
      <c r="G115" s="44">
        <v>480810</v>
      </c>
      <c r="H115" s="44" t="s">
        <v>569</v>
      </c>
      <c r="I115" s="44" t="s">
        <v>635</v>
      </c>
      <c r="J115" s="44" t="s">
        <v>637</v>
      </c>
      <c r="K115" s="39"/>
      <c r="L115" s="43">
        <v>3.1E-2</v>
      </c>
      <c r="M115" s="39">
        <v>0</v>
      </c>
      <c r="N115" s="43">
        <f t="shared" si="15"/>
        <v>3.1E-2</v>
      </c>
      <c r="O115" s="42">
        <f t="shared" si="16"/>
        <v>14905.11</v>
      </c>
      <c r="P115" s="42">
        <f t="shared" si="17"/>
        <v>745.2555000000001</v>
      </c>
      <c r="Q115" s="42">
        <f t="shared" si="18"/>
        <v>14159.854500000001</v>
      </c>
      <c r="R115" s="39"/>
    </row>
    <row r="116" spans="1:18" x14ac:dyDescent="0.35">
      <c r="A116" s="39">
        <v>60</v>
      </c>
      <c r="B116" s="44" t="s">
        <v>705</v>
      </c>
      <c r="C116" s="44" t="s">
        <v>690</v>
      </c>
      <c r="D116" s="44" t="s">
        <v>828</v>
      </c>
      <c r="E116" s="44">
        <v>1000000</v>
      </c>
      <c r="F116" s="39">
        <f t="shared" si="10"/>
        <v>0</v>
      </c>
      <c r="G116" s="44">
        <v>1000000</v>
      </c>
      <c r="H116" s="44" t="s">
        <v>569</v>
      </c>
      <c r="I116" s="44" t="s">
        <v>635</v>
      </c>
      <c r="J116" s="44" t="s">
        <v>637</v>
      </c>
      <c r="K116" s="39"/>
      <c r="L116" s="43">
        <v>3.1E-2</v>
      </c>
      <c r="M116" s="39">
        <v>0</v>
      </c>
      <c r="N116" s="43">
        <f t="shared" si="15"/>
        <v>3.1E-2</v>
      </c>
      <c r="O116" s="42">
        <f t="shared" si="16"/>
        <v>31000</v>
      </c>
      <c r="P116" s="42">
        <f t="shared" si="17"/>
        <v>1550</v>
      </c>
      <c r="Q116" s="42">
        <f t="shared" si="18"/>
        <v>29450</v>
      </c>
      <c r="R116" s="39"/>
    </row>
    <row r="117" spans="1:18" x14ac:dyDescent="0.35">
      <c r="A117" s="39">
        <v>61</v>
      </c>
      <c r="B117" s="44" t="s">
        <v>706</v>
      </c>
      <c r="C117" s="44" t="s">
        <v>654</v>
      </c>
      <c r="D117" s="44" t="s">
        <v>829</v>
      </c>
      <c r="E117" s="44">
        <v>260013</v>
      </c>
      <c r="F117" s="39">
        <f t="shared" si="10"/>
        <v>0</v>
      </c>
      <c r="G117" s="44">
        <v>260013</v>
      </c>
      <c r="H117" s="44" t="s">
        <v>569</v>
      </c>
      <c r="I117" s="44" t="s">
        <v>635</v>
      </c>
      <c r="J117" s="44" t="s">
        <v>637</v>
      </c>
      <c r="K117" s="39"/>
      <c r="L117" s="43">
        <v>3.1E-2</v>
      </c>
      <c r="M117" s="39">
        <v>0</v>
      </c>
      <c r="N117" s="43">
        <f t="shared" si="15"/>
        <v>3.1E-2</v>
      </c>
      <c r="O117" s="42">
        <f t="shared" si="16"/>
        <v>8060.4030000000002</v>
      </c>
      <c r="P117" s="42">
        <f t="shared" si="17"/>
        <v>403.02015000000006</v>
      </c>
      <c r="Q117" s="42">
        <f t="shared" si="18"/>
        <v>7657.38285</v>
      </c>
      <c r="R117" s="39"/>
    </row>
    <row r="118" spans="1:18" x14ac:dyDescent="0.35">
      <c r="A118" s="39">
        <v>62</v>
      </c>
      <c r="B118" s="44" t="s">
        <v>707</v>
      </c>
      <c r="C118" s="44" t="s">
        <v>708</v>
      </c>
      <c r="D118" s="44" t="s">
        <v>194</v>
      </c>
      <c r="E118" s="44">
        <v>1500000</v>
      </c>
      <c r="F118" s="39">
        <f t="shared" si="10"/>
        <v>0</v>
      </c>
      <c r="G118" s="44">
        <v>1500000</v>
      </c>
      <c r="H118" s="44" t="s">
        <v>569</v>
      </c>
      <c r="I118" s="44" t="s">
        <v>635</v>
      </c>
      <c r="J118" s="44" t="s">
        <v>637</v>
      </c>
      <c r="K118" s="39"/>
      <c r="L118" s="43">
        <v>3.1E-2</v>
      </c>
      <c r="M118" s="39">
        <v>0</v>
      </c>
      <c r="N118" s="43">
        <f t="shared" si="15"/>
        <v>3.1E-2</v>
      </c>
      <c r="O118" s="42">
        <f t="shared" si="16"/>
        <v>46500</v>
      </c>
      <c r="P118" s="42">
        <f t="shared" si="17"/>
        <v>2325</v>
      </c>
      <c r="Q118" s="42">
        <f t="shared" si="18"/>
        <v>44175</v>
      </c>
      <c r="R118" s="39"/>
    </row>
    <row r="119" spans="1:18" x14ac:dyDescent="0.35">
      <c r="A119" s="39">
        <v>63</v>
      </c>
      <c r="B119" s="44" t="s">
        <v>709</v>
      </c>
      <c r="C119" s="44" t="s">
        <v>622</v>
      </c>
      <c r="D119" s="44" t="s">
        <v>228</v>
      </c>
      <c r="E119" s="44">
        <v>450000</v>
      </c>
      <c r="F119" s="39">
        <f t="shared" si="10"/>
        <v>0</v>
      </c>
      <c r="G119" s="44">
        <v>450000</v>
      </c>
      <c r="H119" s="44" t="s">
        <v>569</v>
      </c>
      <c r="I119" s="44" t="s">
        <v>635</v>
      </c>
      <c r="J119" s="44" t="s">
        <v>637</v>
      </c>
      <c r="K119" s="39"/>
      <c r="L119" s="43">
        <v>3.1E-2</v>
      </c>
      <c r="M119" s="39">
        <v>0</v>
      </c>
      <c r="N119" s="43">
        <f t="shared" si="15"/>
        <v>3.1E-2</v>
      </c>
      <c r="O119" s="42">
        <f t="shared" si="16"/>
        <v>13950</v>
      </c>
      <c r="P119" s="42">
        <f t="shared" si="17"/>
        <v>697.5</v>
      </c>
      <c r="Q119" s="42">
        <f t="shared" si="18"/>
        <v>13252.5</v>
      </c>
      <c r="R119" s="39"/>
    </row>
    <row r="120" spans="1:18" x14ac:dyDescent="0.35">
      <c r="A120" s="39">
        <v>64</v>
      </c>
      <c r="B120" s="44" t="s">
        <v>710</v>
      </c>
      <c r="C120" s="44" t="s">
        <v>708</v>
      </c>
      <c r="D120" s="44" t="s">
        <v>830</v>
      </c>
      <c r="E120" s="44">
        <v>1700000</v>
      </c>
      <c r="F120" s="39">
        <f t="shared" si="10"/>
        <v>772680</v>
      </c>
      <c r="G120" s="44">
        <v>927320</v>
      </c>
      <c r="H120" s="44" t="s">
        <v>569</v>
      </c>
      <c r="I120" s="44" t="s">
        <v>635</v>
      </c>
      <c r="J120" s="44" t="s">
        <v>637</v>
      </c>
      <c r="K120" s="39"/>
      <c r="L120" s="43">
        <v>3.1E-2</v>
      </c>
      <c r="M120" s="39">
        <v>0</v>
      </c>
      <c r="N120" s="43">
        <f t="shared" si="15"/>
        <v>3.1E-2</v>
      </c>
      <c r="O120" s="42">
        <f t="shared" si="16"/>
        <v>28746.92</v>
      </c>
      <c r="P120" s="42">
        <f t="shared" si="17"/>
        <v>1437.346</v>
      </c>
      <c r="Q120" s="42">
        <f t="shared" si="18"/>
        <v>27309.573999999997</v>
      </c>
      <c r="R120" s="39"/>
    </row>
    <row r="121" spans="1:18" x14ac:dyDescent="0.35">
      <c r="A121" s="39">
        <v>65</v>
      </c>
      <c r="B121" s="44" t="s">
        <v>711</v>
      </c>
      <c r="C121" s="44" t="s">
        <v>712</v>
      </c>
      <c r="D121" s="44" t="s">
        <v>831</v>
      </c>
      <c r="E121" s="44">
        <v>1500000</v>
      </c>
      <c r="F121" s="39">
        <f t="shared" si="10"/>
        <v>0</v>
      </c>
      <c r="G121" s="44">
        <v>1500000</v>
      </c>
      <c r="H121" s="44" t="s">
        <v>569</v>
      </c>
      <c r="I121" s="44" t="s">
        <v>635</v>
      </c>
      <c r="J121" s="44" t="s">
        <v>637</v>
      </c>
      <c r="K121" s="39"/>
      <c r="L121" s="43">
        <v>3.1E-2</v>
      </c>
      <c r="M121" s="39">
        <v>0</v>
      </c>
      <c r="N121" s="43">
        <f t="shared" si="15"/>
        <v>3.1E-2</v>
      </c>
      <c r="O121" s="42">
        <f t="shared" si="16"/>
        <v>46500</v>
      </c>
      <c r="P121" s="42">
        <f t="shared" si="17"/>
        <v>2325</v>
      </c>
      <c r="Q121" s="42">
        <f t="shared" si="18"/>
        <v>44175</v>
      </c>
      <c r="R121" s="39"/>
    </row>
    <row r="122" spans="1:18" x14ac:dyDescent="0.35">
      <c r="A122" s="39">
        <v>66</v>
      </c>
      <c r="B122" s="44" t="s">
        <v>713</v>
      </c>
      <c r="C122" s="44" t="s">
        <v>690</v>
      </c>
      <c r="D122" s="44" t="s">
        <v>832</v>
      </c>
      <c r="E122" s="44">
        <v>305000</v>
      </c>
      <c r="F122" s="39">
        <f t="shared" ref="F122:F185" si="19">E122-G122</f>
        <v>191324</v>
      </c>
      <c r="G122" s="44">
        <v>113676</v>
      </c>
      <c r="H122" s="44" t="s">
        <v>569</v>
      </c>
      <c r="I122" s="44" t="s">
        <v>635</v>
      </c>
      <c r="J122" s="44" t="s">
        <v>637</v>
      </c>
      <c r="K122" s="39"/>
      <c r="L122" s="43">
        <v>3.1E-2</v>
      </c>
      <c r="M122" s="39">
        <v>0</v>
      </c>
      <c r="N122" s="43">
        <f t="shared" si="15"/>
        <v>3.1E-2</v>
      </c>
      <c r="O122" s="42">
        <f t="shared" si="16"/>
        <v>3523.9560000000001</v>
      </c>
      <c r="P122" s="42">
        <f t="shared" si="17"/>
        <v>176.19780000000003</v>
      </c>
      <c r="Q122" s="42">
        <f t="shared" si="18"/>
        <v>3347.7582000000002</v>
      </c>
      <c r="R122" s="39"/>
    </row>
    <row r="123" spans="1:18" x14ac:dyDescent="0.35">
      <c r="A123" s="39">
        <v>67</v>
      </c>
      <c r="B123" s="44" t="s">
        <v>714</v>
      </c>
      <c r="C123" s="44" t="s">
        <v>622</v>
      </c>
      <c r="D123" s="44" t="s">
        <v>833</v>
      </c>
      <c r="E123" s="44">
        <v>713278</v>
      </c>
      <c r="F123" s="39">
        <f t="shared" si="19"/>
        <v>0</v>
      </c>
      <c r="G123" s="44">
        <v>713278</v>
      </c>
      <c r="H123" s="44" t="s">
        <v>569</v>
      </c>
      <c r="I123" s="44" t="s">
        <v>635</v>
      </c>
      <c r="J123" s="44" t="s">
        <v>637</v>
      </c>
      <c r="K123" s="39"/>
      <c r="L123" s="43">
        <v>3.1E-2</v>
      </c>
      <c r="M123" s="39">
        <v>0</v>
      </c>
      <c r="N123" s="43">
        <f t="shared" si="15"/>
        <v>3.1E-2</v>
      </c>
      <c r="O123" s="42">
        <f t="shared" si="16"/>
        <v>22111.617999999999</v>
      </c>
      <c r="P123" s="42">
        <f t="shared" si="17"/>
        <v>1105.5808999999999</v>
      </c>
      <c r="Q123" s="42">
        <f t="shared" si="18"/>
        <v>21006.037099999998</v>
      </c>
      <c r="R123" s="39"/>
    </row>
    <row r="124" spans="1:18" x14ac:dyDescent="0.35">
      <c r="A124" s="39">
        <v>68</v>
      </c>
      <c r="B124" s="44" t="s">
        <v>715</v>
      </c>
      <c r="C124" s="44" t="s">
        <v>679</v>
      </c>
      <c r="D124" s="44" t="s">
        <v>834</v>
      </c>
      <c r="E124" s="44">
        <v>1020000</v>
      </c>
      <c r="F124" s="39">
        <f t="shared" si="19"/>
        <v>0</v>
      </c>
      <c r="G124" s="44">
        <v>1020000</v>
      </c>
      <c r="H124" s="44" t="s">
        <v>569</v>
      </c>
      <c r="I124" s="44" t="s">
        <v>635</v>
      </c>
      <c r="J124" s="44" t="s">
        <v>637</v>
      </c>
      <c r="K124" s="39"/>
      <c r="L124" s="43">
        <v>3.1E-2</v>
      </c>
      <c r="M124" s="39">
        <v>0</v>
      </c>
      <c r="N124" s="43">
        <f t="shared" si="15"/>
        <v>3.1E-2</v>
      </c>
      <c r="O124" s="42">
        <f t="shared" si="16"/>
        <v>31620</v>
      </c>
      <c r="P124" s="42">
        <f t="shared" si="17"/>
        <v>1581</v>
      </c>
      <c r="Q124" s="42">
        <f t="shared" si="18"/>
        <v>30039</v>
      </c>
      <c r="R124" s="39"/>
    </row>
    <row r="125" spans="1:18" x14ac:dyDescent="0.35">
      <c r="A125" s="39">
        <v>69</v>
      </c>
      <c r="B125" s="44" t="s">
        <v>716</v>
      </c>
      <c r="C125" s="44" t="s">
        <v>654</v>
      </c>
      <c r="D125" s="44" t="s">
        <v>835</v>
      </c>
      <c r="E125" s="44">
        <v>825000</v>
      </c>
      <c r="F125" s="39">
        <f t="shared" si="19"/>
        <v>611189</v>
      </c>
      <c r="G125" s="44">
        <v>213811</v>
      </c>
      <c r="H125" s="44" t="s">
        <v>569</v>
      </c>
      <c r="I125" s="44" t="s">
        <v>635</v>
      </c>
      <c r="J125" s="44" t="s">
        <v>637</v>
      </c>
      <c r="K125" s="39"/>
      <c r="L125" s="43">
        <v>3.1E-2</v>
      </c>
      <c r="M125" s="39">
        <v>0</v>
      </c>
      <c r="N125" s="43">
        <f t="shared" ref="N125:N174" si="20">L125-M125</f>
        <v>3.1E-2</v>
      </c>
      <c r="O125" s="42">
        <f t="shared" ref="O125:O174" si="21">G125*N125</f>
        <v>6628.1409999999996</v>
      </c>
      <c r="P125" s="42">
        <f t="shared" ref="P125:P174" si="22">O125*5%</f>
        <v>331.40705000000003</v>
      </c>
      <c r="Q125" s="42">
        <f t="shared" ref="Q125:Q174" si="23">O125-P125</f>
        <v>6296.7339499999998</v>
      </c>
      <c r="R125" s="39"/>
    </row>
    <row r="126" spans="1:18" x14ac:dyDescent="0.35">
      <c r="A126" s="39">
        <v>70</v>
      </c>
      <c r="B126" s="44" t="s">
        <v>717</v>
      </c>
      <c r="C126" s="44" t="s">
        <v>654</v>
      </c>
      <c r="D126" s="44" t="s">
        <v>587</v>
      </c>
      <c r="E126" s="44">
        <v>1700000</v>
      </c>
      <c r="F126" s="39">
        <f t="shared" si="19"/>
        <v>0</v>
      </c>
      <c r="G126" s="44">
        <v>1700000</v>
      </c>
      <c r="H126" s="44" t="s">
        <v>569</v>
      </c>
      <c r="I126" s="44" t="s">
        <v>635</v>
      </c>
      <c r="J126" s="44" t="s">
        <v>637</v>
      </c>
      <c r="K126" s="39"/>
      <c r="L126" s="43">
        <v>3.1E-2</v>
      </c>
      <c r="M126" s="39">
        <v>0</v>
      </c>
      <c r="N126" s="43">
        <f t="shared" si="20"/>
        <v>3.1E-2</v>
      </c>
      <c r="O126" s="42">
        <f t="shared" si="21"/>
        <v>52700</v>
      </c>
      <c r="P126" s="42">
        <f t="shared" si="22"/>
        <v>2635</v>
      </c>
      <c r="Q126" s="42">
        <f t="shared" si="23"/>
        <v>50065</v>
      </c>
      <c r="R126" s="39"/>
    </row>
    <row r="127" spans="1:18" x14ac:dyDescent="0.35">
      <c r="A127" s="39">
        <v>71</v>
      </c>
      <c r="B127" s="44" t="s">
        <v>718</v>
      </c>
      <c r="C127" s="44" t="s">
        <v>719</v>
      </c>
      <c r="D127" s="44" t="s">
        <v>836</v>
      </c>
      <c r="E127" s="44">
        <v>1000000</v>
      </c>
      <c r="F127" s="39">
        <f t="shared" si="19"/>
        <v>0</v>
      </c>
      <c r="G127" s="44">
        <v>1000000</v>
      </c>
      <c r="H127" s="44" t="s">
        <v>569</v>
      </c>
      <c r="I127" s="44" t="s">
        <v>635</v>
      </c>
      <c r="J127" s="44" t="s">
        <v>637</v>
      </c>
      <c r="K127" s="39"/>
      <c r="L127" s="43">
        <v>3.1E-2</v>
      </c>
      <c r="M127" s="39">
        <v>0</v>
      </c>
      <c r="N127" s="43">
        <f t="shared" si="20"/>
        <v>3.1E-2</v>
      </c>
      <c r="O127" s="42">
        <f t="shared" si="21"/>
        <v>31000</v>
      </c>
      <c r="P127" s="42">
        <f t="shared" si="22"/>
        <v>1550</v>
      </c>
      <c r="Q127" s="42">
        <f t="shared" si="23"/>
        <v>29450</v>
      </c>
      <c r="R127" s="39"/>
    </row>
    <row r="128" spans="1:18" x14ac:dyDescent="0.35">
      <c r="A128" s="39">
        <v>72</v>
      </c>
      <c r="B128" s="44" t="s">
        <v>720</v>
      </c>
      <c r="C128" s="44" t="s">
        <v>607</v>
      </c>
      <c r="D128" s="44" t="s">
        <v>837</v>
      </c>
      <c r="E128" s="44">
        <v>1529489</v>
      </c>
      <c r="F128" s="39">
        <f t="shared" si="19"/>
        <v>0</v>
      </c>
      <c r="G128" s="44">
        <v>1529489</v>
      </c>
      <c r="H128" s="44" t="s">
        <v>569</v>
      </c>
      <c r="I128" s="44" t="s">
        <v>635</v>
      </c>
      <c r="J128" s="44" t="s">
        <v>637</v>
      </c>
      <c r="K128" s="39"/>
      <c r="L128" s="43">
        <v>3.1E-2</v>
      </c>
      <c r="M128" s="39">
        <v>0</v>
      </c>
      <c r="N128" s="43">
        <f t="shared" si="20"/>
        <v>3.1E-2</v>
      </c>
      <c r="O128" s="42">
        <f t="shared" si="21"/>
        <v>47414.159</v>
      </c>
      <c r="P128" s="42">
        <f t="shared" si="22"/>
        <v>2370.70795</v>
      </c>
      <c r="Q128" s="42">
        <f t="shared" si="23"/>
        <v>45043.451050000003</v>
      </c>
      <c r="R128" s="39"/>
    </row>
    <row r="129" spans="1:18" x14ac:dyDescent="0.35">
      <c r="A129" s="39">
        <v>73</v>
      </c>
      <c r="B129" s="44" t="s">
        <v>721</v>
      </c>
      <c r="C129" s="44" t="s">
        <v>666</v>
      </c>
      <c r="D129" s="44" t="s">
        <v>838</v>
      </c>
      <c r="E129" s="44">
        <v>509830</v>
      </c>
      <c r="F129" s="39">
        <f t="shared" si="19"/>
        <v>0</v>
      </c>
      <c r="G129" s="44">
        <v>509830</v>
      </c>
      <c r="H129" s="44" t="s">
        <v>569</v>
      </c>
      <c r="I129" s="44" t="s">
        <v>635</v>
      </c>
      <c r="J129" s="44" t="s">
        <v>637</v>
      </c>
      <c r="K129" s="39"/>
      <c r="L129" s="43">
        <v>3.1E-2</v>
      </c>
      <c r="M129" s="39">
        <v>0</v>
      </c>
      <c r="N129" s="43">
        <f t="shared" si="20"/>
        <v>3.1E-2</v>
      </c>
      <c r="O129" s="42">
        <f t="shared" si="21"/>
        <v>15804.73</v>
      </c>
      <c r="P129" s="42">
        <f t="shared" si="22"/>
        <v>790.23649999999998</v>
      </c>
      <c r="Q129" s="42">
        <f t="shared" si="23"/>
        <v>15014.4935</v>
      </c>
      <c r="R129" s="39"/>
    </row>
    <row r="130" spans="1:18" x14ac:dyDescent="0.35">
      <c r="A130" s="39">
        <v>74</v>
      </c>
      <c r="B130" s="44" t="s">
        <v>722</v>
      </c>
      <c r="C130" s="44" t="s">
        <v>607</v>
      </c>
      <c r="D130" s="44" t="s">
        <v>839</v>
      </c>
      <c r="E130" s="44">
        <v>1000000</v>
      </c>
      <c r="F130" s="39">
        <f t="shared" si="19"/>
        <v>0</v>
      </c>
      <c r="G130" s="44">
        <v>1000000</v>
      </c>
      <c r="H130" s="44" t="s">
        <v>569</v>
      </c>
      <c r="I130" s="44" t="s">
        <v>635</v>
      </c>
      <c r="J130" s="44" t="s">
        <v>637</v>
      </c>
      <c r="K130" s="39"/>
      <c r="L130" s="43">
        <v>3.1E-2</v>
      </c>
      <c r="M130" s="39">
        <v>0</v>
      </c>
      <c r="N130" s="43">
        <f t="shared" si="20"/>
        <v>3.1E-2</v>
      </c>
      <c r="O130" s="42">
        <f t="shared" si="21"/>
        <v>31000</v>
      </c>
      <c r="P130" s="42">
        <f t="shared" si="22"/>
        <v>1550</v>
      </c>
      <c r="Q130" s="42">
        <f t="shared" si="23"/>
        <v>29450</v>
      </c>
      <c r="R130" s="39"/>
    </row>
    <row r="131" spans="1:18" x14ac:dyDescent="0.35">
      <c r="A131" s="39">
        <v>75</v>
      </c>
      <c r="B131" s="44" t="s">
        <v>723</v>
      </c>
      <c r="C131" s="44" t="s">
        <v>681</v>
      </c>
      <c r="D131" s="44" t="s">
        <v>141</v>
      </c>
      <c r="E131" s="44">
        <v>186000</v>
      </c>
      <c r="F131" s="39">
        <f t="shared" si="19"/>
        <v>0</v>
      </c>
      <c r="G131" s="44">
        <v>186000</v>
      </c>
      <c r="H131" s="44" t="s">
        <v>569</v>
      </c>
      <c r="I131" s="44" t="s">
        <v>635</v>
      </c>
      <c r="J131" s="44" t="s">
        <v>637</v>
      </c>
      <c r="K131" s="39"/>
      <c r="L131" s="43">
        <v>3.1E-2</v>
      </c>
      <c r="M131" s="39">
        <v>0</v>
      </c>
      <c r="N131" s="43">
        <f t="shared" si="20"/>
        <v>3.1E-2</v>
      </c>
      <c r="O131" s="42">
        <f t="shared" si="21"/>
        <v>5766</v>
      </c>
      <c r="P131" s="42">
        <f t="shared" si="22"/>
        <v>288.3</v>
      </c>
      <c r="Q131" s="42">
        <f t="shared" si="23"/>
        <v>5477.7</v>
      </c>
      <c r="R131" s="39"/>
    </row>
    <row r="132" spans="1:18" x14ac:dyDescent="0.35">
      <c r="A132" s="39">
        <v>76</v>
      </c>
      <c r="B132" s="44" t="s">
        <v>724</v>
      </c>
      <c r="C132" s="44" t="s">
        <v>657</v>
      </c>
      <c r="D132" s="44" t="s">
        <v>183</v>
      </c>
      <c r="E132" s="44">
        <v>2990000</v>
      </c>
      <c r="F132" s="39">
        <f t="shared" si="19"/>
        <v>0</v>
      </c>
      <c r="G132" s="44">
        <v>2990000</v>
      </c>
      <c r="H132" s="44" t="s">
        <v>569</v>
      </c>
      <c r="I132" s="44" t="s">
        <v>635</v>
      </c>
      <c r="J132" s="44" t="s">
        <v>637</v>
      </c>
      <c r="K132" s="39"/>
      <c r="L132" s="43">
        <v>3.1E-2</v>
      </c>
      <c r="M132" s="39">
        <v>0</v>
      </c>
      <c r="N132" s="43">
        <f t="shared" si="20"/>
        <v>3.1E-2</v>
      </c>
      <c r="O132" s="42">
        <f t="shared" si="21"/>
        <v>92690</v>
      </c>
      <c r="P132" s="42">
        <f t="shared" si="22"/>
        <v>4634.5</v>
      </c>
      <c r="Q132" s="42">
        <f t="shared" si="23"/>
        <v>88055.5</v>
      </c>
      <c r="R132" s="39"/>
    </row>
    <row r="133" spans="1:18" x14ac:dyDescent="0.35">
      <c r="A133" s="39">
        <v>77</v>
      </c>
      <c r="B133" s="44" t="s">
        <v>725</v>
      </c>
      <c r="C133" s="44" t="s">
        <v>666</v>
      </c>
      <c r="D133" s="44" t="s">
        <v>840</v>
      </c>
      <c r="E133" s="44">
        <v>642386</v>
      </c>
      <c r="F133" s="39">
        <f t="shared" si="19"/>
        <v>0</v>
      </c>
      <c r="G133" s="44">
        <v>642386</v>
      </c>
      <c r="H133" s="44" t="s">
        <v>569</v>
      </c>
      <c r="I133" s="44" t="s">
        <v>635</v>
      </c>
      <c r="J133" s="44" t="s">
        <v>637</v>
      </c>
      <c r="K133" s="39"/>
      <c r="L133" s="43">
        <v>3.1E-2</v>
      </c>
      <c r="M133" s="39">
        <v>0</v>
      </c>
      <c r="N133" s="43">
        <f t="shared" si="20"/>
        <v>3.1E-2</v>
      </c>
      <c r="O133" s="42">
        <f t="shared" si="21"/>
        <v>19913.966</v>
      </c>
      <c r="P133" s="42">
        <f t="shared" si="22"/>
        <v>995.69830000000002</v>
      </c>
      <c r="Q133" s="42">
        <f t="shared" si="23"/>
        <v>18918.2677</v>
      </c>
      <c r="R133" s="39"/>
    </row>
    <row r="134" spans="1:18" x14ac:dyDescent="0.35">
      <c r="A134" s="39">
        <v>78</v>
      </c>
      <c r="B134" s="44" t="s">
        <v>726</v>
      </c>
      <c r="C134" s="44" t="s">
        <v>654</v>
      </c>
      <c r="D134" s="44" t="s">
        <v>841</v>
      </c>
      <c r="E134" s="44">
        <v>1200000</v>
      </c>
      <c r="F134" s="39">
        <f t="shared" si="19"/>
        <v>0</v>
      </c>
      <c r="G134" s="44">
        <v>1200000</v>
      </c>
      <c r="H134" s="44" t="s">
        <v>569</v>
      </c>
      <c r="I134" s="44" t="s">
        <v>635</v>
      </c>
      <c r="J134" s="44" t="s">
        <v>637</v>
      </c>
      <c r="K134" s="39"/>
      <c r="L134" s="43">
        <v>3.1E-2</v>
      </c>
      <c r="M134" s="39">
        <v>0</v>
      </c>
      <c r="N134" s="43">
        <f t="shared" si="20"/>
        <v>3.1E-2</v>
      </c>
      <c r="O134" s="42">
        <f t="shared" si="21"/>
        <v>37200</v>
      </c>
      <c r="P134" s="42">
        <f t="shared" si="22"/>
        <v>1860</v>
      </c>
      <c r="Q134" s="42">
        <f t="shared" si="23"/>
        <v>35340</v>
      </c>
      <c r="R134" s="39"/>
    </row>
    <row r="135" spans="1:18" x14ac:dyDescent="0.35">
      <c r="A135" s="39">
        <v>79</v>
      </c>
      <c r="B135" s="44" t="s">
        <v>727</v>
      </c>
      <c r="C135" s="44" t="s">
        <v>690</v>
      </c>
      <c r="D135" s="44" t="s">
        <v>53</v>
      </c>
      <c r="E135" s="44">
        <v>500000</v>
      </c>
      <c r="F135" s="39">
        <f t="shared" si="19"/>
        <v>0</v>
      </c>
      <c r="G135" s="44">
        <v>500000</v>
      </c>
      <c r="H135" s="44" t="s">
        <v>569</v>
      </c>
      <c r="I135" s="44" t="s">
        <v>635</v>
      </c>
      <c r="J135" s="44" t="s">
        <v>637</v>
      </c>
      <c r="K135" s="39"/>
      <c r="L135" s="43">
        <v>3.1E-2</v>
      </c>
      <c r="M135" s="39">
        <v>0</v>
      </c>
      <c r="N135" s="43">
        <f t="shared" si="20"/>
        <v>3.1E-2</v>
      </c>
      <c r="O135" s="42">
        <f t="shared" si="21"/>
        <v>15500</v>
      </c>
      <c r="P135" s="42">
        <f t="shared" si="22"/>
        <v>775</v>
      </c>
      <c r="Q135" s="42">
        <f t="shared" si="23"/>
        <v>14725</v>
      </c>
      <c r="R135" s="39"/>
    </row>
    <row r="136" spans="1:18" x14ac:dyDescent="0.35">
      <c r="A136" s="39">
        <v>80</v>
      </c>
      <c r="B136" s="44" t="s">
        <v>728</v>
      </c>
      <c r="C136" s="44" t="s">
        <v>654</v>
      </c>
      <c r="D136" s="44" t="s">
        <v>243</v>
      </c>
      <c r="E136" s="44">
        <v>600000</v>
      </c>
      <c r="F136" s="39">
        <f t="shared" si="19"/>
        <v>0</v>
      </c>
      <c r="G136" s="44">
        <v>600000</v>
      </c>
      <c r="H136" s="44" t="s">
        <v>569</v>
      </c>
      <c r="I136" s="44" t="s">
        <v>635</v>
      </c>
      <c r="J136" s="44" t="s">
        <v>637</v>
      </c>
      <c r="K136" s="39"/>
      <c r="L136" s="43">
        <v>3.1E-2</v>
      </c>
      <c r="M136" s="39">
        <v>0</v>
      </c>
      <c r="N136" s="43">
        <f t="shared" si="20"/>
        <v>3.1E-2</v>
      </c>
      <c r="O136" s="42">
        <f t="shared" si="21"/>
        <v>18600</v>
      </c>
      <c r="P136" s="42">
        <f t="shared" si="22"/>
        <v>930</v>
      </c>
      <c r="Q136" s="42">
        <f t="shared" si="23"/>
        <v>17670</v>
      </c>
      <c r="R136" s="39"/>
    </row>
    <row r="137" spans="1:18" x14ac:dyDescent="0.35">
      <c r="A137" s="39">
        <v>81</v>
      </c>
      <c r="B137" s="44" t="s">
        <v>729</v>
      </c>
      <c r="C137" s="44" t="s">
        <v>611</v>
      </c>
      <c r="D137" s="44" t="s">
        <v>842</v>
      </c>
      <c r="E137" s="44">
        <v>500000</v>
      </c>
      <c r="F137" s="39">
        <f t="shared" si="19"/>
        <v>0</v>
      </c>
      <c r="G137" s="44">
        <v>500000</v>
      </c>
      <c r="H137" s="44" t="s">
        <v>569</v>
      </c>
      <c r="I137" s="44" t="s">
        <v>635</v>
      </c>
      <c r="J137" s="44" t="s">
        <v>637</v>
      </c>
      <c r="K137" s="39"/>
      <c r="L137" s="43">
        <v>3.1E-2</v>
      </c>
      <c r="M137" s="39">
        <v>0</v>
      </c>
      <c r="N137" s="43">
        <f t="shared" si="20"/>
        <v>3.1E-2</v>
      </c>
      <c r="O137" s="42">
        <f t="shared" si="21"/>
        <v>15500</v>
      </c>
      <c r="P137" s="42">
        <f t="shared" si="22"/>
        <v>775</v>
      </c>
      <c r="Q137" s="42">
        <f t="shared" si="23"/>
        <v>14725</v>
      </c>
      <c r="R137" s="39"/>
    </row>
    <row r="138" spans="1:18" x14ac:dyDescent="0.35">
      <c r="A138" s="39">
        <v>82</v>
      </c>
      <c r="B138" s="44" t="s">
        <v>730</v>
      </c>
      <c r="C138" s="44" t="s">
        <v>613</v>
      </c>
      <c r="D138" s="44" t="s">
        <v>843</v>
      </c>
      <c r="E138" s="44">
        <v>1000000</v>
      </c>
      <c r="F138" s="39">
        <f t="shared" si="19"/>
        <v>452726</v>
      </c>
      <c r="G138" s="44">
        <v>547274</v>
      </c>
      <c r="H138" s="44" t="s">
        <v>569</v>
      </c>
      <c r="I138" s="44" t="s">
        <v>635</v>
      </c>
      <c r="J138" s="44" t="s">
        <v>637</v>
      </c>
      <c r="K138" s="39"/>
      <c r="L138" s="43">
        <v>3.1E-2</v>
      </c>
      <c r="M138" s="39">
        <v>0</v>
      </c>
      <c r="N138" s="43">
        <f t="shared" si="20"/>
        <v>3.1E-2</v>
      </c>
      <c r="O138" s="42">
        <f t="shared" si="21"/>
        <v>16965.493999999999</v>
      </c>
      <c r="P138" s="42">
        <f t="shared" si="22"/>
        <v>848.27469999999994</v>
      </c>
      <c r="Q138" s="42">
        <f t="shared" si="23"/>
        <v>16117.219299999999</v>
      </c>
      <c r="R138" s="39"/>
    </row>
    <row r="139" spans="1:18" x14ac:dyDescent="0.35">
      <c r="A139" s="39">
        <v>83</v>
      </c>
      <c r="B139" s="44" t="s">
        <v>731</v>
      </c>
      <c r="C139" s="44" t="s">
        <v>613</v>
      </c>
      <c r="D139" s="44" t="s">
        <v>177</v>
      </c>
      <c r="E139" s="44">
        <v>300000</v>
      </c>
      <c r="F139" s="39">
        <f t="shared" si="19"/>
        <v>0</v>
      </c>
      <c r="G139" s="44">
        <v>300000</v>
      </c>
      <c r="H139" s="44" t="s">
        <v>569</v>
      </c>
      <c r="I139" s="44" t="s">
        <v>635</v>
      </c>
      <c r="J139" s="44" t="s">
        <v>637</v>
      </c>
      <c r="K139" s="39"/>
      <c r="L139" s="43">
        <v>3.1E-2</v>
      </c>
      <c r="M139" s="39">
        <v>0</v>
      </c>
      <c r="N139" s="43">
        <f t="shared" si="20"/>
        <v>3.1E-2</v>
      </c>
      <c r="O139" s="42">
        <f t="shared" si="21"/>
        <v>9300</v>
      </c>
      <c r="P139" s="42">
        <f t="shared" si="22"/>
        <v>465</v>
      </c>
      <c r="Q139" s="42">
        <f t="shared" si="23"/>
        <v>8835</v>
      </c>
      <c r="R139" s="39"/>
    </row>
    <row r="140" spans="1:18" x14ac:dyDescent="0.35">
      <c r="A140" s="39">
        <v>84</v>
      </c>
      <c r="B140" s="44" t="s">
        <v>732</v>
      </c>
      <c r="C140" s="44" t="s">
        <v>617</v>
      </c>
      <c r="D140" s="44" t="s">
        <v>844</v>
      </c>
      <c r="E140" s="44">
        <v>1500000</v>
      </c>
      <c r="F140" s="39">
        <f t="shared" si="19"/>
        <v>0</v>
      </c>
      <c r="G140" s="44">
        <v>1500000</v>
      </c>
      <c r="H140" s="44" t="s">
        <v>569</v>
      </c>
      <c r="I140" s="44" t="s">
        <v>635</v>
      </c>
      <c r="J140" s="44" t="s">
        <v>637</v>
      </c>
      <c r="K140" s="39"/>
      <c r="L140" s="43">
        <v>3.1E-2</v>
      </c>
      <c r="M140" s="39">
        <v>0</v>
      </c>
      <c r="N140" s="43">
        <f t="shared" si="20"/>
        <v>3.1E-2</v>
      </c>
      <c r="O140" s="42">
        <f t="shared" si="21"/>
        <v>46500</v>
      </c>
      <c r="P140" s="42">
        <f t="shared" si="22"/>
        <v>2325</v>
      </c>
      <c r="Q140" s="42">
        <f t="shared" si="23"/>
        <v>44175</v>
      </c>
      <c r="R140" s="39"/>
    </row>
    <row r="141" spans="1:18" x14ac:dyDescent="0.35">
      <c r="A141" s="39">
        <v>85</v>
      </c>
      <c r="B141" s="44" t="s">
        <v>733</v>
      </c>
      <c r="C141" s="44" t="s">
        <v>605</v>
      </c>
      <c r="D141" s="44" t="s">
        <v>845</v>
      </c>
      <c r="E141" s="44">
        <v>1300000</v>
      </c>
      <c r="F141" s="39">
        <f t="shared" si="19"/>
        <v>1063128</v>
      </c>
      <c r="G141" s="44">
        <v>236872</v>
      </c>
      <c r="H141" s="44" t="s">
        <v>569</v>
      </c>
      <c r="I141" s="44" t="s">
        <v>635</v>
      </c>
      <c r="J141" s="44" t="s">
        <v>637</v>
      </c>
      <c r="K141" s="39"/>
      <c r="L141" s="43">
        <v>3.1E-2</v>
      </c>
      <c r="M141" s="39">
        <v>0</v>
      </c>
      <c r="N141" s="43">
        <f t="shared" si="20"/>
        <v>3.1E-2</v>
      </c>
      <c r="O141" s="42">
        <f t="shared" si="21"/>
        <v>7343.0320000000002</v>
      </c>
      <c r="P141" s="42">
        <f t="shared" si="22"/>
        <v>367.15160000000003</v>
      </c>
      <c r="Q141" s="42">
        <f t="shared" si="23"/>
        <v>6975.8804</v>
      </c>
      <c r="R141" s="39"/>
    </row>
    <row r="142" spans="1:18" x14ac:dyDescent="0.35">
      <c r="A142" s="39">
        <v>86</v>
      </c>
      <c r="B142" s="44" t="s">
        <v>734</v>
      </c>
      <c r="C142" s="44" t="s">
        <v>622</v>
      </c>
      <c r="D142" s="44" t="s">
        <v>846</v>
      </c>
      <c r="E142" s="44">
        <v>552000</v>
      </c>
      <c r="F142" s="39">
        <f t="shared" si="19"/>
        <v>266727</v>
      </c>
      <c r="G142" s="44">
        <v>285273</v>
      </c>
      <c r="H142" s="44" t="s">
        <v>569</v>
      </c>
      <c r="I142" s="44" t="s">
        <v>635</v>
      </c>
      <c r="J142" s="44" t="s">
        <v>637</v>
      </c>
      <c r="K142" s="39"/>
      <c r="L142" s="43">
        <v>3.1E-2</v>
      </c>
      <c r="M142" s="39">
        <v>0</v>
      </c>
      <c r="N142" s="43">
        <f t="shared" si="20"/>
        <v>3.1E-2</v>
      </c>
      <c r="O142" s="42">
        <f t="shared" si="21"/>
        <v>8843.4629999999997</v>
      </c>
      <c r="P142" s="42">
        <f t="shared" si="22"/>
        <v>442.17315000000002</v>
      </c>
      <c r="Q142" s="42">
        <f t="shared" si="23"/>
        <v>8401.2898499999992</v>
      </c>
      <c r="R142" s="39"/>
    </row>
    <row r="143" spans="1:18" x14ac:dyDescent="0.35">
      <c r="A143" s="39">
        <v>87</v>
      </c>
      <c r="B143" s="44" t="s">
        <v>735</v>
      </c>
      <c r="C143" s="44" t="s">
        <v>613</v>
      </c>
      <c r="D143" s="44" t="s">
        <v>847</v>
      </c>
      <c r="E143" s="44">
        <v>1500000</v>
      </c>
      <c r="F143" s="39">
        <f t="shared" si="19"/>
        <v>0</v>
      </c>
      <c r="G143" s="44">
        <v>1500000</v>
      </c>
      <c r="H143" s="44" t="s">
        <v>569</v>
      </c>
      <c r="I143" s="44" t="s">
        <v>635</v>
      </c>
      <c r="J143" s="44" t="s">
        <v>637</v>
      </c>
      <c r="K143" s="39"/>
      <c r="L143" s="43">
        <v>3.1E-2</v>
      </c>
      <c r="M143" s="39">
        <v>0</v>
      </c>
      <c r="N143" s="43">
        <f t="shared" si="20"/>
        <v>3.1E-2</v>
      </c>
      <c r="O143" s="42">
        <f t="shared" si="21"/>
        <v>46500</v>
      </c>
      <c r="P143" s="42">
        <f t="shared" si="22"/>
        <v>2325</v>
      </c>
      <c r="Q143" s="42">
        <f t="shared" si="23"/>
        <v>44175</v>
      </c>
      <c r="R143" s="39"/>
    </row>
    <row r="144" spans="1:18" x14ac:dyDescent="0.35">
      <c r="A144" s="39">
        <v>88</v>
      </c>
      <c r="B144" s="44" t="s">
        <v>736</v>
      </c>
      <c r="C144" s="44" t="s">
        <v>693</v>
      </c>
      <c r="D144" s="44" t="s">
        <v>848</v>
      </c>
      <c r="E144" s="44">
        <v>515499</v>
      </c>
      <c r="F144" s="39">
        <f t="shared" si="19"/>
        <v>0</v>
      </c>
      <c r="G144" s="44">
        <v>515499</v>
      </c>
      <c r="H144" s="44" t="s">
        <v>569</v>
      </c>
      <c r="I144" s="44" t="s">
        <v>635</v>
      </c>
      <c r="J144" s="44" t="s">
        <v>637</v>
      </c>
      <c r="K144" s="39"/>
      <c r="L144" s="43">
        <v>3.1E-2</v>
      </c>
      <c r="M144" s="39">
        <v>0</v>
      </c>
      <c r="N144" s="43">
        <f t="shared" si="20"/>
        <v>3.1E-2</v>
      </c>
      <c r="O144" s="42">
        <f t="shared" si="21"/>
        <v>15980.468999999999</v>
      </c>
      <c r="P144" s="42">
        <f t="shared" si="22"/>
        <v>799.02345000000003</v>
      </c>
      <c r="Q144" s="42">
        <f t="shared" si="23"/>
        <v>15181.445549999999</v>
      </c>
      <c r="R144" s="39"/>
    </row>
    <row r="145" spans="1:18" x14ac:dyDescent="0.35">
      <c r="A145" s="39">
        <v>89</v>
      </c>
      <c r="B145" s="44" t="s">
        <v>737</v>
      </c>
      <c r="C145" s="44" t="s">
        <v>671</v>
      </c>
      <c r="D145" s="44" t="s">
        <v>849</v>
      </c>
      <c r="E145" s="44">
        <v>710000</v>
      </c>
      <c r="F145" s="39">
        <f t="shared" si="19"/>
        <v>260208</v>
      </c>
      <c r="G145" s="44">
        <v>449792</v>
      </c>
      <c r="H145" s="44" t="s">
        <v>569</v>
      </c>
      <c r="I145" s="44" t="s">
        <v>635</v>
      </c>
      <c r="J145" s="44" t="s">
        <v>637</v>
      </c>
      <c r="K145" s="39"/>
      <c r="L145" s="43">
        <v>3.1E-2</v>
      </c>
      <c r="M145" s="39">
        <v>0</v>
      </c>
      <c r="N145" s="43">
        <f t="shared" si="20"/>
        <v>3.1E-2</v>
      </c>
      <c r="O145" s="42">
        <f t="shared" si="21"/>
        <v>13943.552</v>
      </c>
      <c r="P145" s="42">
        <f t="shared" si="22"/>
        <v>697.17759999999998</v>
      </c>
      <c r="Q145" s="42">
        <f t="shared" si="23"/>
        <v>13246.374400000001</v>
      </c>
      <c r="R145" s="39"/>
    </row>
    <row r="146" spans="1:18" x14ac:dyDescent="0.35">
      <c r="A146" s="39">
        <v>90</v>
      </c>
      <c r="B146" s="44" t="s">
        <v>738</v>
      </c>
      <c r="C146" s="44" t="s">
        <v>609</v>
      </c>
      <c r="D146" s="44" t="s">
        <v>850</v>
      </c>
      <c r="E146" s="44">
        <v>1000000</v>
      </c>
      <c r="F146" s="39">
        <f t="shared" si="19"/>
        <v>0</v>
      </c>
      <c r="G146" s="44">
        <v>1000000</v>
      </c>
      <c r="H146" s="44" t="s">
        <v>569</v>
      </c>
      <c r="I146" s="44" t="s">
        <v>635</v>
      </c>
      <c r="J146" s="44" t="s">
        <v>637</v>
      </c>
      <c r="K146" s="39"/>
      <c r="L146" s="43">
        <v>3.1E-2</v>
      </c>
      <c r="M146" s="39">
        <v>0</v>
      </c>
      <c r="N146" s="43">
        <f t="shared" si="20"/>
        <v>3.1E-2</v>
      </c>
      <c r="O146" s="42">
        <f t="shared" si="21"/>
        <v>31000</v>
      </c>
      <c r="P146" s="42">
        <f t="shared" si="22"/>
        <v>1550</v>
      </c>
      <c r="Q146" s="42">
        <f t="shared" si="23"/>
        <v>29450</v>
      </c>
      <c r="R146" s="39"/>
    </row>
    <row r="147" spans="1:18" x14ac:dyDescent="0.35">
      <c r="A147" s="39">
        <v>91</v>
      </c>
      <c r="B147" s="44" t="s">
        <v>739</v>
      </c>
      <c r="C147" s="44" t="s">
        <v>625</v>
      </c>
      <c r="D147" s="44" t="s">
        <v>851</v>
      </c>
      <c r="E147" s="44">
        <v>1500000</v>
      </c>
      <c r="F147" s="39">
        <f t="shared" si="19"/>
        <v>0</v>
      </c>
      <c r="G147" s="44">
        <v>1500000</v>
      </c>
      <c r="H147" s="44" t="s">
        <v>569</v>
      </c>
      <c r="I147" s="44" t="s">
        <v>635</v>
      </c>
      <c r="J147" s="44" t="s">
        <v>637</v>
      </c>
      <c r="K147" s="39"/>
      <c r="L147" s="43">
        <v>3.1E-2</v>
      </c>
      <c r="M147" s="39">
        <v>0</v>
      </c>
      <c r="N147" s="43">
        <f t="shared" si="20"/>
        <v>3.1E-2</v>
      </c>
      <c r="O147" s="42">
        <f t="shared" si="21"/>
        <v>46500</v>
      </c>
      <c r="P147" s="42">
        <f t="shared" si="22"/>
        <v>2325</v>
      </c>
      <c r="Q147" s="42">
        <f t="shared" si="23"/>
        <v>44175</v>
      </c>
      <c r="R147" s="39"/>
    </row>
    <row r="148" spans="1:18" x14ac:dyDescent="0.35">
      <c r="A148" s="39">
        <v>92</v>
      </c>
      <c r="B148" s="44" t="s">
        <v>740</v>
      </c>
      <c r="C148" s="44" t="s">
        <v>613</v>
      </c>
      <c r="D148" s="44" t="s">
        <v>162</v>
      </c>
      <c r="E148" s="44">
        <v>2450000</v>
      </c>
      <c r="F148" s="39">
        <f t="shared" si="19"/>
        <v>516882</v>
      </c>
      <c r="G148" s="44">
        <v>1933118</v>
      </c>
      <c r="H148" s="44" t="s">
        <v>569</v>
      </c>
      <c r="I148" s="44" t="s">
        <v>635</v>
      </c>
      <c r="J148" s="44" t="s">
        <v>637</v>
      </c>
      <c r="K148" s="39"/>
      <c r="L148" s="43">
        <v>3.1E-2</v>
      </c>
      <c r="M148" s="39">
        <v>0</v>
      </c>
      <c r="N148" s="43">
        <f t="shared" si="20"/>
        <v>3.1E-2</v>
      </c>
      <c r="O148" s="42">
        <f t="shared" si="21"/>
        <v>59926.658000000003</v>
      </c>
      <c r="P148" s="42">
        <f t="shared" si="22"/>
        <v>2996.3329000000003</v>
      </c>
      <c r="Q148" s="42">
        <f t="shared" si="23"/>
        <v>56930.325100000002</v>
      </c>
      <c r="R148" s="39"/>
    </row>
    <row r="149" spans="1:18" x14ac:dyDescent="0.35">
      <c r="A149" s="39">
        <v>93</v>
      </c>
      <c r="B149" s="44" t="s">
        <v>741</v>
      </c>
      <c r="C149" s="44" t="s">
        <v>719</v>
      </c>
      <c r="D149" s="44" t="s">
        <v>852</v>
      </c>
      <c r="E149" s="44">
        <v>1025500</v>
      </c>
      <c r="F149" s="39">
        <f t="shared" si="19"/>
        <v>0</v>
      </c>
      <c r="G149" s="44">
        <v>1025500</v>
      </c>
      <c r="H149" s="44" t="s">
        <v>569</v>
      </c>
      <c r="I149" s="44" t="s">
        <v>635</v>
      </c>
      <c r="J149" s="44" t="s">
        <v>637</v>
      </c>
      <c r="K149" s="39"/>
      <c r="L149" s="43">
        <v>3.1E-2</v>
      </c>
      <c r="M149" s="39">
        <v>0</v>
      </c>
      <c r="N149" s="43">
        <f t="shared" si="20"/>
        <v>3.1E-2</v>
      </c>
      <c r="O149" s="42">
        <f t="shared" si="21"/>
        <v>31790.5</v>
      </c>
      <c r="P149" s="42">
        <f t="shared" si="22"/>
        <v>1589.5250000000001</v>
      </c>
      <c r="Q149" s="42">
        <f t="shared" si="23"/>
        <v>30200.974999999999</v>
      </c>
      <c r="R149" s="39"/>
    </row>
    <row r="150" spans="1:18" x14ac:dyDescent="0.35">
      <c r="A150" s="39">
        <v>94</v>
      </c>
      <c r="B150" s="44" t="s">
        <v>742</v>
      </c>
      <c r="C150" s="44" t="s">
        <v>719</v>
      </c>
      <c r="D150" s="44" t="s">
        <v>121</v>
      </c>
      <c r="E150" s="44">
        <v>565676</v>
      </c>
      <c r="F150" s="39">
        <f t="shared" si="19"/>
        <v>0</v>
      </c>
      <c r="G150" s="44">
        <v>565676</v>
      </c>
      <c r="H150" s="44" t="s">
        <v>569</v>
      </c>
      <c r="I150" s="44" t="s">
        <v>635</v>
      </c>
      <c r="J150" s="44" t="s">
        <v>637</v>
      </c>
      <c r="K150" s="39"/>
      <c r="L150" s="43">
        <v>3.1E-2</v>
      </c>
      <c r="M150" s="39">
        <v>0</v>
      </c>
      <c r="N150" s="43">
        <f t="shared" si="20"/>
        <v>3.1E-2</v>
      </c>
      <c r="O150" s="42">
        <f t="shared" si="21"/>
        <v>17535.955999999998</v>
      </c>
      <c r="P150" s="42">
        <f t="shared" si="22"/>
        <v>876.79779999999994</v>
      </c>
      <c r="Q150" s="42">
        <f t="shared" si="23"/>
        <v>16659.158199999998</v>
      </c>
      <c r="R150" s="39"/>
    </row>
    <row r="151" spans="1:18" x14ac:dyDescent="0.35">
      <c r="A151" s="39">
        <v>95</v>
      </c>
      <c r="B151" s="44" t="s">
        <v>743</v>
      </c>
      <c r="C151" s="44" t="s">
        <v>681</v>
      </c>
      <c r="D151" s="44" t="s">
        <v>853</v>
      </c>
      <c r="E151" s="44">
        <v>1500000</v>
      </c>
      <c r="F151" s="39">
        <f t="shared" si="19"/>
        <v>388420</v>
      </c>
      <c r="G151" s="44">
        <v>1111580</v>
      </c>
      <c r="H151" s="44" t="s">
        <v>569</v>
      </c>
      <c r="I151" s="44" t="s">
        <v>635</v>
      </c>
      <c r="J151" s="44" t="s">
        <v>637</v>
      </c>
      <c r="K151" s="39"/>
      <c r="L151" s="43">
        <v>3.1E-2</v>
      </c>
      <c r="M151" s="39">
        <v>0</v>
      </c>
      <c r="N151" s="43">
        <f t="shared" si="20"/>
        <v>3.1E-2</v>
      </c>
      <c r="O151" s="42">
        <f t="shared" si="21"/>
        <v>34458.980000000003</v>
      </c>
      <c r="P151" s="42">
        <f t="shared" si="22"/>
        <v>1722.9490000000003</v>
      </c>
      <c r="Q151" s="42">
        <f t="shared" si="23"/>
        <v>32736.031000000003</v>
      </c>
      <c r="R151" s="39"/>
    </row>
    <row r="152" spans="1:18" x14ac:dyDescent="0.35">
      <c r="A152" s="39">
        <v>96</v>
      </c>
      <c r="B152" s="44" t="s">
        <v>744</v>
      </c>
      <c r="C152" s="44" t="s">
        <v>644</v>
      </c>
      <c r="D152" s="44" t="s">
        <v>854</v>
      </c>
      <c r="E152" s="44">
        <v>1180000</v>
      </c>
      <c r="F152" s="39">
        <f t="shared" si="19"/>
        <v>166287</v>
      </c>
      <c r="G152" s="44">
        <v>1013713</v>
      </c>
      <c r="H152" s="44" t="s">
        <v>569</v>
      </c>
      <c r="I152" s="44" t="s">
        <v>635</v>
      </c>
      <c r="J152" s="44" t="s">
        <v>637</v>
      </c>
      <c r="K152" s="39"/>
      <c r="L152" s="43">
        <v>3.1E-2</v>
      </c>
      <c r="M152" s="39">
        <v>0</v>
      </c>
      <c r="N152" s="43">
        <f t="shared" si="20"/>
        <v>3.1E-2</v>
      </c>
      <c r="O152" s="42">
        <f t="shared" si="21"/>
        <v>31425.102999999999</v>
      </c>
      <c r="P152" s="42">
        <f t="shared" si="22"/>
        <v>1571.25515</v>
      </c>
      <c r="Q152" s="42">
        <f t="shared" si="23"/>
        <v>29853.847849999998</v>
      </c>
      <c r="R152" s="39"/>
    </row>
    <row r="153" spans="1:18" x14ac:dyDescent="0.35">
      <c r="A153" s="39">
        <v>97</v>
      </c>
      <c r="B153" s="44" t="s">
        <v>745</v>
      </c>
      <c r="C153" s="44" t="s">
        <v>607</v>
      </c>
      <c r="D153" s="44" t="s">
        <v>855</v>
      </c>
      <c r="E153" s="44">
        <v>1070000</v>
      </c>
      <c r="F153" s="39">
        <f t="shared" si="19"/>
        <v>0</v>
      </c>
      <c r="G153" s="44">
        <v>1070000</v>
      </c>
      <c r="H153" s="44" t="s">
        <v>569</v>
      </c>
      <c r="I153" s="44" t="s">
        <v>635</v>
      </c>
      <c r="J153" s="44" t="s">
        <v>637</v>
      </c>
      <c r="K153" s="39"/>
      <c r="L153" s="43">
        <v>3.1E-2</v>
      </c>
      <c r="M153" s="39">
        <v>0</v>
      </c>
      <c r="N153" s="43">
        <f t="shared" si="20"/>
        <v>3.1E-2</v>
      </c>
      <c r="O153" s="42">
        <f t="shared" si="21"/>
        <v>33170</v>
      </c>
      <c r="P153" s="42">
        <f t="shared" si="22"/>
        <v>1658.5</v>
      </c>
      <c r="Q153" s="42">
        <f t="shared" si="23"/>
        <v>31511.5</v>
      </c>
      <c r="R153" s="39"/>
    </row>
    <row r="154" spans="1:18" x14ac:dyDescent="0.35">
      <c r="A154" s="39">
        <v>98</v>
      </c>
      <c r="B154" s="44" t="s">
        <v>746</v>
      </c>
      <c r="C154" s="44" t="s">
        <v>671</v>
      </c>
      <c r="D154" s="44" t="s">
        <v>233</v>
      </c>
      <c r="E154" s="44">
        <v>1500000</v>
      </c>
      <c r="F154" s="39">
        <f t="shared" si="19"/>
        <v>0</v>
      </c>
      <c r="G154" s="44">
        <v>1500000</v>
      </c>
      <c r="H154" s="44" t="s">
        <v>569</v>
      </c>
      <c r="I154" s="44" t="s">
        <v>635</v>
      </c>
      <c r="J154" s="44" t="s">
        <v>637</v>
      </c>
      <c r="K154" s="39"/>
      <c r="L154" s="43">
        <v>3.1E-2</v>
      </c>
      <c r="M154" s="39">
        <v>0</v>
      </c>
      <c r="N154" s="43">
        <f t="shared" si="20"/>
        <v>3.1E-2</v>
      </c>
      <c r="O154" s="42">
        <f t="shared" si="21"/>
        <v>46500</v>
      </c>
      <c r="P154" s="42">
        <f t="shared" si="22"/>
        <v>2325</v>
      </c>
      <c r="Q154" s="42">
        <f t="shared" si="23"/>
        <v>44175</v>
      </c>
      <c r="R154" s="39"/>
    </row>
    <row r="155" spans="1:18" x14ac:dyDescent="0.35">
      <c r="A155" s="39">
        <v>99</v>
      </c>
      <c r="B155" s="44" t="s">
        <v>747</v>
      </c>
      <c r="C155" s="44" t="s">
        <v>719</v>
      </c>
      <c r="D155" s="44" t="s">
        <v>856</v>
      </c>
      <c r="E155" s="44">
        <v>1000000</v>
      </c>
      <c r="F155" s="39">
        <f t="shared" si="19"/>
        <v>0</v>
      </c>
      <c r="G155" s="44">
        <v>1000000</v>
      </c>
      <c r="H155" s="44" t="s">
        <v>569</v>
      </c>
      <c r="I155" s="44" t="s">
        <v>635</v>
      </c>
      <c r="J155" s="44" t="s">
        <v>637</v>
      </c>
      <c r="K155" s="39"/>
      <c r="L155" s="43">
        <v>3.1E-2</v>
      </c>
      <c r="M155" s="39">
        <v>0</v>
      </c>
      <c r="N155" s="43">
        <f t="shared" si="20"/>
        <v>3.1E-2</v>
      </c>
      <c r="O155" s="42">
        <f t="shared" si="21"/>
        <v>31000</v>
      </c>
      <c r="P155" s="42">
        <f t="shared" si="22"/>
        <v>1550</v>
      </c>
      <c r="Q155" s="42">
        <f t="shared" si="23"/>
        <v>29450</v>
      </c>
      <c r="R155" s="39"/>
    </row>
    <row r="156" spans="1:18" x14ac:dyDescent="0.35">
      <c r="A156" s="39">
        <v>100</v>
      </c>
      <c r="B156" s="44" t="s">
        <v>748</v>
      </c>
      <c r="C156" s="44" t="s">
        <v>690</v>
      </c>
      <c r="D156" s="44" t="s">
        <v>57</v>
      </c>
      <c r="E156" s="44">
        <v>505961</v>
      </c>
      <c r="F156" s="39">
        <f t="shared" si="19"/>
        <v>0</v>
      </c>
      <c r="G156" s="44">
        <v>505961</v>
      </c>
      <c r="H156" s="44" t="s">
        <v>569</v>
      </c>
      <c r="I156" s="44" t="s">
        <v>635</v>
      </c>
      <c r="J156" s="44" t="s">
        <v>637</v>
      </c>
      <c r="K156" s="39"/>
      <c r="L156" s="43">
        <v>3.1E-2</v>
      </c>
      <c r="M156" s="39">
        <v>0</v>
      </c>
      <c r="N156" s="43">
        <f t="shared" si="20"/>
        <v>3.1E-2</v>
      </c>
      <c r="O156" s="42">
        <f t="shared" si="21"/>
        <v>15684.790999999999</v>
      </c>
      <c r="P156" s="42">
        <f t="shared" si="22"/>
        <v>784.23955000000001</v>
      </c>
      <c r="Q156" s="42">
        <f t="shared" si="23"/>
        <v>14900.551449999999</v>
      </c>
      <c r="R156" s="39"/>
    </row>
    <row r="157" spans="1:18" x14ac:dyDescent="0.35">
      <c r="A157" s="39">
        <v>101</v>
      </c>
      <c r="B157" s="44" t="s">
        <v>749</v>
      </c>
      <c r="C157" s="44" t="s">
        <v>607</v>
      </c>
      <c r="D157" s="44" t="s">
        <v>291</v>
      </c>
      <c r="E157" s="44">
        <v>1000000</v>
      </c>
      <c r="F157" s="39">
        <f t="shared" si="19"/>
        <v>0</v>
      </c>
      <c r="G157" s="44">
        <v>1000000</v>
      </c>
      <c r="H157" s="44" t="s">
        <v>569</v>
      </c>
      <c r="I157" s="44" t="s">
        <v>635</v>
      </c>
      <c r="J157" s="44" t="s">
        <v>637</v>
      </c>
      <c r="K157" s="39"/>
      <c r="L157" s="43">
        <v>3.1E-2</v>
      </c>
      <c r="M157" s="39">
        <v>0</v>
      </c>
      <c r="N157" s="43">
        <f t="shared" si="20"/>
        <v>3.1E-2</v>
      </c>
      <c r="O157" s="42">
        <f t="shared" si="21"/>
        <v>31000</v>
      </c>
      <c r="P157" s="42">
        <f t="shared" si="22"/>
        <v>1550</v>
      </c>
      <c r="Q157" s="42">
        <f t="shared" si="23"/>
        <v>29450</v>
      </c>
      <c r="R157" s="39"/>
    </row>
    <row r="158" spans="1:18" x14ac:dyDescent="0.35">
      <c r="A158" s="39">
        <v>102</v>
      </c>
      <c r="B158" s="44" t="s">
        <v>750</v>
      </c>
      <c r="C158" s="44" t="s">
        <v>708</v>
      </c>
      <c r="D158" s="44" t="s">
        <v>197</v>
      </c>
      <c r="E158" s="44">
        <v>1100000</v>
      </c>
      <c r="F158" s="39">
        <f t="shared" si="19"/>
        <v>355017</v>
      </c>
      <c r="G158" s="44">
        <v>744983</v>
      </c>
      <c r="H158" s="44" t="s">
        <v>569</v>
      </c>
      <c r="I158" s="44" t="s">
        <v>635</v>
      </c>
      <c r="J158" s="44" t="s">
        <v>637</v>
      </c>
      <c r="K158" s="39"/>
      <c r="L158" s="43">
        <v>3.1E-2</v>
      </c>
      <c r="M158" s="39">
        <v>0</v>
      </c>
      <c r="N158" s="43">
        <f t="shared" si="20"/>
        <v>3.1E-2</v>
      </c>
      <c r="O158" s="42">
        <f t="shared" si="21"/>
        <v>23094.472999999998</v>
      </c>
      <c r="P158" s="42">
        <f t="shared" si="22"/>
        <v>1154.7236499999999</v>
      </c>
      <c r="Q158" s="42">
        <f t="shared" si="23"/>
        <v>21939.749349999998</v>
      </c>
      <c r="R158" s="39"/>
    </row>
    <row r="159" spans="1:18" x14ac:dyDescent="0.35">
      <c r="A159" s="39">
        <v>103</v>
      </c>
      <c r="B159" s="44" t="s">
        <v>751</v>
      </c>
      <c r="C159" s="44" t="s">
        <v>673</v>
      </c>
      <c r="D159" s="44" t="s">
        <v>152</v>
      </c>
      <c r="E159" s="44">
        <v>712292</v>
      </c>
      <c r="F159" s="39">
        <f t="shared" si="19"/>
        <v>0</v>
      </c>
      <c r="G159" s="44">
        <v>712292</v>
      </c>
      <c r="H159" s="44" t="s">
        <v>569</v>
      </c>
      <c r="I159" s="44" t="s">
        <v>635</v>
      </c>
      <c r="J159" s="44" t="s">
        <v>637</v>
      </c>
      <c r="K159" s="39"/>
      <c r="L159" s="43">
        <v>3.1E-2</v>
      </c>
      <c r="M159" s="39">
        <v>0</v>
      </c>
      <c r="N159" s="43">
        <f t="shared" si="20"/>
        <v>3.1E-2</v>
      </c>
      <c r="O159" s="42">
        <f t="shared" si="21"/>
        <v>22081.052</v>
      </c>
      <c r="P159" s="42">
        <f t="shared" si="22"/>
        <v>1104.0526</v>
      </c>
      <c r="Q159" s="42">
        <f t="shared" si="23"/>
        <v>20976.999400000001</v>
      </c>
      <c r="R159" s="39"/>
    </row>
    <row r="160" spans="1:18" x14ac:dyDescent="0.35">
      <c r="A160" s="39">
        <v>104</v>
      </c>
      <c r="B160" s="44" t="s">
        <v>752</v>
      </c>
      <c r="C160" s="44" t="s">
        <v>684</v>
      </c>
      <c r="D160" s="44" t="s">
        <v>20</v>
      </c>
      <c r="E160" s="44">
        <v>1500000</v>
      </c>
      <c r="F160" s="39">
        <f t="shared" si="19"/>
        <v>1087301</v>
      </c>
      <c r="G160" s="44">
        <v>412699</v>
      </c>
      <c r="H160" s="44" t="s">
        <v>569</v>
      </c>
      <c r="I160" s="44" t="s">
        <v>635</v>
      </c>
      <c r="J160" s="44" t="s">
        <v>637</v>
      </c>
      <c r="K160" s="39"/>
      <c r="L160" s="43">
        <v>3.1E-2</v>
      </c>
      <c r="M160" s="39">
        <v>0</v>
      </c>
      <c r="N160" s="43">
        <f t="shared" si="20"/>
        <v>3.1E-2</v>
      </c>
      <c r="O160" s="42">
        <f t="shared" si="21"/>
        <v>12793.669</v>
      </c>
      <c r="P160" s="42">
        <f t="shared" si="22"/>
        <v>639.68344999999999</v>
      </c>
      <c r="Q160" s="42">
        <f t="shared" si="23"/>
        <v>12153.985549999999</v>
      </c>
      <c r="R160" s="39"/>
    </row>
    <row r="161" spans="1:18" x14ac:dyDescent="0.35">
      <c r="A161" s="39">
        <v>105</v>
      </c>
      <c r="B161" s="44" t="s">
        <v>753</v>
      </c>
      <c r="C161" s="44" t="s">
        <v>719</v>
      </c>
      <c r="D161" s="44" t="s">
        <v>129</v>
      </c>
      <c r="E161" s="44">
        <v>1000000</v>
      </c>
      <c r="F161" s="39">
        <f t="shared" si="19"/>
        <v>0</v>
      </c>
      <c r="G161" s="44">
        <v>1000000</v>
      </c>
      <c r="H161" s="44" t="s">
        <v>569</v>
      </c>
      <c r="I161" s="44" t="s">
        <v>19</v>
      </c>
      <c r="J161" s="44" t="s">
        <v>637</v>
      </c>
      <c r="K161" s="39"/>
      <c r="L161" s="43">
        <v>3.2500000000000001E-2</v>
      </c>
      <c r="M161" s="39">
        <v>0</v>
      </c>
      <c r="N161" s="43">
        <f t="shared" si="20"/>
        <v>3.2500000000000001E-2</v>
      </c>
      <c r="O161" s="42">
        <f t="shared" si="21"/>
        <v>32500</v>
      </c>
      <c r="P161" s="42">
        <f t="shared" si="22"/>
        <v>1625</v>
      </c>
      <c r="Q161" s="42">
        <f t="shared" si="23"/>
        <v>30875</v>
      </c>
      <c r="R161" s="39"/>
    </row>
    <row r="162" spans="1:18" x14ac:dyDescent="0.35">
      <c r="A162" s="39">
        <v>106</v>
      </c>
      <c r="B162" s="44" t="s">
        <v>754</v>
      </c>
      <c r="C162" s="44" t="s">
        <v>693</v>
      </c>
      <c r="D162" s="44" t="s">
        <v>567</v>
      </c>
      <c r="E162" s="44">
        <v>950000</v>
      </c>
      <c r="F162" s="39">
        <f t="shared" si="19"/>
        <v>426377</v>
      </c>
      <c r="G162" s="44">
        <v>523623</v>
      </c>
      <c r="H162" s="44" t="s">
        <v>569</v>
      </c>
      <c r="I162" s="44" t="s">
        <v>45</v>
      </c>
      <c r="J162" s="44" t="s">
        <v>637</v>
      </c>
      <c r="K162" s="39" t="s">
        <v>602</v>
      </c>
      <c r="L162" s="43">
        <v>3.2500000000000001E-2</v>
      </c>
      <c r="M162" s="43">
        <v>2.5000000000000001E-3</v>
      </c>
      <c r="N162" s="43">
        <f t="shared" si="20"/>
        <v>3.0000000000000002E-2</v>
      </c>
      <c r="O162" s="42">
        <f t="shared" si="21"/>
        <v>15708.69</v>
      </c>
      <c r="P162" s="42">
        <f t="shared" si="22"/>
        <v>785.43450000000007</v>
      </c>
      <c r="Q162" s="42">
        <f t="shared" si="23"/>
        <v>14923.255500000001</v>
      </c>
      <c r="R162" s="39"/>
    </row>
    <row r="163" spans="1:18" x14ac:dyDescent="0.35">
      <c r="A163" s="39">
        <v>107</v>
      </c>
      <c r="B163" s="44" t="s">
        <v>755</v>
      </c>
      <c r="C163" s="44" t="s">
        <v>684</v>
      </c>
      <c r="D163" s="44" t="s">
        <v>857</v>
      </c>
      <c r="E163" s="44">
        <v>500000</v>
      </c>
      <c r="F163" s="39">
        <f t="shared" si="19"/>
        <v>0</v>
      </c>
      <c r="G163" s="44">
        <v>500000</v>
      </c>
      <c r="H163" s="44" t="s">
        <v>569</v>
      </c>
      <c r="I163" s="44" t="s">
        <v>19</v>
      </c>
      <c r="J163" s="44" t="s">
        <v>637</v>
      </c>
      <c r="K163" s="39"/>
      <c r="L163" s="43">
        <v>3.2500000000000001E-2</v>
      </c>
      <c r="M163" s="39">
        <v>0</v>
      </c>
      <c r="N163" s="43">
        <f t="shared" si="20"/>
        <v>3.2500000000000001E-2</v>
      </c>
      <c r="O163" s="42">
        <f t="shared" si="21"/>
        <v>16250</v>
      </c>
      <c r="P163" s="42">
        <f t="shared" si="22"/>
        <v>812.5</v>
      </c>
      <c r="Q163" s="42">
        <f t="shared" si="23"/>
        <v>15437.5</v>
      </c>
      <c r="R163" s="39"/>
    </row>
    <row r="164" spans="1:18" x14ac:dyDescent="0.35">
      <c r="A164" s="39">
        <v>108</v>
      </c>
      <c r="B164" s="44" t="s">
        <v>756</v>
      </c>
      <c r="C164" s="44" t="s">
        <v>666</v>
      </c>
      <c r="D164" s="44" t="s">
        <v>858</v>
      </c>
      <c r="E164" s="44">
        <v>1000000</v>
      </c>
      <c r="F164" s="39">
        <f t="shared" si="19"/>
        <v>0</v>
      </c>
      <c r="G164" s="44">
        <v>1000000</v>
      </c>
      <c r="H164" s="44" t="s">
        <v>569</v>
      </c>
      <c r="I164" s="44" t="s">
        <v>151</v>
      </c>
      <c r="J164" s="44" t="s">
        <v>637</v>
      </c>
      <c r="K164" s="39"/>
      <c r="L164" s="43">
        <v>3.2500000000000001E-2</v>
      </c>
      <c r="M164" s="39">
        <v>0</v>
      </c>
      <c r="N164" s="43">
        <f t="shared" si="20"/>
        <v>3.2500000000000001E-2</v>
      </c>
      <c r="O164" s="42">
        <f t="shared" si="21"/>
        <v>32500</v>
      </c>
      <c r="P164" s="42">
        <f t="shared" si="22"/>
        <v>1625</v>
      </c>
      <c r="Q164" s="42">
        <f t="shared" si="23"/>
        <v>30875</v>
      </c>
      <c r="R164" s="39"/>
    </row>
    <row r="165" spans="1:18" x14ac:dyDescent="0.35">
      <c r="A165" s="39">
        <v>109</v>
      </c>
      <c r="B165" s="44" t="s">
        <v>757</v>
      </c>
      <c r="C165" s="44" t="s">
        <v>684</v>
      </c>
      <c r="D165" s="44" t="s">
        <v>859</v>
      </c>
      <c r="E165" s="44">
        <v>1200000</v>
      </c>
      <c r="F165" s="39">
        <f t="shared" si="19"/>
        <v>898577</v>
      </c>
      <c r="G165" s="44">
        <v>301423</v>
      </c>
      <c r="H165" s="44" t="s">
        <v>569</v>
      </c>
      <c r="I165" s="44" t="s">
        <v>16</v>
      </c>
      <c r="J165" s="44" t="s">
        <v>637</v>
      </c>
      <c r="K165" s="39"/>
      <c r="L165" s="43">
        <v>3.2500000000000001E-2</v>
      </c>
      <c r="M165" s="39">
        <v>0</v>
      </c>
      <c r="N165" s="43">
        <f t="shared" si="20"/>
        <v>3.2500000000000001E-2</v>
      </c>
      <c r="O165" s="42">
        <f t="shared" si="21"/>
        <v>9796.2474999999995</v>
      </c>
      <c r="P165" s="42">
        <f t="shared" si="22"/>
        <v>489.81237499999997</v>
      </c>
      <c r="Q165" s="42">
        <f t="shared" si="23"/>
        <v>9306.435125</v>
      </c>
      <c r="R165" s="39"/>
    </row>
    <row r="166" spans="1:18" x14ac:dyDescent="0.35">
      <c r="A166" s="39">
        <v>110</v>
      </c>
      <c r="B166" s="44" t="s">
        <v>758</v>
      </c>
      <c r="C166" s="44" t="s">
        <v>693</v>
      </c>
      <c r="D166" s="44" t="s">
        <v>860</v>
      </c>
      <c r="E166" s="44">
        <v>100000</v>
      </c>
      <c r="F166" s="39">
        <f t="shared" si="19"/>
        <v>0</v>
      </c>
      <c r="G166" s="44">
        <v>100000</v>
      </c>
      <c r="H166" s="44" t="s">
        <v>569</v>
      </c>
      <c r="I166" s="44" t="s">
        <v>878</v>
      </c>
      <c r="J166" s="44" t="s">
        <v>637</v>
      </c>
      <c r="K166" s="39"/>
      <c r="L166" s="43">
        <v>3.2500000000000001E-2</v>
      </c>
      <c r="M166" s="39">
        <v>0</v>
      </c>
      <c r="N166" s="43">
        <f t="shared" si="20"/>
        <v>3.2500000000000001E-2</v>
      </c>
      <c r="O166" s="42">
        <f t="shared" si="21"/>
        <v>3250</v>
      </c>
      <c r="P166" s="42">
        <f t="shared" si="22"/>
        <v>162.5</v>
      </c>
      <c r="Q166" s="42">
        <f t="shared" si="23"/>
        <v>3087.5</v>
      </c>
      <c r="R166" s="39"/>
    </row>
    <row r="167" spans="1:18" x14ac:dyDescent="0.35">
      <c r="A167" s="39">
        <v>111</v>
      </c>
      <c r="B167" s="44" t="s">
        <v>759</v>
      </c>
      <c r="C167" s="44" t="s">
        <v>657</v>
      </c>
      <c r="D167" s="44" t="s">
        <v>861</v>
      </c>
      <c r="E167" s="44">
        <v>1540000</v>
      </c>
      <c r="F167" s="39">
        <f t="shared" si="19"/>
        <v>0</v>
      </c>
      <c r="G167" s="44">
        <v>1540000</v>
      </c>
      <c r="H167" s="44" t="s">
        <v>569</v>
      </c>
      <c r="I167" s="44" t="s">
        <v>108</v>
      </c>
      <c r="J167" s="44" t="s">
        <v>637</v>
      </c>
      <c r="K167" s="39"/>
      <c r="L167" s="43">
        <v>3.2500000000000001E-2</v>
      </c>
      <c r="M167" s="39">
        <v>0</v>
      </c>
      <c r="N167" s="43">
        <f t="shared" si="20"/>
        <v>3.2500000000000001E-2</v>
      </c>
      <c r="O167" s="42">
        <f t="shared" si="21"/>
        <v>50050</v>
      </c>
      <c r="P167" s="42">
        <f t="shared" si="22"/>
        <v>2502.5</v>
      </c>
      <c r="Q167" s="42">
        <f t="shared" si="23"/>
        <v>47547.5</v>
      </c>
      <c r="R167" s="39"/>
    </row>
    <row r="168" spans="1:18" x14ac:dyDescent="0.35">
      <c r="A168" s="39">
        <v>112</v>
      </c>
      <c r="B168" s="44" t="s">
        <v>760</v>
      </c>
      <c r="C168" s="44" t="s">
        <v>675</v>
      </c>
      <c r="D168" s="44" t="s">
        <v>862</v>
      </c>
      <c r="E168" s="44">
        <v>1300000</v>
      </c>
      <c r="F168" s="39">
        <f t="shared" si="19"/>
        <v>0</v>
      </c>
      <c r="G168" s="44">
        <v>1300000</v>
      </c>
      <c r="H168" s="44" t="s">
        <v>569</v>
      </c>
      <c r="I168" s="44" t="s">
        <v>879</v>
      </c>
      <c r="J168" s="44" t="s">
        <v>637</v>
      </c>
      <c r="K168" s="39" t="s">
        <v>602</v>
      </c>
      <c r="L168" s="43">
        <v>3.2500000000000001E-2</v>
      </c>
      <c r="M168" s="43">
        <v>2.5000000000000001E-3</v>
      </c>
      <c r="N168" s="43">
        <f t="shared" si="20"/>
        <v>3.0000000000000002E-2</v>
      </c>
      <c r="O168" s="42">
        <f t="shared" si="21"/>
        <v>39000</v>
      </c>
      <c r="P168" s="42">
        <f t="shared" si="22"/>
        <v>1950</v>
      </c>
      <c r="Q168" s="42">
        <f t="shared" si="23"/>
        <v>37050</v>
      </c>
      <c r="R168" s="39"/>
    </row>
    <row r="169" spans="1:18" x14ac:dyDescent="0.35">
      <c r="A169" s="39">
        <v>113</v>
      </c>
      <c r="B169" s="44" t="s">
        <v>761</v>
      </c>
      <c r="C169" s="44" t="s">
        <v>622</v>
      </c>
      <c r="D169" s="44" t="s">
        <v>456</v>
      </c>
      <c r="E169" s="44">
        <v>885000</v>
      </c>
      <c r="F169" s="39">
        <f t="shared" si="19"/>
        <v>0</v>
      </c>
      <c r="G169" s="44">
        <v>885000</v>
      </c>
      <c r="H169" s="44" t="s">
        <v>569</v>
      </c>
      <c r="I169" s="44" t="s">
        <v>460</v>
      </c>
      <c r="J169" s="44" t="s">
        <v>637</v>
      </c>
      <c r="K169" s="39"/>
      <c r="L169" s="43">
        <v>3.2500000000000001E-2</v>
      </c>
      <c r="M169" s="39">
        <v>0</v>
      </c>
      <c r="N169" s="43">
        <f t="shared" si="20"/>
        <v>3.2500000000000001E-2</v>
      </c>
      <c r="O169" s="42">
        <f t="shared" si="21"/>
        <v>28762.5</v>
      </c>
      <c r="P169" s="42">
        <f t="shared" si="22"/>
        <v>1438.125</v>
      </c>
      <c r="Q169" s="42">
        <f t="shared" si="23"/>
        <v>27324.375</v>
      </c>
      <c r="R169" s="39"/>
    </row>
    <row r="170" spans="1:18" x14ac:dyDescent="0.35">
      <c r="A170" s="39">
        <v>114</v>
      </c>
      <c r="B170" s="44" t="s">
        <v>762</v>
      </c>
      <c r="C170" s="44" t="s">
        <v>679</v>
      </c>
      <c r="D170" s="44" t="s">
        <v>135</v>
      </c>
      <c r="E170" s="44">
        <v>1000000</v>
      </c>
      <c r="F170" s="39">
        <f t="shared" si="19"/>
        <v>0</v>
      </c>
      <c r="G170" s="44">
        <v>1000000</v>
      </c>
      <c r="H170" s="44" t="s">
        <v>569</v>
      </c>
      <c r="I170" s="44" t="s">
        <v>137</v>
      </c>
      <c r="J170" s="44" t="s">
        <v>637</v>
      </c>
      <c r="K170" s="39"/>
      <c r="L170" s="43">
        <v>3.2500000000000001E-2</v>
      </c>
      <c r="M170" s="39">
        <v>0</v>
      </c>
      <c r="N170" s="43">
        <f t="shared" si="20"/>
        <v>3.2500000000000001E-2</v>
      </c>
      <c r="O170" s="42">
        <f t="shared" si="21"/>
        <v>32500</v>
      </c>
      <c r="P170" s="42">
        <f t="shared" si="22"/>
        <v>1625</v>
      </c>
      <c r="Q170" s="42">
        <f t="shared" si="23"/>
        <v>30875</v>
      </c>
      <c r="R170" s="39"/>
    </row>
    <row r="171" spans="1:18" x14ac:dyDescent="0.35">
      <c r="A171" s="39">
        <v>115</v>
      </c>
      <c r="B171" s="44" t="s">
        <v>763</v>
      </c>
      <c r="C171" s="44" t="s">
        <v>657</v>
      </c>
      <c r="D171" s="44" t="s">
        <v>863</v>
      </c>
      <c r="E171" s="44">
        <v>500000</v>
      </c>
      <c r="F171" s="39">
        <f t="shared" si="19"/>
        <v>0</v>
      </c>
      <c r="G171" s="44">
        <v>500000</v>
      </c>
      <c r="H171" s="44" t="s">
        <v>569</v>
      </c>
      <c r="I171" s="44" t="s">
        <v>880</v>
      </c>
      <c r="J171" s="44" t="s">
        <v>637</v>
      </c>
      <c r="K171" s="39"/>
      <c r="L171" s="43">
        <v>3.2500000000000001E-2</v>
      </c>
      <c r="M171" s="39">
        <v>0</v>
      </c>
      <c r="N171" s="43">
        <f t="shared" si="20"/>
        <v>3.2500000000000001E-2</v>
      </c>
      <c r="O171" s="42">
        <f t="shared" si="21"/>
        <v>16250</v>
      </c>
      <c r="P171" s="42">
        <f t="shared" si="22"/>
        <v>812.5</v>
      </c>
      <c r="Q171" s="42">
        <f t="shared" si="23"/>
        <v>15437.5</v>
      </c>
      <c r="R171" s="39"/>
    </row>
    <row r="172" spans="1:18" x14ac:dyDescent="0.35">
      <c r="A172" s="39">
        <v>116</v>
      </c>
      <c r="B172" s="44" t="s">
        <v>764</v>
      </c>
      <c r="C172" s="44" t="s">
        <v>654</v>
      </c>
      <c r="D172" s="44" t="s">
        <v>864</v>
      </c>
      <c r="E172" s="44">
        <v>1172608</v>
      </c>
      <c r="F172" s="39">
        <f t="shared" si="19"/>
        <v>0</v>
      </c>
      <c r="G172" s="44">
        <v>1172608</v>
      </c>
      <c r="H172" s="44" t="s">
        <v>569</v>
      </c>
      <c r="I172" s="44" t="s">
        <v>881</v>
      </c>
      <c r="J172" s="44" t="s">
        <v>637</v>
      </c>
      <c r="K172" s="39"/>
      <c r="L172" s="43">
        <v>3.2500000000000001E-2</v>
      </c>
      <c r="M172" s="39">
        <v>0</v>
      </c>
      <c r="N172" s="43">
        <f t="shared" si="20"/>
        <v>3.2500000000000001E-2</v>
      </c>
      <c r="O172" s="42">
        <f t="shared" si="21"/>
        <v>38109.760000000002</v>
      </c>
      <c r="P172" s="42">
        <f t="shared" si="22"/>
        <v>1905.4880000000003</v>
      </c>
      <c r="Q172" s="42">
        <f t="shared" si="23"/>
        <v>36204.272000000004</v>
      </c>
      <c r="R172" s="39"/>
    </row>
    <row r="173" spans="1:18" x14ac:dyDescent="0.35">
      <c r="A173" s="39">
        <v>117</v>
      </c>
      <c r="B173" s="44" t="s">
        <v>765</v>
      </c>
      <c r="C173" s="44" t="s">
        <v>625</v>
      </c>
      <c r="D173" s="44" t="s">
        <v>865</v>
      </c>
      <c r="E173" s="44">
        <v>450000</v>
      </c>
      <c r="F173" s="39">
        <f t="shared" si="19"/>
        <v>336952</v>
      </c>
      <c r="G173" s="44">
        <v>113048</v>
      </c>
      <c r="H173" s="44" t="s">
        <v>569</v>
      </c>
      <c r="I173" s="44" t="s">
        <v>878</v>
      </c>
      <c r="J173" s="44" t="s">
        <v>637</v>
      </c>
      <c r="K173" s="39"/>
      <c r="L173" s="43">
        <v>3.2500000000000001E-2</v>
      </c>
      <c r="M173" s="39">
        <v>0</v>
      </c>
      <c r="N173" s="43">
        <f t="shared" si="20"/>
        <v>3.2500000000000001E-2</v>
      </c>
      <c r="O173" s="42">
        <f t="shared" si="21"/>
        <v>3674.06</v>
      </c>
      <c r="P173" s="42">
        <f t="shared" si="22"/>
        <v>183.703</v>
      </c>
      <c r="Q173" s="42">
        <f t="shared" si="23"/>
        <v>3490.357</v>
      </c>
      <c r="R173" s="39"/>
    </row>
    <row r="174" spans="1:18" x14ac:dyDescent="0.35">
      <c r="A174" s="39">
        <v>118</v>
      </c>
      <c r="B174" s="44" t="s">
        <v>766</v>
      </c>
      <c r="C174" s="44" t="s">
        <v>644</v>
      </c>
      <c r="D174" s="44" t="s">
        <v>593</v>
      </c>
      <c r="E174" s="44">
        <v>1240000</v>
      </c>
      <c r="F174" s="39">
        <f t="shared" si="19"/>
        <v>0</v>
      </c>
      <c r="G174" s="44">
        <v>1240000</v>
      </c>
      <c r="H174" s="44" t="s">
        <v>569</v>
      </c>
      <c r="I174" s="44" t="s">
        <v>77</v>
      </c>
      <c r="J174" s="44" t="s">
        <v>890</v>
      </c>
      <c r="K174" s="39"/>
      <c r="L174" s="43">
        <v>3.2500000000000001E-2</v>
      </c>
      <c r="M174" s="39">
        <v>0</v>
      </c>
      <c r="N174" s="43">
        <f t="shared" si="20"/>
        <v>3.2500000000000001E-2</v>
      </c>
      <c r="O174" s="42">
        <f t="shared" si="21"/>
        <v>40300</v>
      </c>
      <c r="P174" s="42">
        <f t="shared" si="22"/>
        <v>2015</v>
      </c>
      <c r="Q174" s="42">
        <f t="shared" si="23"/>
        <v>38285</v>
      </c>
      <c r="R174" s="39"/>
    </row>
    <row r="175" spans="1:18" x14ac:dyDescent="0.35">
      <c r="A175" s="39">
        <v>119</v>
      </c>
      <c r="B175" s="44" t="s">
        <v>767</v>
      </c>
      <c r="C175" s="44" t="s">
        <v>613</v>
      </c>
      <c r="D175" s="44" t="s">
        <v>175</v>
      </c>
      <c r="E175" s="44">
        <v>530000</v>
      </c>
      <c r="F175" s="39">
        <f t="shared" si="19"/>
        <v>0</v>
      </c>
      <c r="G175" s="44">
        <v>530000</v>
      </c>
      <c r="H175" s="44" t="s">
        <v>569</v>
      </c>
      <c r="I175" s="44" t="s">
        <v>882</v>
      </c>
      <c r="J175" s="44" t="s">
        <v>889</v>
      </c>
      <c r="K175" s="39"/>
      <c r="L175" s="43">
        <v>3.15E-2</v>
      </c>
      <c r="M175" s="39">
        <v>0</v>
      </c>
      <c r="N175" s="43">
        <f t="shared" ref="N175" si="24">L175-M175</f>
        <v>3.15E-2</v>
      </c>
      <c r="O175" s="42">
        <f t="shared" ref="O175" si="25">G175*N175</f>
        <v>16695</v>
      </c>
      <c r="P175" s="42">
        <f t="shared" ref="P175" si="26">O175*5%</f>
        <v>834.75</v>
      </c>
      <c r="Q175" s="42">
        <f t="shared" ref="Q175" si="27">O175-P175</f>
        <v>15860.25</v>
      </c>
      <c r="R175" s="39"/>
    </row>
    <row r="176" spans="1:18" x14ac:dyDescent="0.35">
      <c r="A176" s="39">
        <v>120</v>
      </c>
      <c r="B176" s="44" t="s">
        <v>768</v>
      </c>
      <c r="C176" s="44" t="s">
        <v>613</v>
      </c>
      <c r="D176" s="44" t="s">
        <v>866</v>
      </c>
      <c r="E176" s="44">
        <v>500000</v>
      </c>
      <c r="F176" s="39">
        <f t="shared" si="19"/>
        <v>0</v>
      </c>
      <c r="G176" s="44">
        <v>500000</v>
      </c>
      <c r="H176" s="44" t="s">
        <v>569</v>
      </c>
      <c r="I176" s="44" t="s">
        <v>166</v>
      </c>
      <c r="J176" s="44" t="s">
        <v>891</v>
      </c>
      <c r="K176" s="39" t="s">
        <v>602</v>
      </c>
      <c r="L176" s="43">
        <v>3.2500000000000001E-2</v>
      </c>
      <c r="M176" s="43">
        <v>2.5000000000000001E-3</v>
      </c>
      <c r="N176" s="43">
        <f t="shared" ref="N176" si="28">L176-M176</f>
        <v>3.0000000000000002E-2</v>
      </c>
      <c r="O176" s="42">
        <f t="shared" ref="O176" si="29">G176*N176</f>
        <v>15000.000000000002</v>
      </c>
      <c r="P176" s="42">
        <f t="shared" ref="P176" si="30">O176*5%</f>
        <v>750.00000000000011</v>
      </c>
      <c r="Q176" s="42">
        <f t="shared" ref="Q176" si="31">O176-P176</f>
        <v>14250.000000000002</v>
      </c>
      <c r="R176" s="39"/>
    </row>
    <row r="177" spans="1:18" x14ac:dyDescent="0.35">
      <c r="A177" s="39">
        <v>121</v>
      </c>
      <c r="B177" s="44" t="s">
        <v>769</v>
      </c>
      <c r="C177" s="44" t="s">
        <v>611</v>
      </c>
      <c r="D177" s="44" t="s">
        <v>279</v>
      </c>
      <c r="E177" s="44">
        <v>713762</v>
      </c>
      <c r="F177" s="39">
        <f t="shared" si="19"/>
        <v>0</v>
      </c>
      <c r="G177" s="44">
        <v>713762</v>
      </c>
      <c r="H177" s="44" t="s">
        <v>569</v>
      </c>
      <c r="I177" s="44" t="s">
        <v>883</v>
      </c>
      <c r="J177" s="44" t="s">
        <v>891</v>
      </c>
      <c r="K177" s="39" t="s">
        <v>602</v>
      </c>
      <c r="L177" s="43">
        <v>3.2500000000000001E-2</v>
      </c>
      <c r="M177" s="43">
        <v>2.5000000000000001E-3</v>
      </c>
      <c r="N177" s="43">
        <f t="shared" ref="N177:N201" si="32">L177-M177</f>
        <v>3.0000000000000002E-2</v>
      </c>
      <c r="O177" s="42">
        <f t="shared" ref="O177:O201" si="33">G177*N177</f>
        <v>21412.86</v>
      </c>
      <c r="P177" s="42">
        <f t="shared" ref="P177:P201" si="34">O177*5%</f>
        <v>1070.643</v>
      </c>
      <c r="Q177" s="42">
        <f t="shared" ref="Q177:Q201" si="35">O177-P177</f>
        <v>20342.217000000001</v>
      </c>
      <c r="R177" s="39"/>
    </row>
    <row r="178" spans="1:18" x14ac:dyDescent="0.35">
      <c r="A178" s="39">
        <v>122</v>
      </c>
      <c r="B178" s="44" t="s">
        <v>770</v>
      </c>
      <c r="C178" s="44" t="s">
        <v>681</v>
      </c>
      <c r="D178" s="44" t="s">
        <v>138</v>
      </c>
      <c r="E178" s="44">
        <v>1300000</v>
      </c>
      <c r="F178" s="39">
        <f t="shared" si="19"/>
        <v>0</v>
      </c>
      <c r="G178" s="44">
        <v>1300000</v>
      </c>
      <c r="H178" s="44" t="s">
        <v>569</v>
      </c>
      <c r="I178" s="44" t="s">
        <v>884</v>
      </c>
      <c r="J178" s="44" t="s">
        <v>891</v>
      </c>
      <c r="K178" s="39" t="s">
        <v>602</v>
      </c>
      <c r="L178" s="43">
        <v>3.2500000000000001E-2</v>
      </c>
      <c r="M178" s="43">
        <v>2.5000000000000001E-3</v>
      </c>
      <c r="N178" s="43">
        <f t="shared" si="32"/>
        <v>3.0000000000000002E-2</v>
      </c>
      <c r="O178" s="42">
        <f t="shared" si="33"/>
        <v>39000</v>
      </c>
      <c r="P178" s="42">
        <f t="shared" si="34"/>
        <v>1950</v>
      </c>
      <c r="Q178" s="42">
        <f t="shared" si="35"/>
        <v>37050</v>
      </c>
      <c r="R178" s="39"/>
    </row>
    <row r="179" spans="1:18" x14ac:dyDescent="0.35">
      <c r="A179" s="39">
        <v>123</v>
      </c>
      <c r="B179" s="44" t="s">
        <v>771</v>
      </c>
      <c r="C179" s="44" t="s">
        <v>666</v>
      </c>
      <c r="D179" s="44" t="s">
        <v>277</v>
      </c>
      <c r="E179" s="44">
        <v>1800000</v>
      </c>
      <c r="F179" s="39">
        <f t="shared" si="19"/>
        <v>1346720</v>
      </c>
      <c r="G179" s="44">
        <v>453280</v>
      </c>
      <c r="H179" s="44" t="s">
        <v>569</v>
      </c>
      <c r="I179" s="44" t="s">
        <v>166</v>
      </c>
      <c r="J179" s="44" t="s">
        <v>891</v>
      </c>
      <c r="K179" s="39"/>
      <c r="L179" s="43">
        <v>3.2500000000000001E-2</v>
      </c>
      <c r="M179" s="39">
        <v>0</v>
      </c>
      <c r="N179" s="43">
        <f t="shared" si="32"/>
        <v>3.2500000000000001E-2</v>
      </c>
      <c r="O179" s="42">
        <f t="shared" si="33"/>
        <v>14731.6</v>
      </c>
      <c r="P179" s="42">
        <f t="shared" si="34"/>
        <v>736.58</v>
      </c>
      <c r="Q179" s="42">
        <f t="shared" si="35"/>
        <v>13995.02</v>
      </c>
      <c r="R179" s="39"/>
    </row>
    <row r="180" spans="1:18" x14ac:dyDescent="0.35">
      <c r="A180" s="39">
        <v>124</v>
      </c>
      <c r="B180" s="44" t="s">
        <v>772</v>
      </c>
      <c r="C180" s="44" t="s">
        <v>625</v>
      </c>
      <c r="D180" s="44" t="s">
        <v>146</v>
      </c>
      <c r="E180" s="44">
        <v>1000000</v>
      </c>
      <c r="F180" s="39">
        <f t="shared" si="19"/>
        <v>0</v>
      </c>
      <c r="G180" s="44">
        <v>1000000</v>
      </c>
      <c r="H180" s="44" t="s">
        <v>569</v>
      </c>
      <c r="I180" s="44" t="s">
        <v>148</v>
      </c>
      <c r="J180" s="44" t="s">
        <v>891</v>
      </c>
      <c r="K180" s="39" t="s">
        <v>602</v>
      </c>
      <c r="L180" s="43">
        <v>3.2500000000000001E-2</v>
      </c>
      <c r="M180" s="43">
        <v>2.5000000000000001E-3</v>
      </c>
      <c r="N180" s="43">
        <f t="shared" si="32"/>
        <v>3.0000000000000002E-2</v>
      </c>
      <c r="O180" s="42">
        <f t="shared" si="33"/>
        <v>30000.000000000004</v>
      </c>
      <c r="P180" s="42">
        <f t="shared" si="34"/>
        <v>1500.0000000000002</v>
      </c>
      <c r="Q180" s="42">
        <f t="shared" si="35"/>
        <v>28500.000000000004</v>
      </c>
      <c r="R180" s="39"/>
    </row>
    <row r="181" spans="1:18" x14ac:dyDescent="0.35">
      <c r="A181" s="39">
        <v>125</v>
      </c>
      <c r="B181" s="44" t="s">
        <v>773</v>
      </c>
      <c r="C181" s="44" t="s">
        <v>609</v>
      </c>
      <c r="D181" s="44" t="s">
        <v>867</v>
      </c>
      <c r="E181" s="44">
        <v>835000</v>
      </c>
      <c r="F181" s="39">
        <f t="shared" si="19"/>
        <v>222067</v>
      </c>
      <c r="G181" s="44">
        <v>612933</v>
      </c>
      <c r="H181" s="44" t="s">
        <v>569</v>
      </c>
      <c r="I181" s="44" t="s">
        <v>35</v>
      </c>
      <c r="J181" s="44" t="s">
        <v>891</v>
      </c>
      <c r="K181" s="39"/>
      <c r="L181" s="43">
        <v>3.2500000000000001E-2</v>
      </c>
      <c r="M181" s="39">
        <v>0</v>
      </c>
      <c r="N181" s="43">
        <f t="shared" si="32"/>
        <v>3.2500000000000001E-2</v>
      </c>
      <c r="O181" s="42">
        <f t="shared" si="33"/>
        <v>19920.322500000002</v>
      </c>
      <c r="P181" s="42">
        <f t="shared" si="34"/>
        <v>996.0161250000001</v>
      </c>
      <c r="Q181" s="42">
        <f t="shared" si="35"/>
        <v>18924.306375</v>
      </c>
      <c r="R181" s="39"/>
    </row>
    <row r="182" spans="1:18" x14ac:dyDescent="0.35">
      <c r="A182" s="39">
        <v>126</v>
      </c>
      <c r="B182" s="44" t="s">
        <v>774</v>
      </c>
      <c r="C182" s="44" t="s">
        <v>622</v>
      </c>
      <c r="D182" s="44" t="s">
        <v>868</v>
      </c>
      <c r="E182" s="44">
        <v>1100000</v>
      </c>
      <c r="F182" s="39">
        <f t="shared" si="19"/>
        <v>0</v>
      </c>
      <c r="G182" s="44">
        <v>1100000</v>
      </c>
      <c r="H182" s="44" t="s">
        <v>569</v>
      </c>
      <c r="I182" s="44" t="s">
        <v>35</v>
      </c>
      <c r="J182" s="44" t="s">
        <v>891</v>
      </c>
      <c r="K182" s="39"/>
      <c r="L182" s="43">
        <v>3.2500000000000001E-2</v>
      </c>
      <c r="M182" s="39">
        <v>0</v>
      </c>
      <c r="N182" s="43">
        <f t="shared" si="32"/>
        <v>3.2500000000000001E-2</v>
      </c>
      <c r="O182" s="42">
        <f t="shared" si="33"/>
        <v>35750</v>
      </c>
      <c r="P182" s="42">
        <f t="shared" si="34"/>
        <v>1787.5</v>
      </c>
      <c r="Q182" s="42">
        <f t="shared" si="35"/>
        <v>33962.5</v>
      </c>
      <c r="R182" s="39"/>
    </row>
    <row r="183" spans="1:18" x14ac:dyDescent="0.35">
      <c r="A183" s="39">
        <v>127</v>
      </c>
      <c r="B183" s="44" t="s">
        <v>775</v>
      </c>
      <c r="C183" s="44" t="s">
        <v>673</v>
      </c>
      <c r="D183" s="44" t="s">
        <v>157</v>
      </c>
      <c r="E183" s="44">
        <v>961000</v>
      </c>
      <c r="F183" s="39">
        <f t="shared" si="19"/>
        <v>0</v>
      </c>
      <c r="G183" s="44">
        <v>961000</v>
      </c>
      <c r="H183" s="44" t="s">
        <v>569</v>
      </c>
      <c r="I183" s="44" t="s">
        <v>35</v>
      </c>
      <c r="J183" s="44" t="s">
        <v>891</v>
      </c>
      <c r="K183" s="39"/>
      <c r="L183" s="43">
        <v>3.2500000000000001E-2</v>
      </c>
      <c r="M183" s="39">
        <v>0</v>
      </c>
      <c r="N183" s="43">
        <f t="shared" si="32"/>
        <v>3.2500000000000001E-2</v>
      </c>
      <c r="O183" s="42">
        <f t="shared" si="33"/>
        <v>31232.5</v>
      </c>
      <c r="P183" s="42">
        <f t="shared" si="34"/>
        <v>1561.625</v>
      </c>
      <c r="Q183" s="42">
        <f t="shared" si="35"/>
        <v>29670.875</v>
      </c>
      <c r="R183" s="39"/>
    </row>
    <row r="184" spans="1:18" x14ac:dyDescent="0.35">
      <c r="A184" s="39">
        <v>128</v>
      </c>
      <c r="B184" s="44" t="s">
        <v>776</v>
      </c>
      <c r="C184" s="44" t="s">
        <v>611</v>
      </c>
      <c r="D184" s="44" t="s">
        <v>284</v>
      </c>
      <c r="E184" s="44">
        <v>1700000</v>
      </c>
      <c r="F184" s="39">
        <f t="shared" si="19"/>
        <v>0</v>
      </c>
      <c r="G184" s="44">
        <v>1700000</v>
      </c>
      <c r="H184" s="44" t="s">
        <v>569</v>
      </c>
      <c r="I184" s="44" t="s">
        <v>885</v>
      </c>
      <c r="J184" s="44" t="s">
        <v>891</v>
      </c>
      <c r="K184" s="39" t="s">
        <v>602</v>
      </c>
      <c r="L184" s="43">
        <v>3.2500000000000001E-2</v>
      </c>
      <c r="M184" s="43">
        <v>2.5000000000000001E-3</v>
      </c>
      <c r="N184" s="43">
        <f t="shared" si="32"/>
        <v>3.0000000000000002E-2</v>
      </c>
      <c r="O184" s="42">
        <f t="shared" si="33"/>
        <v>51000.000000000007</v>
      </c>
      <c r="P184" s="42">
        <f t="shared" si="34"/>
        <v>2550.0000000000005</v>
      </c>
      <c r="Q184" s="42">
        <f t="shared" si="35"/>
        <v>48450.000000000007</v>
      </c>
      <c r="R184" s="39"/>
    </row>
    <row r="185" spans="1:18" x14ac:dyDescent="0.35">
      <c r="A185" s="39">
        <v>129</v>
      </c>
      <c r="B185" s="44" t="s">
        <v>777</v>
      </c>
      <c r="C185" s="44" t="s">
        <v>690</v>
      </c>
      <c r="D185" s="44" t="s">
        <v>63</v>
      </c>
      <c r="E185" s="44">
        <v>700000</v>
      </c>
      <c r="F185" s="39">
        <f t="shared" si="19"/>
        <v>0</v>
      </c>
      <c r="G185" s="44">
        <v>700000</v>
      </c>
      <c r="H185" s="44" t="s">
        <v>569</v>
      </c>
      <c r="I185" s="44" t="s">
        <v>201</v>
      </c>
      <c r="J185" s="44" t="s">
        <v>891</v>
      </c>
      <c r="K185" s="39" t="s">
        <v>602</v>
      </c>
      <c r="L185" s="43">
        <v>3.2500000000000001E-2</v>
      </c>
      <c r="M185" s="43">
        <v>2.5000000000000001E-3</v>
      </c>
      <c r="N185" s="43">
        <f t="shared" si="32"/>
        <v>3.0000000000000002E-2</v>
      </c>
      <c r="O185" s="42">
        <f t="shared" si="33"/>
        <v>21000</v>
      </c>
      <c r="P185" s="42">
        <f t="shared" si="34"/>
        <v>1050</v>
      </c>
      <c r="Q185" s="42">
        <f t="shared" si="35"/>
        <v>19950</v>
      </c>
      <c r="R185" s="39"/>
    </row>
    <row r="186" spans="1:18" x14ac:dyDescent="0.35">
      <c r="A186" s="39">
        <v>130</v>
      </c>
      <c r="B186" s="44" t="s">
        <v>778</v>
      </c>
      <c r="C186" s="44" t="s">
        <v>609</v>
      </c>
      <c r="D186" s="44" t="s">
        <v>869</v>
      </c>
      <c r="E186" s="44">
        <v>600000</v>
      </c>
      <c r="F186" s="39">
        <f t="shared" ref="F186:F201" si="36">E186-G186</f>
        <v>0</v>
      </c>
      <c r="G186" s="44">
        <v>600000</v>
      </c>
      <c r="H186" s="44" t="s">
        <v>569</v>
      </c>
      <c r="I186" s="44" t="s">
        <v>886</v>
      </c>
      <c r="J186" s="44" t="s">
        <v>891</v>
      </c>
      <c r="K186" s="39"/>
      <c r="L186" s="43">
        <v>3.2500000000000001E-2</v>
      </c>
      <c r="M186" s="39">
        <v>0</v>
      </c>
      <c r="N186" s="43">
        <f t="shared" si="32"/>
        <v>3.2500000000000001E-2</v>
      </c>
      <c r="O186" s="42">
        <f t="shared" si="33"/>
        <v>19500</v>
      </c>
      <c r="P186" s="42">
        <f t="shared" si="34"/>
        <v>975</v>
      </c>
      <c r="Q186" s="42">
        <f t="shared" si="35"/>
        <v>18525</v>
      </c>
      <c r="R186" s="39"/>
    </row>
    <row r="187" spans="1:18" x14ac:dyDescent="0.35">
      <c r="A187" s="39">
        <v>131</v>
      </c>
      <c r="B187" s="44" t="s">
        <v>779</v>
      </c>
      <c r="C187" s="44" t="s">
        <v>671</v>
      </c>
      <c r="D187" s="44" t="s">
        <v>238</v>
      </c>
      <c r="E187" s="44">
        <v>1000000</v>
      </c>
      <c r="F187" s="39">
        <f t="shared" si="36"/>
        <v>0</v>
      </c>
      <c r="G187" s="44">
        <v>1000000</v>
      </c>
      <c r="H187" s="44" t="s">
        <v>569</v>
      </c>
      <c r="I187" s="44" t="s">
        <v>887</v>
      </c>
      <c r="J187" s="44" t="s">
        <v>891</v>
      </c>
      <c r="K187" s="39" t="s">
        <v>602</v>
      </c>
      <c r="L187" s="43">
        <v>3.2500000000000001E-2</v>
      </c>
      <c r="M187" s="43">
        <v>2.5000000000000001E-3</v>
      </c>
      <c r="N187" s="43">
        <f t="shared" si="32"/>
        <v>3.0000000000000002E-2</v>
      </c>
      <c r="O187" s="42">
        <f t="shared" si="33"/>
        <v>30000.000000000004</v>
      </c>
      <c r="P187" s="42">
        <f t="shared" si="34"/>
        <v>1500.0000000000002</v>
      </c>
      <c r="Q187" s="42">
        <f t="shared" si="35"/>
        <v>28500.000000000004</v>
      </c>
      <c r="R187" s="39"/>
    </row>
    <row r="188" spans="1:18" x14ac:dyDescent="0.35">
      <c r="A188" s="39">
        <v>132</v>
      </c>
      <c r="B188" s="44" t="s">
        <v>780</v>
      </c>
      <c r="C188" s="44" t="s">
        <v>644</v>
      </c>
      <c r="D188" s="44" t="s">
        <v>78</v>
      </c>
      <c r="E188" s="44">
        <v>350000</v>
      </c>
      <c r="F188" s="39">
        <f t="shared" si="36"/>
        <v>0</v>
      </c>
      <c r="G188" s="44">
        <v>350000</v>
      </c>
      <c r="H188" s="44" t="s">
        <v>569</v>
      </c>
      <c r="I188" s="44" t="s">
        <v>80</v>
      </c>
      <c r="J188" s="44" t="s">
        <v>891</v>
      </c>
      <c r="K188" s="39" t="s">
        <v>602</v>
      </c>
      <c r="L188" s="43">
        <v>3.2500000000000001E-2</v>
      </c>
      <c r="M188" s="43">
        <v>2.5000000000000001E-3</v>
      </c>
      <c r="N188" s="43">
        <f t="shared" si="32"/>
        <v>3.0000000000000002E-2</v>
      </c>
      <c r="O188" s="42">
        <f t="shared" si="33"/>
        <v>10500</v>
      </c>
      <c r="P188" s="42">
        <f t="shared" si="34"/>
        <v>525</v>
      </c>
      <c r="Q188" s="42">
        <f t="shared" si="35"/>
        <v>9975</v>
      </c>
      <c r="R188" s="39"/>
    </row>
    <row r="189" spans="1:18" x14ac:dyDescent="0.35">
      <c r="A189" s="39">
        <v>133</v>
      </c>
      <c r="B189" s="44" t="s">
        <v>781</v>
      </c>
      <c r="C189" s="44" t="s">
        <v>657</v>
      </c>
      <c r="D189" s="44" t="s">
        <v>870</v>
      </c>
      <c r="E189" s="44">
        <v>1000000</v>
      </c>
      <c r="F189" s="39">
        <f t="shared" si="36"/>
        <v>465868</v>
      </c>
      <c r="G189" s="44">
        <v>534132</v>
      </c>
      <c r="H189" s="44" t="s">
        <v>569</v>
      </c>
      <c r="I189" s="44" t="s">
        <v>80</v>
      </c>
      <c r="J189" s="44" t="s">
        <v>891</v>
      </c>
      <c r="K189" s="39" t="s">
        <v>602</v>
      </c>
      <c r="L189" s="43">
        <v>3.2500000000000001E-2</v>
      </c>
      <c r="M189" s="43">
        <v>2.5000000000000001E-3</v>
      </c>
      <c r="N189" s="43">
        <f t="shared" si="32"/>
        <v>3.0000000000000002E-2</v>
      </c>
      <c r="O189" s="42">
        <f t="shared" si="33"/>
        <v>16023.960000000001</v>
      </c>
      <c r="P189" s="42">
        <f t="shared" si="34"/>
        <v>801.19800000000009</v>
      </c>
      <c r="Q189" s="42">
        <f t="shared" si="35"/>
        <v>15222.762000000001</v>
      </c>
      <c r="R189" s="39"/>
    </row>
    <row r="190" spans="1:18" x14ac:dyDescent="0.35">
      <c r="A190" s="39">
        <v>134</v>
      </c>
      <c r="B190" s="44" t="s">
        <v>782</v>
      </c>
      <c r="C190" s="44" t="s">
        <v>719</v>
      </c>
      <c r="D190" s="44" t="s">
        <v>125</v>
      </c>
      <c r="E190" s="44">
        <v>1474000</v>
      </c>
      <c r="F190" s="39">
        <f t="shared" si="36"/>
        <v>0</v>
      </c>
      <c r="G190" s="44">
        <v>1474000</v>
      </c>
      <c r="H190" s="44" t="s">
        <v>569</v>
      </c>
      <c r="I190" s="44" t="s">
        <v>333</v>
      </c>
      <c r="J190" s="44" t="s">
        <v>891</v>
      </c>
      <c r="K190" s="39"/>
      <c r="L190" s="43">
        <v>3.2500000000000001E-2</v>
      </c>
      <c r="M190" s="39">
        <v>0</v>
      </c>
      <c r="N190" s="43">
        <f t="shared" si="32"/>
        <v>3.2500000000000001E-2</v>
      </c>
      <c r="O190" s="42">
        <f t="shared" si="33"/>
        <v>47905</v>
      </c>
      <c r="P190" s="42">
        <f t="shared" si="34"/>
        <v>2395.25</v>
      </c>
      <c r="Q190" s="42">
        <f t="shared" si="35"/>
        <v>45509.75</v>
      </c>
      <c r="R190" s="39"/>
    </row>
    <row r="191" spans="1:18" x14ac:dyDescent="0.35">
      <c r="A191" s="39">
        <v>135</v>
      </c>
      <c r="B191" s="44" t="s">
        <v>783</v>
      </c>
      <c r="C191" s="44" t="s">
        <v>675</v>
      </c>
      <c r="D191" s="44" t="s">
        <v>114</v>
      </c>
      <c r="E191" s="44">
        <v>1840000</v>
      </c>
      <c r="F191" s="39">
        <f t="shared" si="36"/>
        <v>1356098</v>
      </c>
      <c r="G191" s="44">
        <v>483902</v>
      </c>
      <c r="H191" s="44" t="s">
        <v>569</v>
      </c>
      <c r="I191" s="44" t="s">
        <v>116</v>
      </c>
      <c r="J191" s="44" t="s">
        <v>891</v>
      </c>
      <c r="K191" s="39" t="s">
        <v>602</v>
      </c>
      <c r="L191" s="43">
        <v>3.2500000000000001E-2</v>
      </c>
      <c r="M191" s="43">
        <v>2.5000000000000001E-3</v>
      </c>
      <c r="N191" s="43">
        <f t="shared" si="32"/>
        <v>3.0000000000000002E-2</v>
      </c>
      <c r="O191" s="42">
        <f t="shared" si="33"/>
        <v>14517.060000000001</v>
      </c>
      <c r="P191" s="42">
        <f t="shared" si="34"/>
        <v>725.85300000000007</v>
      </c>
      <c r="Q191" s="42">
        <f t="shared" si="35"/>
        <v>13791.207000000002</v>
      </c>
      <c r="R191" s="39"/>
    </row>
    <row r="192" spans="1:18" x14ac:dyDescent="0.35">
      <c r="A192" s="39">
        <v>136</v>
      </c>
      <c r="B192" s="44" t="s">
        <v>784</v>
      </c>
      <c r="C192" s="44" t="s">
        <v>617</v>
      </c>
      <c r="D192" s="44" t="s">
        <v>871</v>
      </c>
      <c r="E192" s="44">
        <v>1050000</v>
      </c>
      <c r="F192" s="39">
        <f t="shared" si="36"/>
        <v>8783</v>
      </c>
      <c r="G192" s="44">
        <v>1041217</v>
      </c>
      <c r="H192" s="44" t="s">
        <v>569</v>
      </c>
      <c r="I192" s="44" t="s">
        <v>48</v>
      </c>
      <c r="J192" s="44" t="s">
        <v>891</v>
      </c>
      <c r="K192" s="39" t="s">
        <v>602</v>
      </c>
      <c r="L192" s="43">
        <v>3.2500000000000001E-2</v>
      </c>
      <c r="M192" s="43">
        <v>2.5000000000000001E-3</v>
      </c>
      <c r="N192" s="43">
        <f t="shared" si="32"/>
        <v>3.0000000000000002E-2</v>
      </c>
      <c r="O192" s="42">
        <f t="shared" si="33"/>
        <v>31236.510000000002</v>
      </c>
      <c r="P192" s="42">
        <f t="shared" si="34"/>
        <v>1561.8255000000001</v>
      </c>
      <c r="Q192" s="42">
        <f t="shared" si="35"/>
        <v>29674.684500000003</v>
      </c>
      <c r="R192" s="39"/>
    </row>
    <row r="193" spans="1:18" x14ac:dyDescent="0.35">
      <c r="A193" s="39">
        <v>137</v>
      </c>
      <c r="B193" s="44" t="s">
        <v>785</v>
      </c>
      <c r="C193" s="44" t="s">
        <v>605</v>
      </c>
      <c r="D193" s="44" t="s">
        <v>872</v>
      </c>
      <c r="E193" s="44">
        <v>700000</v>
      </c>
      <c r="F193" s="39">
        <f t="shared" si="36"/>
        <v>0</v>
      </c>
      <c r="G193" s="44">
        <v>700000</v>
      </c>
      <c r="H193" s="44" t="s">
        <v>569</v>
      </c>
      <c r="I193" s="44" t="s">
        <v>35</v>
      </c>
      <c r="J193" s="44" t="s">
        <v>891</v>
      </c>
      <c r="K193" s="39"/>
      <c r="L193" s="43">
        <v>3.2500000000000001E-2</v>
      </c>
      <c r="M193" s="39">
        <v>0</v>
      </c>
      <c r="N193" s="43">
        <f t="shared" si="32"/>
        <v>3.2500000000000001E-2</v>
      </c>
      <c r="O193" s="42">
        <f t="shared" si="33"/>
        <v>22750</v>
      </c>
      <c r="P193" s="42">
        <f t="shared" si="34"/>
        <v>1137.5</v>
      </c>
      <c r="Q193" s="42">
        <f t="shared" si="35"/>
        <v>21612.5</v>
      </c>
      <c r="R193" s="39"/>
    </row>
    <row r="194" spans="1:18" x14ac:dyDescent="0.35">
      <c r="A194" s="39">
        <v>138</v>
      </c>
      <c r="B194" s="44" t="s">
        <v>786</v>
      </c>
      <c r="C194" s="44" t="s">
        <v>615</v>
      </c>
      <c r="D194" s="44" t="s">
        <v>873</v>
      </c>
      <c r="E194" s="44">
        <v>455000</v>
      </c>
      <c r="F194" s="39">
        <f t="shared" si="36"/>
        <v>0</v>
      </c>
      <c r="G194" s="44">
        <v>455000</v>
      </c>
      <c r="H194" s="44" t="s">
        <v>569</v>
      </c>
      <c r="I194" s="44" t="s">
        <v>201</v>
      </c>
      <c r="J194" s="44" t="s">
        <v>891</v>
      </c>
      <c r="K194" s="39"/>
      <c r="L194" s="43">
        <v>3.2500000000000001E-2</v>
      </c>
      <c r="M194" s="39">
        <v>0</v>
      </c>
      <c r="N194" s="43">
        <f t="shared" si="32"/>
        <v>3.2500000000000001E-2</v>
      </c>
      <c r="O194" s="42">
        <f t="shared" si="33"/>
        <v>14787.5</v>
      </c>
      <c r="P194" s="42">
        <f t="shared" si="34"/>
        <v>739.375</v>
      </c>
      <c r="Q194" s="42">
        <f t="shared" si="35"/>
        <v>14048.125</v>
      </c>
      <c r="R194" s="39"/>
    </row>
    <row r="195" spans="1:18" x14ac:dyDescent="0.35">
      <c r="A195" s="39">
        <v>139</v>
      </c>
      <c r="B195" s="44" t="s">
        <v>787</v>
      </c>
      <c r="C195" s="44" t="s">
        <v>617</v>
      </c>
      <c r="D195" s="44" t="s">
        <v>874</v>
      </c>
      <c r="E195" s="44">
        <v>407864</v>
      </c>
      <c r="F195" s="39">
        <f t="shared" si="36"/>
        <v>177697</v>
      </c>
      <c r="G195" s="44">
        <v>230167</v>
      </c>
      <c r="H195" s="44" t="s">
        <v>569</v>
      </c>
      <c r="I195" s="44" t="s">
        <v>378</v>
      </c>
      <c r="J195" s="44" t="s">
        <v>891</v>
      </c>
      <c r="K195" s="39"/>
      <c r="L195" s="43">
        <v>3.2500000000000001E-2</v>
      </c>
      <c r="M195" s="39">
        <v>0</v>
      </c>
      <c r="N195" s="43">
        <f t="shared" si="32"/>
        <v>3.2500000000000001E-2</v>
      </c>
      <c r="O195" s="42">
        <f t="shared" si="33"/>
        <v>7480.4275000000007</v>
      </c>
      <c r="P195" s="42">
        <f t="shared" si="34"/>
        <v>374.02137500000003</v>
      </c>
      <c r="Q195" s="42">
        <f t="shared" si="35"/>
        <v>7106.4061250000004</v>
      </c>
      <c r="R195" s="39"/>
    </row>
    <row r="196" spans="1:18" x14ac:dyDescent="0.35">
      <c r="A196" s="39">
        <v>140</v>
      </c>
      <c r="B196" s="44" t="s">
        <v>788</v>
      </c>
      <c r="C196" s="44" t="s">
        <v>607</v>
      </c>
      <c r="D196" s="44" t="s">
        <v>295</v>
      </c>
      <c r="E196" s="44">
        <v>600000</v>
      </c>
      <c r="F196" s="39">
        <f t="shared" si="36"/>
        <v>0</v>
      </c>
      <c r="G196" s="44">
        <v>600000</v>
      </c>
      <c r="H196" s="44" t="s">
        <v>569</v>
      </c>
      <c r="I196" s="44" t="s">
        <v>297</v>
      </c>
      <c r="J196" s="44" t="s">
        <v>891</v>
      </c>
      <c r="K196" s="39"/>
      <c r="L196" s="43">
        <v>3.2500000000000001E-2</v>
      </c>
      <c r="M196" s="39">
        <v>0</v>
      </c>
      <c r="N196" s="43">
        <f t="shared" si="32"/>
        <v>3.2500000000000001E-2</v>
      </c>
      <c r="O196" s="42">
        <f t="shared" si="33"/>
        <v>19500</v>
      </c>
      <c r="P196" s="42">
        <f t="shared" si="34"/>
        <v>975</v>
      </c>
      <c r="Q196" s="42">
        <f t="shared" si="35"/>
        <v>18525</v>
      </c>
      <c r="R196" s="39"/>
    </row>
    <row r="197" spans="1:18" x14ac:dyDescent="0.35">
      <c r="A197" s="39">
        <v>141</v>
      </c>
      <c r="B197" s="44" t="s">
        <v>789</v>
      </c>
      <c r="C197" s="44" t="s">
        <v>644</v>
      </c>
      <c r="D197" s="44" t="s">
        <v>875</v>
      </c>
      <c r="E197" s="44">
        <v>1500000</v>
      </c>
      <c r="F197" s="39">
        <f t="shared" si="36"/>
        <v>0</v>
      </c>
      <c r="G197" s="44">
        <v>1500000</v>
      </c>
      <c r="H197" s="44" t="s">
        <v>569</v>
      </c>
      <c r="I197" s="44" t="s">
        <v>74</v>
      </c>
      <c r="J197" s="44" t="s">
        <v>891</v>
      </c>
      <c r="K197" s="39" t="s">
        <v>602</v>
      </c>
      <c r="L197" s="43">
        <v>3.2500000000000001E-2</v>
      </c>
      <c r="M197" s="43">
        <v>2.5000000000000001E-3</v>
      </c>
      <c r="N197" s="43">
        <f t="shared" si="32"/>
        <v>3.0000000000000002E-2</v>
      </c>
      <c r="O197" s="42">
        <f t="shared" si="33"/>
        <v>45000</v>
      </c>
      <c r="P197" s="42">
        <f t="shared" si="34"/>
        <v>2250</v>
      </c>
      <c r="Q197" s="42">
        <f t="shared" si="35"/>
        <v>42750</v>
      </c>
      <c r="R197" s="39"/>
    </row>
    <row r="198" spans="1:18" x14ac:dyDescent="0.35">
      <c r="A198" s="39">
        <v>142</v>
      </c>
      <c r="B198" s="44" t="s">
        <v>790</v>
      </c>
      <c r="C198" s="44" t="s">
        <v>615</v>
      </c>
      <c r="D198" s="44" t="s">
        <v>876</v>
      </c>
      <c r="E198" s="44">
        <v>500000</v>
      </c>
      <c r="F198" s="39">
        <f t="shared" si="36"/>
        <v>0</v>
      </c>
      <c r="G198" s="44">
        <v>500000</v>
      </c>
      <c r="H198" s="44" t="s">
        <v>569</v>
      </c>
      <c r="I198" s="44" t="s">
        <v>888</v>
      </c>
      <c r="J198" s="44" t="s">
        <v>891</v>
      </c>
      <c r="K198" s="39" t="s">
        <v>602</v>
      </c>
      <c r="L198" s="43">
        <v>3.2500000000000001E-2</v>
      </c>
      <c r="M198" s="43">
        <v>2.5000000000000001E-3</v>
      </c>
      <c r="N198" s="43">
        <f t="shared" si="32"/>
        <v>3.0000000000000002E-2</v>
      </c>
      <c r="O198" s="42">
        <f t="shared" si="33"/>
        <v>15000.000000000002</v>
      </c>
      <c r="P198" s="42">
        <f t="shared" si="34"/>
        <v>750.00000000000011</v>
      </c>
      <c r="Q198" s="42">
        <f t="shared" si="35"/>
        <v>14250.000000000002</v>
      </c>
      <c r="R198" s="39"/>
    </row>
    <row r="199" spans="1:18" x14ac:dyDescent="0.35">
      <c r="A199" s="39">
        <v>143</v>
      </c>
      <c r="B199" s="44" t="s">
        <v>791</v>
      </c>
      <c r="C199" s="44" t="s">
        <v>646</v>
      </c>
      <c r="D199" s="44" t="s">
        <v>214</v>
      </c>
      <c r="E199" s="44">
        <v>1320000</v>
      </c>
      <c r="F199" s="39">
        <f t="shared" si="36"/>
        <v>0</v>
      </c>
      <c r="G199" s="44">
        <v>1320000</v>
      </c>
      <c r="H199" s="44" t="s">
        <v>569</v>
      </c>
      <c r="I199" s="44" t="s">
        <v>216</v>
      </c>
      <c r="J199" s="44" t="s">
        <v>891</v>
      </c>
      <c r="K199" s="39" t="s">
        <v>602</v>
      </c>
      <c r="L199" s="43">
        <v>3.2500000000000001E-2</v>
      </c>
      <c r="M199" s="43">
        <v>2.5000000000000001E-3</v>
      </c>
      <c r="N199" s="43">
        <f t="shared" si="32"/>
        <v>3.0000000000000002E-2</v>
      </c>
      <c r="O199" s="42">
        <f t="shared" si="33"/>
        <v>39600</v>
      </c>
      <c r="P199" s="42">
        <f t="shared" si="34"/>
        <v>1980</v>
      </c>
      <c r="Q199" s="42">
        <f t="shared" si="35"/>
        <v>37620</v>
      </c>
      <c r="R199" s="39"/>
    </row>
    <row r="200" spans="1:18" x14ac:dyDescent="0.35">
      <c r="A200" s="39">
        <v>144</v>
      </c>
      <c r="B200" s="44" t="s">
        <v>792</v>
      </c>
      <c r="C200" s="44" t="s">
        <v>620</v>
      </c>
      <c r="D200" s="44" t="s">
        <v>877</v>
      </c>
      <c r="E200" s="44">
        <v>590000</v>
      </c>
      <c r="F200" s="39">
        <f t="shared" si="36"/>
        <v>0</v>
      </c>
      <c r="G200" s="44">
        <v>590000</v>
      </c>
      <c r="H200" s="44" t="s">
        <v>569</v>
      </c>
      <c r="I200" s="44" t="s">
        <v>378</v>
      </c>
      <c r="J200" s="44" t="s">
        <v>891</v>
      </c>
      <c r="K200" s="39" t="s">
        <v>602</v>
      </c>
      <c r="L200" s="43">
        <v>3.2500000000000001E-2</v>
      </c>
      <c r="M200" s="43">
        <v>2.5000000000000001E-3</v>
      </c>
      <c r="N200" s="43">
        <f t="shared" si="32"/>
        <v>3.0000000000000002E-2</v>
      </c>
      <c r="O200" s="42">
        <f t="shared" si="33"/>
        <v>17700</v>
      </c>
      <c r="P200" s="42">
        <f t="shared" si="34"/>
        <v>885</v>
      </c>
      <c r="Q200" s="42">
        <f t="shared" si="35"/>
        <v>16815</v>
      </c>
      <c r="R200" s="39"/>
    </row>
    <row r="201" spans="1:18" x14ac:dyDescent="0.35">
      <c r="A201" s="39">
        <v>145</v>
      </c>
      <c r="B201" s="45" t="s">
        <v>892</v>
      </c>
      <c r="C201" s="45" t="s">
        <v>893</v>
      </c>
      <c r="D201" s="45" t="s">
        <v>894</v>
      </c>
      <c r="E201" s="45">
        <v>450000</v>
      </c>
      <c r="F201" s="46">
        <f t="shared" si="36"/>
        <v>0</v>
      </c>
      <c r="G201" s="45">
        <v>450000</v>
      </c>
      <c r="H201" s="45" t="s">
        <v>569</v>
      </c>
      <c r="I201" s="45" t="s">
        <v>166</v>
      </c>
      <c r="J201" s="45" t="s">
        <v>891</v>
      </c>
      <c r="K201" s="46"/>
      <c r="L201" s="47">
        <v>3.3500000000000002E-2</v>
      </c>
      <c r="M201" s="47">
        <v>2.5000000000000001E-3</v>
      </c>
      <c r="N201" s="47">
        <f t="shared" si="32"/>
        <v>3.1000000000000003E-2</v>
      </c>
      <c r="O201" s="48">
        <f t="shared" si="33"/>
        <v>13950.000000000002</v>
      </c>
      <c r="P201" s="48">
        <f t="shared" si="34"/>
        <v>697.50000000000011</v>
      </c>
      <c r="Q201" s="48">
        <f t="shared" si="35"/>
        <v>13252.500000000002</v>
      </c>
      <c r="R201" s="39"/>
    </row>
    <row r="202" spans="1:18" x14ac:dyDescent="0.35">
      <c r="A202" s="39"/>
      <c r="B202" s="39"/>
      <c r="C202" s="39"/>
      <c r="D202" s="39"/>
      <c r="E202" s="39">
        <f>SUM(E57:E201)</f>
        <v>156214893</v>
      </c>
      <c r="F202" s="39">
        <f>SUM(F57:F201)</f>
        <v>27547325</v>
      </c>
      <c r="G202" s="39">
        <f>SUM(G57:G201)</f>
        <v>128667568</v>
      </c>
      <c r="H202" s="39"/>
      <c r="I202" s="39"/>
      <c r="J202" s="39"/>
      <c r="K202" s="39"/>
      <c r="L202" s="39"/>
      <c r="M202" s="39"/>
      <c r="N202" s="39"/>
      <c r="O202" s="42">
        <f>SUM(O57:O201)</f>
        <v>4044445.2895000004</v>
      </c>
      <c r="P202" s="42">
        <f>SUM(P57:P201)</f>
        <v>202222.26447500003</v>
      </c>
      <c r="Q202" s="42">
        <f>SUM(Q57:Q201)</f>
        <v>3842223.0250250003</v>
      </c>
      <c r="R202" s="39"/>
    </row>
    <row r="205" spans="1:18" x14ac:dyDescent="0.35">
      <c r="A205" s="39" t="s">
        <v>895</v>
      </c>
      <c r="B205" s="39"/>
      <c r="C205" s="39"/>
      <c r="D205" s="39"/>
      <c r="E205" s="39"/>
      <c r="F205" s="39"/>
      <c r="G205" s="39"/>
      <c r="H205" s="39"/>
      <c r="I205" s="39"/>
      <c r="J205" s="39"/>
      <c r="K205" s="39"/>
      <c r="L205" s="39"/>
      <c r="M205" s="39"/>
      <c r="N205" s="39"/>
      <c r="O205" s="39"/>
      <c r="P205" s="39"/>
      <c r="Q205" s="39"/>
      <c r="R205" s="39"/>
    </row>
    <row r="206" spans="1:18" x14ac:dyDescent="0.35">
      <c r="A206" s="39" t="s">
        <v>546</v>
      </c>
      <c r="B206" s="39" t="s">
        <v>547</v>
      </c>
      <c r="C206" s="39" t="s">
        <v>548</v>
      </c>
      <c r="D206" s="39" t="s">
        <v>305</v>
      </c>
      <c r="E206" s="39" t="s">
        <v>549</v>
      </c>
      <c r="F206" s="39" t="s">
        <v>550</v>
      </c>
      <c r="G206" s="39" t="s">
        <v>551</v>
      </c>
      <c r="H206" s="39" t="s">
        <v>552</v>
      </c>
      <c r="I206" s="39" t="s">
        <v>8</v>
      </c>
      <c r="J206" s="39" t="s">
        <v>553</v>
      </c>
      <c r="K206" s="39" t="s">
        <v>602</v>
      </c>
      <c r="L206" s="40" t="s">
        <v>554</v>
      </c>
      <c r="M206" s="39" t="s">
        <v>555</v>
      </c>
      <c r="N206" s="39" t="s">
        <v>556</v>
      </c>
      <c r="O206" s="39" t="s">
        <v>557</v>
      </c>
      <c r="P206" s="39" t="s">
        <v>558</v>
      </c>
      <c r="Q206" s="39" t="s">
        <v>559</v>
      </c>
      <c r="R206" s="39" t="s">
        <v>642</v>
      </c>
    </row>
    <row r="207" spans="1:18" x14ac:dyDescent="0.35">
      <c r="A207" s="39">
        <v>1</v>
      </c>
      <c r="B207" s="49" t="s">
        <v>901</v>
      </c>
      <c r="C207" s="41">
        <v>45154</v>
      </c>
      <c r="D207" s="49" t="s">
        <v>896</v>
      </c>
      <c r="E207" s="50">
        <v>2000000</v>
      </c>
      <c r="F207" s="39">
        <f>E207-G207</f>
        <v>0</v>
      </c>
      <c r="G207" s="50">
        <v>2000000</v>
      </c>
      <c r="H207" s="39"/>
      <c r="I207" s="39"/>
      <c r="J207" s="49" t="s">
        <v>637</v>
      </c>
      <c r="K207" s="39"/>
      <c r="L207" s="43">
        <v>3.0800000000000001E-2</v>
      </c>
      <c r="M207" s="39">
        <v>0</v>
      </c>
      <c r="N207" s="43">
        <f t="shared" ref="N207:N211" si="37">L207-M207</f>
        <v>3.0800000000000001E-2</v>
      </c>
      <c r="O207" s="42">
        <f t="shared" ref="O207:O211" si="38">G207*N207</f>
        <v>61600</v>
      </c>
      <c r="P207" s="42">
        <f t="shared" ref="P207:P211" si="39">O207*5%</f>
        <v>3080</v>
      </c>
      <c r="Q207" s="42">
        <f t="shared" ref="Q207:Q211" si="40">O207-P207</f>
        <v>58520</v>
      </c>
      <c r="R207" s="39"/>
    </row>
    <row r="208" spans="1:18" x14ac:dyDescent="0.35">
      <c r="A208" s="39">
        <v>2</v>
      </c>
      <c r="B208" s="49" t="s">
        <v>902</v>
      </c>
      <c r="C208" s="41">
        <v>45157</v>
      </c>
      <c r="D208" s="49" t="s">
        <v>897</v>
      </c>
      <c r="E208" s="50">
        <v>600000</v>
      </c>
      <c r="F208" s="39">
        <f t="shared" ref="F208:F211" si="41">E208-G208</f>
        <v>0</v>
      </c>
      <c r="G208" s="50">
        <v>600000</v>
      </c>
      <c r="H208" s="39"/>
      <c r="I208" s="39"/>
      <c r="J208" s="49" t="s">
        <v>637</v>
      </c>
      <c r="K208" s="39"/>
      <c r="L208" s="43">
        <v>3.0800000000000001E-2</v>
      </c>
      <c r="M208" s="39">
        <v>0</v>
      </c>
      <c r="N208" s="43">
        <f t="shared" si="37"/>
        <v>3.0800000000000001E-2</v>
      </c>
      <c r="O208" s="42">
        <f t="shared" si="38"/>
        <v>18480</v>
      </c>
      <c r="P208" s="42">
        <f t="shared" si="39"/>
        <v>924</v>
      </c>
      <c r="Q208" s="42">
        <f t="shared" si="40"/>
        <v>17556</v>
      </c>
      <c r="R208" s="39"/>
    </row>
    <row r="209" spans="1:18" x14ac:dyDescent="0.35">
      <c r="A209" s="39">
        <v>3</v>
      </c>
      <c r="B209" s="49" t="s">
        <v>903</v>
      </c>
      <c r="C209" s="41">
        <v>45161</v>
      </c>
      <c r="D209" s="49" t="s">
        <v>898</v>
      </c>
      <c r="E209" s="50">
        <v>400000</v>
      </c>
      <c r="F209" s="39">
        <f t="shared" si="41"/>
        <v>0</v>
      </c>
      <c r="G209" s="50">
        <v>400000</v>
      </c>
      <c r="H209" s="39"/>
      <c r="I209" s="39"/>
      <c r="J209" s="49" t="s">
        <v>637</v>
      </c>
      <c r="K209" s="39"/>
      <c r="L209" s="43">
        <v>3.0800000000000001E-2</v>
      </c>
      <c r="M209" s="39">
        <v>0</v>
      </c>
      <c r="N209" s="43">
        <f t="shared" si="37"/>
        <v>3.0800000000000001E-2</v>
      </c>
      <c r="O209" s="42">
        <f t="shared" si="38"/>
        <v>12320</v>
      </c>
      <c r="P209" s="42">
        <f t="shared" si="39"/>
        <v>616</v>
      </c>
      <c r="Q209" s="42">
        <f t="shared" si="40"/>
        <v>11704</v>
      </c>
      <c r="R209" s="39"/>
    </row>
    <row r="210" spans="1:18" x14ac:dyDescent="0.35">
      <c r="A210" s="39">
        <v>4</v>
      </c>
      <c r="B210" s="49" t="s">
        <v>904</v>
      </c>
      <c r="C210" s="41">
        <v>45164</v>
      </c>
      <c r="D210" s="49" t="s">
        <v>899</v>
      </c>
      <c r="E210" s="50">
        <v>1000000</v>
      </c>
      <c r="F210" s="39">
        <f t="shared" si="41"/>
        <v>0</v>
      </c>
      <c r="G210" s="50">
        <v>1000000</v>
      </c>
      <c r="H210" s="39"/>
      <c r="I210" s="39"/>
      <c r="J210" s="49" t="s">
        <v>637</v>
      </c>
      <c r="K210" s="39"/>
      <c r="L210" s="43">
        <v>3.0800000000000001E-2</v>
      </c>
      <c r="M210" s="39">
        <v>0</v>
      </c>
      <c r="N210" s="43">
        <f t="shared" si="37"/>
        <v>3.0800000000000001E-2</v>
      </c>
      <c r="O210" s="42">
        <f t="shared" si="38"/>
        <v>30800</v>
      </c>
      <c r="P210" s="42">
        <f t="shared" si="39"/>
        <v>1540</v>
      </c>
      <c r="Q210" s="42">
        <f t="shared" si="40"/>
        <v>29260</v>
      </c>
      <c r="R210" s="39"/>
    </row>
    <row r="211" spans="1:18" x14ac:dyDescent="0.35">
      <c r="A211" s="39">
        <v>5</v>
      </c>
      <c r="B211" s="49" t="s">
        <v>905</v>
      </c>
      <c r="C211" s="41">
        <v>45157</v>
      </c>
      <c r="D211" s="49" t="s">
        <v>900</v>
      </c>
      <c r="E211" s="50">
        <v>2500000</v>
      </c>
      <c r="F211" s="39">
        <f t="shared" si="41"/>
        <v>0</v>
      </c>
      <c r="G211" s="50">
        <v>2500000</v>
      </c>
      <c r="H211" s="39"/>
      <c r="I211" s="39"/>
      <c r="J211" s="49" t="s">
        <v>891</v>
      </c>
      <c r="K211" s="39"/>
      <c r="L211" s="43">
        <v>3.0800000000000001E-2</v>
      </c>
      <c r="M211" s="39">
        <v>0</v>
      </c>
      <c r="N211" s="43">
        <f t="shared" si="37"/>
        <v>3.0800000000000001E-2</v>
      </c>
      <c r="O211" s="42">
        <f t="shared" si="38"/>
        <v>77000</v>
      </c>
      <c r="P211" s="42">
        <f t="shared" si="39"/>
        <v>3850</v>
      </c>
      <c r="Q211" s="42">
        <f t="shared" si="40"/>
        <v>73150</v>
      </c>
      <c r="R211" s="39"/>
    </row>
    <row r="212" spans="1:18" x14ac:dyDescent="0.35">
      <c r="A212" s="39"/>
      <c r="B212" s="39"/>
      <c r="C212" s="39"/>
      <c r="D212" s="39" t="s">
        <v>601</v>
      </c>
      <c r="E212" s="39">
        <f>SUM(E207:E211)</f>
        <v>6500000</v>
      </c>
      <c r="F212" s="39">
        <f>SUM(F207:F211)</f>
        <v>0</v>
      </c>
      <c r="G212" s="39">
        <f>SUM(G207:G211)</f>
        <v>6500000</v>
      </c>
      <c r="H212" s="39"/>
      <c r="I212" s="39"/>
      <c r="J212" s="39"/>
      <c r="K212" s="39"/>
      <c r="L212" s="39"/>
      <c r="M212" s="39"/>
      <c r="N212" s="39"/>
      <c r="O212" s="42">
        <f>SUM(O207:O211)</f>
        <v>200200</v>
      </c>
      <c r="P212" s="42">
        <f>SUM(P207:P211)</f>
        <v>10010</v>
      </c>
      <c r="Q212" s="42">
        <f>SUM(Q207:Q211)</f>
        <v>190190</v>
      </c>
      <c r="R212" s="39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HDFC</vt:lpstr>
      <vt:lpstr>ICICI</vt:lpstr>
      <vt:lpstr>FIN Experts Mis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Venkat</dc:creator>
  <cp:lastModifiedBy>Soumya Ranjan Behera</cp:lastModifiedBy>
  <dcterms:created xsi:type="dcterms:W3CDTF">2023-08-26T14:56:55Z</dcterms:created>
  <dcterms:modified xsi:type="dcterms:W3CDTF">2023-11-18T10:18:13Z</dcterms:modified>
</cp:coreProperties>
</file>